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c171193\Desktop\00HP中間設定用紙\R6.10改訂ホームページ\"/>
    </mc:Choice>
  </mc:AlternateContent>
  <bookViews>
    <workbookView xWindow="0" yWindow="0" windowWidth="20490" windowHeight="6915" firstSheet="2" activeTab="2"/>
  </bookViews>
  <sheets>
    <sheet name="CSV作成" sheetId="3" state="hidden" r:id="rId1"/>
    <sheet name="エラー" sheetId="5" state="hidden" r:id="rId2"/>
    <sheet name="促進計画（所有者）" sheetId="112" r:id="rId3"/>
    <sheet name="採番シート" sheetId="118" state="hidden" r:id="rId4"/>
  </sheets>
  <externalReferences>
    <externalReference r:id="rId5"/>
    <externalReference r:id="rId6"/>
  </externalReferences>
  <definedNames>
    <definedName name="_W1C_" localSheetId="2">#REF!</definedName>
    <definedName name="_W1C_">#REF!</definedName>
    <definedName name="_WCC" localSheetId="2">#REF!</definedName>
    <definedName name="_WCC">#REF!</definedName>
    <definedName name="_WCC_." localSheetId="2">#REF!</definedName>
    <definedName name="_WCC_.">#REF!</definedName>
    <definedName name="_WCS" localSheetId="2">#REF!</definedName>
    <definedName name="_WCS">#REF!</definedName>
    <definedName name="_WDC." localSheetId="2">#REF!</definedName>
    <definedName name="_WDC.">#REF!</definedName>
    <definedName name="_WDC_" localSheetId="2">#REF!</definedName>
    <definedName name="_WDC_">#REF!</definedName>
    <definedName name="_WDR." localSheetId="2">#REF!</definedName>
    <definedName name="_WDR.">#REF!</definedName>
    <definedName name="_WDR_" localSheetId="2">#REF!</definedName>
    <definedName name="_WDR_">#REF!</definedName>
    <definedName name="_WIC." localSheetId="2">#REF!</definedName>
    <definedName name="_WIC.">#REF!</definedName>
    <definedName name="_WIR." localSheetId="2">#REF!</definedName>
    <definedName name="_WIR.">#REF!</definedName>
    <definedName name="_WIR_" localSheetId="2">#REF!</definedName>
    <definedName name="_WIR_">#REF!</definedName>
    <definedName name="_WXES" localSheetId="2">#REF!</definedName>
    <definedName name="_WXES">#REF!</definedName>
    <definedName name="_WXES." localSheetId="2">#REF!</definedName>
    <definedName name="_WXES.">#REF!</definedName>
    <definedName name="_WXEU" localSheetId="2">#REF!</definedName>
    <definedName name="_WXEU">#REF!</definedName>
    <definedName name="_WXEU." localSheetId="2">#REF!</definedName>
    <definedName name="_WXEU.">#REF!</definedName>
    <definedName name="_WXLS0_" localSheetId="2">#REF!</definedName>
    <definedName name="_WXLS0_">#REF!</definedName>
    <definedName name="_WXLS0_." localSheetId="2">#REF!</definedName>
    <definedName name="_WXLS0_.">#REF!</definedName>
    <definedName name="_WXLU0_" localSheetId="2">#REF!</definedName>
    <definedName name="_WXLU0_">#REF!</definedName>
    <definedName name="_WXLU0_." localSheetId="2">#REF!</definedName>
    <definedName name="_WXLU0_.">#REF!</definedName>
    <definedName name="a" localSheetId="2">#REF!</definedName>
    <definedName name="a">#REF!</definedName>
    <definedName name="aa" localSheetId="2">#REF!</definedName>
    <definedName name="aa">#REF!</definedName>
    <definedName name="IME制御">[1]リスト!$V$2:$V$6</definedName>
    <definedName name="item_type">[1]リスト!$U$2:$U$16</definedName>
    <definedName name="_xlnm.Print_Area" localSheetId="2">'促進計画（所有者）'!$B$1:$AJ$74</definedName>
    <definedName name="_xlnm.Print_Titles" localSheetId="2">'促進計画（所有者）'!#REF!</definedName>
    <definedName name="text_align">[1]リスト!$AA$2:$AA$5</definedName>
    <definedName name="ｗ1ｃ2" localSheetId="2">#REF!</definedName>
    <definedName name="ｗ1ｃ2">#REF!</definedName>
    <definedName name="一般種別" localSheetId="2">#REF!</definedName>
    <definedName name="一般種別">#REF!</definedName>
    <definedName name="画面区分">[1]リスト!$Q$2:$Q$9</definedName>
    <definedName name="該当・非該当">[1]リスト!$S$2:$S$3</definedName>
    <definedName name="合算種別" localSheetId="2">#REF!</definedName>
    <definedName name="合算種別">#REF!</definedName>
    <definedName name="市町村リスト">[2]区域定義!$A$2:$A$36</definedName>
    <definedName name="前橋市" localSheetId="2">#REF!</definedName>
    <definedName name="前橋市">#REF!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112" l="1"/>
  <c r="C78" i="112"/>
  <c r="C71" i="112" l="1"/>
  <c r="E71" i="112" l="1"/>
  <c r="AD71" i="112"/>
  <c r="J71" i="112"/>
  <c r="Y71" i="112"/>
  <c r="O71" i="112"/>
  <c r="T71" i="112"/>
  <c r="U84" i="112" l="1"/>
  <c r="U86" i="112"/>
  <c r="U88" i="112"/>
  <c r="U90" i="112"/>
  <c r="U92" i="112"/>
  <c r="U94" i="112"/>
  <c r="U96" i="112"/>
  <c r="U98" i="112"/>
  <c r="U100" i="112"/>
  <c r="U102" i="112"/>
  <c r="U104" i="112"/>
  <c r="U106" i="112"/>
  <c r="U108" i="112"/>
  <c r="U110" i="112"/>
  <c r="U112" i="112"/>
  <c r="U114" i="112"/>
  <c r="U116" i="112"/>
  <c r="U118" i="112"/>
  <c r="U120" i="112"/>
  <c r="U122" i="112"/>
  <c r="U124" i="112"/>
  <c r="U126" i="112"/>
  <c r="U128" i="112"/>
  <c r="U130" i="112"/>
  <c r="U132" i="112"/>
  <c r="U134" i="112"/>
  <c r="U136" i="112"/>
  <c r="U138" i="112"/>
  <c r="U140" i="112"/>
  <c r="U142" i="112"/>
  <c r="U144" i="112"/>
  <c r="U146" i="112"/>
  <c r="U148" i="112"/>
  <c r="U150" i="112"/>
  <c r="U152" i="112"/>
  <c r="U154" i="112"/>
  <c r="U156" i="112"/>
  <c r="U158" i="112"/>
  <c r="U160" i="112"/>
  <c r="U162" i="112"/>
  <c r="U164" i="112"/>
  <c r="U166" i="112"/>
  <c r="U168" i="112"/>
  <c r="U170" i="112"/>
  <c r="U172" i="112"/>
  <c r="U174" i="112"/>
  <c r="U176" i="112"/>
  <c r="U178" i="112"/>
  <c r="U180" i="112"/>
  <c r="U182" i="112"/>
  <c r="U184" i="112"/>
  <c r="U186" i="112"/>
  <c r="U188" i="112"/>
  <c r="U190" i="112"/>
  <c r="U192" i="112"/>
  <c r="U194" i="112"/>
  <c r="U196" i="112"/>
  <c r="U198" i="112"/>
  <c r="U200" i="112"/>
  <c r="U202" i="112"/>
  <c r="U204" i="112"/>
  <c r="U206" i="112"/>
  <c r="U208" i="112"/>
  <c r="U210" i="112"/>
  <c r="U212" i="112"/>
  <c r="U214" i="112"/>
  <c r="U216" i="112"/>
  <c r="U218" i="112"/>
  <c r="U220" i="112"/>
  <c r="U222" i="112"/>
  <c r="U224" i="112"/>
  <c r="U226" i="112"/>
  <c r="U228" i="112"/>
  <c r="U230" i="112"/>
  <c r="U232" i="112"/>
  <c r="U234" i="112"/>
  <c r="U236" i="112"/>
  <c r="U238" i="112"/>
  <c r="U240" i="112"/>
  <c r="U242" i="112"/>
  <c r="U244" i="112"/>
  <c r="W84" i="112"/>
  <c r="W86" i="112"/>
  <c r="W88" i="112"/>
  <c r="W90" i="112"/>
  <c r="W92" i="112"/>
  <c r="W94" i="112"/>
  <c r="W96" i="112"/>
  <c r="W98" i="112"/>
  <c r="W100" i="112"/>
  <c r="U85" i="112"/>
  <c r="U87" i="112"/>
  <c r="U89" i="112"/>
  <c r="U91" i="112"/>
  <c r="U93" i="112"/>
  <c r="U95" i="112"/>
  <c r="U97" i="112"/>
  <c r="U99" i="112"/>
  <c r="U101" i="112"/>
  <c r="U103" i="112"/>
  <c r="U105" i="112"/>
  <c r="U107" i="112"/>
  <c r="U109" i="112"/>
  <c r="U111" i="112"/>
  <c r="U113" i="112"/>
  <c r="U115" i="112"/>
  <c r="U117" i="112"/>
  <c r="U119" i="112"/>
  <c r="U121" i="112"/>
  <c r="U123" i="112"/>
  <c r="U125" i="112"/>
  <c r="U127" i="112"/>
  <c r="U129" i="112"/>
  <c r="U131" i="112"/>
  <c r="U133" i="112"/>
  <c r="U135" i="112"/>
  <c r="U137" i="112"/>
  <c r="U139" i="112"/>
  <c r="U141" i="112"/>
  <c r="U143" i="112"/>
  <c r="U145" i="112"/>
  <c r="U147" i="112"/>
  <c r="U149" i="112"/>
  <c r="U151" i="112"/>
  <c r="U153" i="112"/>
  <c r="U155" i="112"/>
  <c r="U157" i="112"/>
  <c r="U159" i="112"/>
  <c r="U161" i="112"/>
  <c r="U163" i="112"/>
  <c r="U165" i="112"/>
  <c r="U167" i="112"/>
  <c r="U169" i="112"/>
  <c r="U171" i="112"/>
  <c r="U173" i="112"/>
  <c r="U175" i="112"/>
  <c r="U177" i="112"/>
  <c r="U179" i="112"/>
  <c r="U181" i="112"/>
  <c r="U183" i="112"/>
  <c r="U185" i="112"/>
  <c r="U187" i="112"/>
  <c r="U189" i="112"/>
  <c r="U191" i="112"/>
  <c r="U193" i="112"/>
  <c r="U195" i="112"/>
  <c r="U197" i="112"/>
  <c r="U199" i="112"/>
  <c r="U201" i="112"/>
  <c r="U203" i="112"/>
  <c r="U205" i="112"/>
  <c r="U207" i="112"/>
  <c r="U209" i="112"/>
  <c r="U211" i="112"/>
  <c r="U213" i="112"/>
  <c r="U215" i="112"/>
  <c r="U217" i="112"/>
  <c r="U219" i="112"/>
  <c r="U221" i="112"/>
  <c r="U223" i="112"/>
  <c r="U225" i="112"/>
  <c r="U227" i="112"/>
  <c r="U229" i="112"/>
  <c r="U231" i="112"/>
  <c r="U233" i="112"/>
  <c r="U235" i="112"/>
  <c r="U237" i="112"/>
  <c r="U239" i="112"/>
  <c r="U241" i="112"/>
  <c r="U243" i="112"/>
  <c r="U245" i="112"/>
  <c r="U247" i="112"/>
  <c r="U249" i="112"/>
  <c r="U251" i="112"/>
  <c r="U253" i="112"/>
  <c r="W85" i="112"/>
  <c r="W93" i="112"/>
  <c r="W101" i="112"/>
  <c r="W105" i="112"/>
  <c r="W109" i="112"/>
  <c r="W113" i="112"/>
  <c r="W117" i="112"/>
  <c r="W121" i="112"/>
  <c r="W125" i="112"/>
  <c r="W129" i="112"/>
  <c r="W133" i="112"/>
  <c r="W137" i="112"/>
  <c r="W141" i="112"/>
  <c r="W145" i="112"/>
  <c r="W149" i="112"/>
  <c r="W153" i="112"/>
  <c r="W157" i="112"/>
  <c r="W161" i="112"/>
  <c r="W165" i="112"/>
  <c r="W169" i="112"/>
  <c r="W173" i="112"/>
  <c r="W177" i="112"/>
  <c r="W181" i="112"/>
  <c r="W185" i="112"/>
  <c r="W189" i="112"/>
  <c r="W193" i="112"/>
  <c r="W197" i="112"/>
  <c r="W201" i="112"/>
  <c r="W205" i="112"/>
  <c r="W209" i="112"/>
  <c r="W213" i="112"/>
  <c r="W217" i="112"/>
  <c r="W221" i="112"/>
  <c r="W225" i="112"/>
  <c r="W229" i="112"/>
  <c r="W233" i="112"/>
  <c r="W237" i="112"/>
  <c r="W241" i="112"/>
  <c r="W245" i="112"/>
  <c r="U248" i="112"/>
  <c r="W250" i="112"/>
  <c r="W253" i="112"/>
  <c r="W255" i="112"/>
  <c r="W257" i="112"/>
  <c r="W259" i="112"/>
  <c r="W261" i="112"/>
  <c r="W263" i="112"/>
  <c r="W265" i="112"/>
  <c r="W267" i="112"/>
  <c r="W269" i="112"/>
  <c r="W271" i="112"/>
  <c r="W273" i="112"/>
  <c r="W275" i="112"/>
  <c r="W277" i="112"/>
  <c r="W279" i="112"/>
  <c r="W281" i="112"/>
  <c r="W283" i="112"/>
  <c r="W285" i="112"/>
  <c r="W287" i="112"/>
  <c r="W289" i="112"/>
  <c r="W291" i="112"/>
  <c r="W293" i="112"/>
  <c r="W295" i="112"/>
  <c r="W297" i="112"/>
  <c r="W299" i="112"/>
  <c r="W301" i="112"/>
  <c r="W303" i="112"/>
  <c r="W305" i="112"/>
  <c r="W307" i="112"/>
  <c r="W309" i="112"/>
  <c r="W311" i="112"/>
  <c r="W313" i="112"/>
  <c r="W315" i="112"/>
  <c r="W317" i="112"/>
  <c r="W87" i="112"/>
  <c r="W95" i="112"/>
  <c r="W102" i="112"/>
  <c r="W106" i="112"/>
  <c r="W110" i="112"/>
  <c r="W114" i="112"/>
  <c r="W118" i="112"/>
  <c r="W122" i="112"/>
  <c r="W126" i="112"/>
  <c r="W130" i="112"/>
  <c r="W134" i="112"/>
  <c r="W138" i="112"/>
  <c r="W142" i="112"/>
  <c r="W146" i="112"/>
  <c r="W150" i="112"/>
  <c r="W154" i="112"/>
  <c r="W158" i="112"/>
  <c r="W162" i="112"/>
  <c r="W166" i="112"/>
  <c r="W170" i="112"/>
  <c r="W174" i="112"/>
  <c r="W178" i="112"/>
  <c r="W182" i="112"/>
  <c r="W186" i="112"/>
  <c r="W190" i="112"/>
  <c r="W194" i="112"/>
  <c r="W198" i="112"/>
  <c r="W202" i="112"/>
  <c r="W206" i="112"/>
  <c r="W210" i="112"/>
  <c r="W214" i="112"/>
  <c r="W218" i="112"/>
  <c r="W222" i="112"/>
  <c r="W226" i="112"/>
  <c r="W230" i="112"/>
  <c r="W234" i="112"/>
  <c r="W238" i="112"/>
  <c r="W242" i="112"/>
  <c r="U246" i="112"/>
  <c r="W248" i="112"/>
  <c r="W251" i="112"/>
  <c r="U254" i="112"/>
  <c r="U256" i="112"/>
  <c r="U258" i="112"/>
  <c r="U260" i="112"/>
  <c r="U262" i="112"/>
  <c r="U264" i="112"/>
  <c r="U266" i="112"/>
  <c r="U268" i="112"/>
  <c r="U270" i="112"/>
  <c r="U272" i="112"/>
  <c r="U274" i="112"/>
  <c r="U276" i="112"/>
  <c r="U278" i="112"/>
  <c r="U280" i="112"/>
  <c r="U282" i="112"/>
  <c r="U284" i="112"/>
  <c r="U286" i="112"/>
  <c r="U288" i="112"/>
  <c r="U290" i="112"/>
  <c r="U292" i="112"/>
  <c r="U294" i="112"/>
  <c r="U296" i="112"/>
  <c r="U298" i="112"/>
  <c r="U300" i="112"/>
  <c r="U302" i="112"/>
  <c r="U304" i="112"/>
  <c r="U306" i="112"/>
  <c r="U308" i="112"/>
  <c r="U310" i="112"/>
  <c r="U312" i="112"/>
  <c r="U314" i="112"/>
  <c r="U316" i="112"/>
  <c r="U318" i="112"/>
  <c r="U320" i="112"/>
  <c r="U322" i="112"/>
  <c r="U324" i="112"/>
  <c r="U326" i="112"/>
  <c r="U328" i="112"/>
  <c r="U330" i="112"/>
  <c r="U332" i="112"/>
  <c r="U334" i="112"/>
  <c r="U336" i="112"/>
  <c r="U338" i="112"/>
  <c r="U340" i="112"/>
  <c r="W89" i="112"/>
  <c r="W97" i="112"/>
  <c r="W103" i="112"/>
  <c r="W107" i="112"/>
  <c r="W111" i="112"/>
  <c r="W115" i="112"/>
  <c r="W119" i="112"/>
  <c r="W123" i="112"/>
  <c r="W127" i="112"/>
  <c r="W131" i="112"/>
  <c r="W135" i="112"/>
  <c r="W139" i="112"/>
  <c r="W143" i="112"/>
  <c r="W147" i="112"/>
  <c r="W151" i="112"/>
  <c r="W155" i="112"/>
  <c r="W159" i="112"/>
  <c r="W163" i="112"/>
  <c r="W167" i="112"/>
  <c r="W171" i="112"/>
  <c r="W175" i="112"/>
  <c r="W179" i="112"/>
  <c r="W183" i="112"/>
  <c r="W187" i="112"/>
  <c r="W191" i="112"/>
  <c r="W195" i="112"/>
  <c r="W199" i="112"/>
  <c r="W203" i="112"/>
  <c r="W207" i="112"/>
  <c r="W211" i="112"/>
  <c r="W215" i="112"/>
  <c r="W219" i="112"/>
  <c r="W223" i="112"/>
  <c r="W227" i="112"/>
  <c r="W231" i="112"/>
  <c r="W235" i="112"/>
  <c r="W239" i="112"/>
  <c r="W243" i="112"/>
  <c r="W246" i="112"/>
  <c r="W249" i="112"/>
  <c r="U252" i="112"/>
  <c r="W254" i="112"/>
  <c r="W256" i="112"/>
  <c r="W258" i="112"/>
  <c r="W260" i="112"/>
  <c r="W262" i="112"/>
  <c r="W264" i="112"/>
  <c r="W266" i="112"/>
  <c r="W268" i="112"/>
  <c r="W270" i="112"/>
  <c r="W272" i="112"/>
  <c r="W274" i="112"/>
  <c r="W276" i="112"/>
  <c r="W278" i="112"/>
  <c r="W280" i="112"/>
  <c r="W282" i="112"/>
  <c r="W284" i="112"/>
  <c r="W286" i="112"/>
  <c r="W288" i="112"/>
  <c r="W290" i="112"/>
  <c r="W292" i="112"/>
  <c r="W294" i="112"/>
  <c r="W296" i="112"/>
  <c r="W298" i="112"/>
  <c r="W300" i="112"/>
  <c r="W302" i="112"/>
  <c r="W304" i="112"/>
  <c r="W306" i="112"/>
  <c r="W308" i="112"/>
  <c r="W310" i="112"/>
  <c r="W312" i="112"/>
  <c r="W314" i="112"/>
  <c r="W316" i="112"/>
  <c r="W318" i="112"/>
  <c r="W320" i="112"/>
  <c r="W322" i="112"/>
  <c r="W324" i="112"/>
  <c r="W326" i="112"/>
  <c r="W328" i="112"/>
  <c r="W330" i="112"/>
  <c r="W332" i="112"/>
  <c r="W334" i="112"/>
  <c r="W336" i="112"/>
  <c r="W338" i="112"/>
  <c r="W340" i="112"/>
  <c r="W342" i="112"/>
  <c r="W91" i="112"/>
  <c r="W112" i="112"/>
  <c r="W128" i="112"/>
  <c r="W144" i="112"/>
  <c r="W160" i="112"/>
  <c r="W176" i="112"/>
  <c r="W192" i="112"/>
  <c r="W208" i="112"/>
  <c r="W224" i="112"/>
  <c r="W240" i="112"/>
  <c r="W252" i="112"/>
  <c r="U261" i="112"/>
  <c r="U269" i="112"/>
  <c r="U277" i="112"/>
  <c r="U285" i="112"/>
  <c r="U293" i="112"/>
  <c r="U301" i="112"/>
  <c r="U309" i="112"/>
  <c r="U317" i="112"/>
  <c r="W321" i="112"/>
  <c r="W325" i="112"/>
  <c r="W329" i="112"/>
  <c r="W333" i="112"/>
  <c r="W337" i="112"/>
  <c r="W341" i="112"/>
  <c r="U344" i="112"/>
  <c r="U346" i="112"/>
  <c r="U348" i="112"/>
  <c r="U350" i="112"/>
  <c r="U352" i="112"/>
  <c r="U354" i="112"/>
  <c r="U356" i="112"/>
  <c r="U358" i="112"/>
  <c r="U360" i="112"/>
  <c r="U362" i="112"/>
  <c r="U364" i="112"/>
  <c r="U366" i="112"/>
  <c r="U368" i="112"/>
  <c r="U370" i="112"/>
  <c r="U372" i="112"/>
  <c r="U374" i="112"/>
  <c r="U376" i="112"/>
  <c r="U378" i="112"/>
  <c r="U380" i="112"/>
  <c r="U382" i="112"/>
  <c r="W108" i="112"/>
  <c r="W156" i="112"/>
  <c r="W220" i="112"/>
  <c r="U259" i="112"/>
  <c r="U275" i="112"/>
  <c r="U299" i="112"/>
  <c r="U321" i="112"/>
  <c r="U333" i="112"/>
  <c r="W343" i="112"/>
  <c r="W347" i="112"/>
  <c r="W353" i="112"/>
  <c r="W359" i="112"/>
  <c r="W365" i="112"/>
  <c r="W369" i="112"/>
  <c r="W375" i="112"/>
  <c r="W381" i="112"/>
  <c r="W99" i="112"/>
  <c r="W116" i="112"/>
  <c r="W132" i="112"/>
  <c r="W148" i="112"/>
  <c r="W164" i="112"/>
  <c r="W180" i="112"/>
  <c r="W196" i="112"/>
  <c r="W212" i="112"/>
  <c r="W228" i="112"/>
  <c r="W244" i="112"/>
  <c r="U255" i="112"/>
  <c r="U263" i="112"/>
  <c r="U271" i="112"/>
  <c r="U279" i="112"/>
  <c r="U287" i="112"/>
  <c r="U295" i="112"/>
  <c r="U303" i="112"/>
  <c r="U311" i="112"/>
  <c r="U319" i="112"/>
  <c r="U323" i="112"/>
  <c r="U327" i="112"/>
  <c r="U331" i="112"/>
  <c r="U335" i="112"/>
  <c r="U339" i="112"/>
  <c r="U342" i="112"/>
  <c r="W344" i="112"/>
  <c r="W346" i="112"/>
  <c r="W348" i="112"/>
  <c r="W350" i="112"/>
  <c r="W352" i="112"/>
  <c r="W354" i="112"/>
  <c r="W356" i="112"/>
  <c r="W358" i="112"/>
  <c r="W360" i="112"/>
  <c r="W362" i="112"/>
  <c r="W364" i="112"/>
  <c r="W366" i="112"/>
  <c r="W368" i="112"/>
  <c r="W370" i="112"/>
  <c r="W372" i="112"/>
  <c r="W374" i="112"/>
  <c r="W376" i="112"/>
  <c r="W378" i="112"/>
  <c r="W380" i="112"/>
  <c r="W382" i="112"/>
  <c r="W140" i="112"/>
  <c r="W172" i="112"/>
  <c r="W204" i="112"/>
  <c r="U250" i="112"/>
  <c r="U267" i="112"/>
  <c r="U291" i="112"/>
  <c r="U315" i="112"/>
  <c r="U329" i="112"/>
  <c r="U337" i="112"/>
  <c r="W345" i="112"/>
  <c r="W351" i="112"/>
  <c r="W357" i="112"/>
  <c r="W361" i="112"/>
  <c r="W367" i="112"/>
  <c r="W373" i="112"/>
  <c r="W377" i="112"/>
  <c r="U83" i="112"/>
  <c r="W104" i="112"/>
  <c r="W120" i="112"/>
  <c r="W136" i="112"/>
  <c r="W152" i="112"/>
  <c r="W168" i="112"/>
  <c r="W184" i="112"/>
  <c r="W200" i="112"/>
  <c r="W216" i="112"/>
  <c r="W232" i="112"/>
  <c r="W247" i="112"/>
  <c r="U257" i="112"/>
  <c r="U265" i="112"/>
  <c r="U273" i="112"/>
  <c r="U281" i="112"/>
  <c r="U289" i="112"/>
  <c r="U297" i="112"/>
  <c r="U305" i="112"/>
  <c r="U313" i="112"/>
  <c r="W319" i="112"/>
  <c r="W323" i="112"/>
  <c r="W327" i="112"/>
  <c r="W331" i="112"/>
  <c r="W335" i="112"/>
  <c r="W339" i="112"/>
  <c r="U343" i="112"/>
  <c r="U345" i="112"/>
  <c r="U347" i="112"/>
  <c r="U349" i="112"/>
  <c r="U351" i="112"/>
  <c r="U353" i="112"/>
  <c r="U355" i="112"/>
  <c r="U357" i="112"/>
  <c r="U359" i="112"/>
  <c r="U361" i="112"/>
  <c r="U363" i="112"/>
  <c r="U365" i="112"/>
  <c r="U367" i="112"/>
  <c r="U369" i="112"/>
  <c r="U371" i="112"/>
  <c r="U373" i="112"/>
  <c r="U375" i="112"/>
  <c r="U377" i="112"/>
  <c r="U379" i="112"/>
  <c r="U381" i="112"/>
  <c r="W83" i="112"/>
  <c r="W124" i="112"/>
  <c r="W188" i="112"/>
  <c r="W236" i="112"/>
  <c r="U283" i="112"/>
  <c r="U307" i="112"/>
  <c r="U325" i="112"/>
  <c r="U341" i="112"/>
  <c r="W349" i="112"/>
  <c r="W355" i="112"/>
  <c r="W363" i="112"/>
  <c r="W371" i="112"/>
  <c r="W379" i="112"/>
  <c r="R84" i="112"/>
  <c r="R88" i="112"/>
  <c r="R92" i="112"/>
  <c r="R96" i="112"/>
  <c r="R100" i="112"/>
  <c r="R104" i="112"/>
  <c r="R108" i="112"/>
  <c r="R112" i="112"/>
  <c r="R116" i="112"/>
  <c r="R120" i="112"/>
  <c r="R124" i="112"/>
  <c r="R128" i="112"/>
  <c r="R132" i="112"/>
  <c r="R136" i="112"/>
  <c r="R140" i="112"/>
  <c r="R144" i="112"/>
  <c r="R148" i="112"/>
  <c r="R152" i="112"/>
  <c r="R156" i="112"/>
  <c r="R160" i="112"/>
  <c r="R164" i="112"/>
  <c r="R168" i="112"/>
  <c r="R172" i="112"/>
  <c r="R176" i="112"/>
  <c r="R180" i="112"/>
  <c r="R184" i="112"/>
  <c r="R188" i="112"/>
  <c r="R192" i="112"/>
  <c r="R196" i="112"/>
  <c r="R200" i="112"/>
  <c r="R204" i="112"/>
  <c r="R208" i="112"/>
  <c r="R212" i="112"/>
  <c r="R216" i="112"/>
  <c r="R220" i="112"/>
  <c r="R224" i="112"/>
  <c r="R228" i="112"/>
  <c r="R232" i="112"/>
  <c r="R236" i="112"/>
  <c r="R240" i="112"/>
  <c r="R244" i="112"/>
  <c r="R248" i="112"/>
  <c r="R252" i="112"/>
  <c r="R256" i="112"/>
  <c r="R260" i="112"/>
  <c r="R264" i="112"/>
  <c r="R268" i="112"/>
  <c r="R272" i="112"/>
  <c r="R276" i="112"/>
  <c r="R280" i="112"/>
  <c r="R284" i="112"/>
  <c r="R288" i="112"/>
  <c r="R292" i="112"/>
  <c r="R296" i="112"/>
  <c r="R300" i="112"/>
  <c r="R304" i="112"/>
  <c r="R308" i="112"/>
  <c r="R312" i="112"/>
  <c r="R316" i="112"/>
  <c r="R320" i="112"/>
  <c r="R324" i="112"/>
  <c r="R328" i="112"/>
  <c r="R332" i="112"/>
  <c r="R336" i="112"/>
  <c r="R340" i="112"/>
  <c r="R344" i="112"/>
  <c r="R348" i="112"/>
  <c r="R352" i="112"/>
  <c r="R356" i="112"/>
  <c r="R360" i="112"/>
  <c r="R364" i="112"/>
  <c r="R368" i="112"/>
  <c r="R372" i="112"/>
  <c r="R376" i="112"/>
  <c r="R380" i="112"/>
  <c r="K85" i="112"/>
  <c r="K89" i="112"/>
  <c r="K93" i="112"/>
  <c r="K97" i="112"/>
  <c r="K101" i="112"/>
  <c r="K105" i="112"/>
  <c r="K109" i="112"/>
  <c r="K113" i="112"/>
  <c r="R85" i="112"/>
  <c r="R89" i="112"/>
  <c r="R93" i="112"/>
  <c r="R97" i="112"/>
  <c r="R101" i="112"/>
  <c r="R105" i="112"/>
  <c r="R109" i="112"/>
  <c r="R113" i="112"/>
  <c r="R117" i="112"/>
  <c r="R121" i="112"/>
  <c r="R125" i="112"/>
  <c r="R129" i="112"/>
  <c r="R133" i="112"/>
  <c r="R137" i="112"/>
  <c r="R141" i="112"/>
  <c r="R145" i="112"/>
  <c r="R149" i="112"/>
  <c r="R153" i="112"/>
  <c r="R157" i="112"/>
  <c r="R161" i="112"/>
  <c r="R165" i="112"/>
  <c r="R169" i="112"/>
  <c r="R173" i="112"/>
  <c r="R177" i="112"/>
  <c r="R181" i="112"/>
  <c r="R185" i="112"/>
  <c r="R189" i="112"/>
  <c r="R193" i="112"/>
  <c r="R197" i="112"/>
  <c r="R201" i="112"/>
  <c r="R205" i="112"/>
  <c r="R209" i="112"/>
  <c r="R213" i="112"/>
  <c r="R217" i="112"/>
  <c r="R221" i="112"/>
  <c r="R225" i="112"/>
  <c r="R229" i="112"/>
  <c r="R233" i="112"/>
  <c r="R237" i="112"/>
  <c r="R241" i="112"/>
  <c r="R245" i="112"/>
  <c r="R249" i="112"/>
  <c r="R253" i="112"/>
  <c r="R257" i="112"/>
  <c r="R261" i="112"/>
  <c r="R265" i="112"/>
  <c r="R269" i="112"/>
  <c r="R273" i="112"/>
  <c r="R277" i="112"/>
  <c r="R281" i="112"/>
  <c r="R285" i="112"/>
  <c r="R289" i="112"/>
  <c r="R293" i="112"/>
  <c r="R297" i="112"/>
  <c r="R301" i="112"/>
  <c r="R305" i="112"/>
  <c r="R309" i="112"/>
  <c r="R313" i="112"/>
  <c r="R317" i="112"/>
  <c r="R321" i="112"/>
  <c r="R325" i="112"/>
  <c r="R329" i="112"/>
  <c r="R333" i="112"/>
  <c r="R337" i="112"/>
  <c r="R341" i="112"/>
  <c r="R345" i="112"/>
  <c r="R349" i="112"/>
  <c r="R353" i="112"/>
  <c r="R357" i="112"/>
  <c r="R361" i="112"/>
  <c r="R365" i="112"/>
  <c r="R369" i="112"/>
  <c r="R373" i="112"/>
  <c r="R377" i="112"/>
  <c r="R381" i="112"/>
  <c r="K86" i="112"/>
  <c r="K90" i="112"/>
  <c r="K94" i="112"/>
  <c r="K98" i="112"/>
  <c r="K102" i="112"/>
  <c r="K106" i="112"/>
  <c r="K110" i="112"/>
  <c r="K114" i="112"/>
  <c r="K118" i="112"/>
  <c r="K122" i="112"/>
  <c r="K126" i="112"/>
  <c r="K130" i="112"/>
  <c r="K134" i="112"/>
  <c r="K138" i="112"/>
  <c r="K142" i="112"/>
  <c r="K146" i="112"/>
  <c r="K150" i="112"/>
  <c r="K154" i="112"/>
  <c r="K158" i="112"/>
  <c r="K162" i="112"/>
  <c r="K166" i="112"/>
  <c r="K170" i="112"/>
  <c r="K174" i="112"/>
  <c r="K178" i="112"/>
  <c r="K182" i="112"/>
  <c r="K186" i="112"/>
  <c r="K190" i="112"/>
  <c r="K194" i="112"/>
  <c r="K198" i="112"/>
  <c r="K202" i="112"/>
  <c r="R86" i="112"/>
  <c r="R90" i="112"/>
  <c r="R94" i="112"/>
  <c r="R98" i="112"/>
  <c r="R102" i="112"/>
  <c r="R106" i="112"/>
  <c r="R110" i="112"/>
  <c r="R114" i="112"/>
  <c r="R118" i="112"/>
  <c r="R122" i="112"/>
  <c r="R126" i="112"/>
  <c r="R130" i="112"/>
  <c r="R134" i="112"/>
  <c r="R138" i="112"/>
  <c r="R142" i="112"/>
  <c r="R146" i="112"/>
  <c r="R150" i="112"/>
  <c r="R154" i="112"/>
  <c r="R158" i="112"/>
  <c r="R162" i="112"/>
  <c r="R166" i="112"/>
  <c r="R170" i="112"/>
  <c r="R174" i="112"/>
  <c r="R178" i="112"/>
  <c r="R182" i="112"/>
  <c r="R186" i="112"/>
  <c r="R190" i="112"/>
  <c r="R194" i="112"/>
  <c r="R198" i="112"/>
  <c r="R202" i="112"/>
  <c r="R206" i="112"/>
  <c r="R210" i="112"/>
  <c r="R214" i="112"/>
  <c r="R218" i="112"/>
  <c r="R222" i="112"/>
  <c r="R226" i="112"/>
  <c r="R230" i="112"/>
  <c r="R234" i="112"/>
  <c r="R238" i="112"/>
  <c r="R242" i="112"/>
  <c r="R246" i="112"/>
  <c r="R250" i="112"/>
  <c r="R254" i="112"/>
  <c r="R258" i="112"/>
  <c r="R262" i="112"/>
  <c r="R266" i="112"/>
  <c r="R270" i="112"/>
  <c r="R274" i="112"/>
  <c r="R278" i="112"/>
  <c r="R282" i="112"/>
  <c r="R286" i="112"/>
  <c r="R290" i="112"/>
  <c r="R294" i="112"/>
  <c r="R298" i="112"/>
  <c r="R302" i="112"/>
  <c r="R306" i="112"/>
  <c r="R310" i="112"/>
  <c r="R314" i="112"/>
  <c r="R318" i="112"/>
  <c r="R322" i="112"/>
  <c r="R326" i="112"/>
  <c r="R330" i="112"/>
  <c r="R334" i="112"/>
  <c r="R338" i="112"/>
  <c r="R342" i="112"/>
  <c r="R346" i="112"/>
  <c r="R350" i="112"/>
  <c r="R354" i="112"/>
  <c r="R358" i="112"/>
  <c r="R362" i="112"/>
  <c r="R366" i="112"/>
  <c r="R370" i="112"/>
  <c r="R374" i="112"/>
  <c r="R378" i="112"/>
  <c r="R382" i="112"/>
  <c r="K87" i="112"/>
  <c r="K91" i="112"/>
  <c r="K95" i="112"/>
  <c r="K99" i="112"/>
  <c r="K103" i="112"/>
  <c r="K107" i="112"/>
  <c r="K111" i="112"/>
  <c r="K115" i="112"/>
  <c r="K119" i="112"/>
  <c r="K123" i="112"/>
  <c r="K127" i="112"/>
  <c r="K131" i="112"/>
  <c r="K135" i="112"/>
  <c r="K139" i="112"/>
  <c r="K143" i="112"/>
  <c r="K147" i="112"/>
  <c r="K151" i="112"/>
  <c r="K155" i="112"/>
  <c r="K159" i="112"/>
  <c r="K163" i="112"/>
  <c r="K167" i="112"/>
  <c r="K171" i="112"/>
  <c r="K175" i="112"/>
  <c r="K179" i="112"/>
  <c r="K183" i="112"/>
  <c r="K187" i="112"/>
  <c r="K191" i="112"/>
  <c r="K195" i="112"/>
  <c r="K199" i="112"/>
  <c r="K203" i="112"/>
  <c r="R87" i="112"/>
  <c r="R91" i="112"/>
  <c r="R95" i="112"/>
  <c r="R99" i="112"/>
  <c r="R103" i="112"/>
  <c r="R107" i="112"/>
  <c r="R111" i="112"/>
  <c r="R115" i="112"/>
  <c r="R119" i="112"/>
  <c r="R123" i="112"/>
  <c r="R127" i="112"/>
  <c r="R131" i="112"/>
  <c r="R135" i="112"/>
  <c r="R139" i="112"/>
  <c r="R143" i="112"/>
  <c r="R147" i="112"/>
  <c r="R151" i="112"/>
  <c r="R155" i="112"/>
  <c r="R159" i="112"/>
  <c r="R163" i="112"/>
  <c r="R167" i="112"/>
  <c r="R171" i="112"/>
  <c r="R175" i="112"/>
  <c r="R179" i="112"/>
  <c r="R183" i="112"/>
  <c r="R187" i="112"/>
  <c r="R191" i="112"/>
  <c r="R195" i="112"/>
  <c r="R199" i="112"/>
  <c r="R203" i="112"/>
  <c r="R207" i="112"/>
  <c r="R211" i="112"/>
  <c r="R215" i="112"/>
  <c r="R219" i="112"/>
  <c r="R223" i="112"/>
  <c r="R227" i="112"/>
  <c r="R231" i="112"/>
  <c r="R235" i="112"/>
  <c r="R239" i="112"/>
  <c r="R243" i="112"/>
  <c r="R247" i="112"/>
  <c r="R251" i="112"/>
  <c r="R255" i="112"/>
  <c r="R259" i="112"/>
  <c r="R263" i="112"/>
  <c r="R267" i="112"/>
  <c r="R271" i="112"/>
  <c r="R275" i="112"/>
  <c r="R279" i="112"/>
  <c r="R283" i="112"/>
  <c r="R287" i="112"/>
  <c r="R291" i="112"/>
  <c r="R295" i="112"/>
  <c r="R299" i="112"/>
  <c r="R303" i="112"/>
  <c r="R307" i="112"/>
  <c r="R311" i="112"/>
  <c r="R315" i="112"/>
  <c r="R319" i="112"/>
  <c r="R323" i="112"/>
  <c r="R327" i="112"/>
  <c r="R331" i="112"/>
  <c r="R335" i="112"/>
  <c r="R339" i="112"/>
  <c r="R343" i="112"/>
  <c r="R347" i="112"/>
  <c r="R351" i="112"/>
  <c r="R355" i="112"/>
  <c r="R359" i="112"/>
  <c r="R363" i="112"/>
  <c r="R367" i="112"/>
  <c r="R371" i="112"/>
  <c r="R375" i="112"/>
  <c r="R379" i="112"/>
  <c r="K84" i="112"/>
  <c r="K88" i="112"/>
  <c r="K92" i="112"/>
  <c r="K96" i="112"/>
  <c r="K100" i="112"/>
  <c r="K104" i="112"/>
  <c r="K108" i="112"/>
  <c r="K112" i="112"/>
  <c r="K116" i="112"/>
  <c r="K120" i="112"/>
  <c r="K124" i="112"/>
  <c r="K117" i="112"/>
  <c r="K129" i="112"/>
  <c r="K137" i="112"/>
  <c r="K145" i="112"/>
  <c r="K153" i="112"/>
  <c r="K161" i="112"/>
  <c r="K169" i="112"/>
  <c r="K177" i="112"/>
  <c r="K185" i="112"/>
  <c r="K193" i="112"/>
  <c r="K201" i="112"/>
  <c r="K207" i="112"/>
  <c r="K211" i="112"/>
  <c r="K215" i="112"/>
  <c r="K219" i="112"/>
  <c r="K223" i="112"/>
  <c r="K227" i="112"/>
  <c r="K231" i="112"/>
  <c r="K235" i="112"/>
  <c r="K239" i="112"/>
  <c r="K243" i="112"/>
  <c r="K247" i="112"/>
  <c r="K251" i="112"/>
  <c r="K255" i="112"/>
  <c r="K259" i="112"/>
  <c r="K263" i="112"/>
  <c r="K267" i="112"/>
  <c r="K271" i="112"/>
  <c r="K275" i="112"/>
  <c r="K279" i="112"/>
  <c r="K283" i="112"/>
  <c r="K287" i="112"/>
  <c r="K291" i="112"/>
  <c r="K295" i="112"/>
  <c r="K299" i="112"/>
  <c r="K303" i="112"/>
  <c r="K307" i="112"/>
  <c r="K311" i="112"/>
  <c r="K315" i="112"/>
  <c r="K319" i="112"/>
  <c r="K323" i="112"/>
  <c r="K327" i="112"/>
  <c r="K331" i="112"/>
  <c r="K335" i="112"/>
  <c r="K339" i="112"/>
  <c r="K343" i="112"/>
  <c r="K347" i="112"/>
  <c r="K351" i="112"/>
  <c r="K355" i="112"/>
  <c r="K359" i="112"/>
  <c r="K363" i="112"/>
  <c r="K367" i="112"/>
  <c r="K371" i="112"/>
  <c r="K375" i="112"/>
  <c r="K379" i="112"/>
  <c r="H84" i="112"/>
  <c r="H88" i="112"/>
  <c r="H92" i="112"/>
  <c r="H96" i="112"/>
  <c r="H100" i="112"/>
  <c r="H104" i="112"/>
  <c r="H108" i="112"/>
  <c r="H112" i="112"/>
  <c r="H116" i="112"/>
  <c r="H120" i="112"/>
  <c r="H124" i="112"/>
  <c r="H128" i="112"/>
  <c r="H132" i="112"/>
  <c r="H136" i="112"/>
  <c r="H140" i="112"/>
  <c r="H144" i="112"/>
  <c r="H148" i="112"/>
  <c r="H152" i="112"/>
  <c r="H156" i="112"/>
  <c r="H160" i="112"/>
  <c r="H164" i="112"/>
  <c r="H168" i="112"/>
  <c r="H172" i="112"/>
  <c r="H176" i="112"/>
  <c r="H180" i="112"/>
  <c r="H184" i="112"/>
  <c r="H188" i="112"/>
  <c r="H192" i="112"/>
  <c r="H196" i="112"/>
  <c r="H200" i="112"/>
  <c r="K121" i="112"/>
  <c r="K132" i="112"/>
  <c r="K140" i="112"/>
  <c r="K148" i="112"/>
  <c r="K156" i="112"/>
  <c r="K164" i="112"/>
  <c r="K172" i="112"/>
  <c r="K180" i="112"/>
  <c r="K188" i="112"/>
  <c r="K196" i="112"/>
  <c r="K204" i="112"/>
  <c r="K208" i="112"/>
  <c r="K212" i="112"/>
  <c r="K216" i="112"/>
  <c r="K220" i="112"/>
  <c r="K224" i="112"/>
  <c r="K228" i="112"/>
  <c r="K232" i="112"/>
  <c r="K236" i="112"/>
  <c r="K240" i="112"/>
  <c r="K244" i="112"/>
  <c r="K248" i="112"/>
  <c r="K252" i="112"/>
  <c r="K256" i="112"/>
  <c r="K260" i="112"/>
  <c r="K264" i="112"/>
  <c r="K268" i="112"/>
  <c r="K272" i="112"/>
  <c r="K276" i="112"/>
  <c r="K280" i="112"/>
  <c r="K284" i="112"/>
  <c r="K288" i="112"/>
  <c r="K292" i="112"/>
  <c r="K296" i="112"/>
  <c r="K300" i="112"/>
  <c r="K304" i="112"/>
  <c r="K308" i="112"/>
  <c r="K312" i="112"/>
  <c r="K316" i="112"/>
  <c r="K320" i="112"/>
  <c r="K324" i="112"/>
  <c r="K328" i="112"/>
  <c r="K332" i="112"/>
  <c r="K336" i="112"/>
  <c r="K340" i="112"/>
  <c r="K344" i="112"/>
  <c r="K348" i="112"/>
  <c r="K352" i="112"/>
  <c r="K356" i="112"/>
  <c r="K360" i="112"/>
  <c r="K364" i="112"/>
  <c r="K368" i="112"/>
  <c r="K372" i="112"/>
  <c r="K376" i="112"/>
  <c r="K380" i="112"/>
  <c r="H85" i="112"/>
  <c r="H89" i="112"/>
  <c r="H93" i="112"/>
  <c r="H97" i="112"/>
  <c r="H101" i="112"/>
  <c r="H105" i="112"/>
  <c r="H109" i="112"/>
  <c r="H113" i="112"/>
  <c r="H117" i="112"/>
  <c r="H121" i="112"/>
  <c r="H125" i="112"/>
  <c r="H129" i="112"/>
  <c r="H133" i="112"/>
  <c r="H137" i="112"/>
  <c r="H141" i="112"/>
  <c r="H145" i="112"/>
  <c r="H149" i="112"/>
  <c r="H153" i="112"/>
  <c r="H157" i="112"/>
  <c r="H161" i="112"/>
  <c r="H165" i="112"/>
  <c r="H169" i="112"/>
  <c r="H173" i="112"/>
  <c r="H177" i="112"/>
  <c r="H181" i="112"/>
  <c r="H185" i="112"/>
  <c r="H189" i="112"/>
  <c r="H193" i="112"/>
  <c r="H197" i="112"/>
  <c r="H201" i="112"/>
  <c r="H205" i="112"/>
  <c r="H209" i="112"/>
  <c r="H213" i="112"/>
  <c r="H217" i="112"/>
  <c r="H221" i="112"/>
  <c r="H225" i="112"/>
  <c r="H229" i="112"/>
  <c r="H233" i="112"/>
  <c r="H237" i="112"/>
  <c r="H241" i="112"/>
  <c r="H245" i="112"/>
  <c r="H249" i="112"/>
  <c r="H253" i="112"/>
  <c r="H257" i="112"/>
  <c r="H261" i="112"/>
  <c r="H265" i="112"/>
  <c r="H269" i="112"/>
  <c r="H273" i="112"/>
  <c r="H277" i="112"/>
  <c r="H281" i="112"/>
  <c r="H285" i="112"/>
  <c r="H289" i="112"/>
  <c r="H293" i="112"/>
  <c r="H297" i="112"/>
  <c r="H301" i="112"/>
  <c r="H305" i="112"/>
  <c r="K125" i="112"/>
  <c r="K133" i="112"/>
  <c r="K141" i="112"/>
  <c r="K149" i="112"/>
  <c r="K157" i="112"/>
  <c r="K165" i="112"/>
  <c r="K173" i="112"/>
  <c r="K181" i="112"/>
  <c r="K189" i="112"/>
  <c r="K197" i="112"/>
  <c r="K205" i="112"/>
  <c r="K209" i="112"/>
  <c r="K213" i="112"/>
  <c r="K217" i="112"/>
  <c r="K221" i="112"/>
  <c r="K225" i="112"/>
  <c r="K229" i="112"/>
  <c r="K233" i="112"/>
  <c r="K237" i="112"/>
  <c r="K241" i="112"/>
  <c r="K245" i="112"/>
  <c r="K249" i="112"/>
  <c r="K253" i="112"/>
  <c r="K257" i="112"/>
  <c r="K261" i="112"/>
  <c r="K265" i="112"/>
  <c r="K269" i="112"/>
  <c r="K273" i="112"/>
  <c r="K277" i="112"/>
  <c r="K281" i="112"/>
  <c r="K285" i="112"/>
  <c r="K289" i="112"/>
  <c r="K293" i="112"/>
  <c r="K297" i="112"/>
  <c r="K301" i="112"/>
  <c r="K305" i="112"/>
  <c r="K309" i="112"/>
  <c r="K313" i="112"/>
  <c r="K317" i="112"/>
  <c r="K321" i="112"/>
  <c r="K325" i="112"/>
  <c r="K329" i="112"/>
  <c r="K333" i="112"/>
  <c r="K337" i="112"/>
  <c r="K341" i="112"/>
  <c r="K345" i="112"/>
  <c r="K349" i="112"/>
  <c r="K353" i="112"/>
  <c r="K357" i="112"/>
  <c r="K361" i="112"/>
  <c r="K365" i="112"/>
  <c r="K369" i="112"/>
  <c r="K373" i="112"/>
  <c r="K377" i="112"/>
  <c r="K381" i="112"/>
  <c r="H86" i="112"/>
  <c r="H90" i="112"/>
  <c r="H94" i="112"/>
  <c r="H98" i="112"/>
  <c r="H102" i="112"/>
  <c r="H106" i="112"/>
  <c r="H110" i="112"/>
  <c r="H114" i="112"/>
  <c r="H118" i="112"/>
  <c r="H122" i="112"/>
  <c r="H126" i="112"/>
  <c r="H130" i="112"/>
  <c r="H134" i="112"/>
  <c r="H138" i="112"/>
  <c r="H142" i="112"/>
  <c r="H146" i="112"/>
  <c r="H150" i="112"/>
  <c r="H154" i="112"/>
  <c r="H158" i="112"/>
  <c r="H162" i="112"/>
  <c r="H166" i="112"/>
  <c r="H170" i="112"/>
  <c r="H174" i="112"/>
  <c r="H178" i="112"/>
  <c r="H182" i="112"/>
  <c r="H186" i="112"/>
  <c r="H190" i="112"/>
  <c r="H194" i="112"/>
  <c r="H198" i="112"/>
  <c r="H202" i="112"/>
  <c r="H206" i="112"/>
  <c r="H210" i="112"/>
  <c r="H214" i="112"/>
  <c r="H218" i="112"/>
  <c r="H222" i="112"/>
  <c r="H226" i="112"/>
  <c r="H230" i="112"/>
  <c r="H234" i="112"/>
  <c r="H238" i="112"/>
  <c r="H242" i="112"/>
  <c r="H246" i="112"/>
  <c r="H250" i="112"/>
  <c r="H254" i="112"/>
  <c r="H258" i="112"/>
  <c r="H262" i="112"/>
  <c r="H266" i="112"/>
  <c r="H270" i="112"/>
  <c r="H274" i="112"/>
  <c r="H278" i="112"/>
  <c r="H282" i="112"/>
  <c r="H286" i="112"/>
  <c r="H290" i="112"/>
  <c r="H294" i="112"/>
  <c r="H298" i="112"/>
  <c r="H302" i="112"/>
  <c r="H306" i="112"/>
  <c r="K128" i="112"/>
  <c r="K136" i="112"/>
  <c r="K144" i="112"/>
  <c r="K152" i="112"/>
  <c r="K160" i="112"/>
  <c r="K168" i="112"/>
  <c r="K176" i="112"/>
  <c r="K184" i="112"/>
  <c r="K192" i="112"/>
  <c r="K200" i="112"/>
  <c r="K206" i="112"/>
  <c r="K210" i="112"/>
  <c r="K214" i="112"/>
  <c r="K218" i="112"/>
  <c r="K222" i="112"/>
  <c r="K226" i="112"/>
  <c r="K230" i="112"/>
  <c r="K234" i="112"/>
  <c r="K238" i="112"/>
  <c r="K242" i="112"/>
  <c r="K246" i="112"/>
  <c r="K250" i="112"/>
  <c r="K254" i="112"/>
  <c r="K258" i="112"/>
  <c r="K262" i="112"/>
  <c r="K266" i="112"/>
  <c r="K270" i="112"/>
  <c r="K274" i="112"/>
  <c r="K278" i="112"/>
  <c r="K282" i="112"/>
  <c r="K286" i="112"/>
  <c r="K290" i="112"/>
  <c r="K294" i="112"/>
  <c r="K298" i="112"/>
  <c r="K302" i="112"/>
  <c r="K306" i="112"/>
  <c r="K310" i="112"/>
  <c r="K314" i="112"/>
  <c r="K318" i="112"/>
  <c r="K322" i="112"/>
  <c r="K326" i="112"/>
  <c r="K330" i="112"/>
  <c r="K334" i="112"/>
  <c r="K338" i="112"/>
  <c r="K342" i="112"/>
  <c r="K346" i="112"/>
  <c r="K350" i="112"/>
  <c r="K354" i="112"/>
  <c r="K358" i="112"/>
  <c r="K362" i="112"/>
  <c r="K366" i="112"/>
  <c r="K370" i="112"/>
  <c r="K374" i="112"/>
  <c r="K378" i="112"/>
  <c r="K382" i="112"/>
  <c r="H87" i="112"/>
  <c r="H91" i="112"/>
  <c r="H95" i="112"/>
  <c r="H99" i="112"/>
  <c r="H103" i="112"/>
  <c r="H107" i="112"/>
  <c r="H111" i="112"/>
  <c r="H115" i="112"/>
  <c r="H119" i="112"/>
  <c r="H123" i="112"/>
  <c r="H127" i="112"/>
  <c r="H131" i="112"/>
  <c r="H135" i="112"/>
  <c r="H139" i="112"/>
  <c r="H143" i="112"/>
  <c r="H147" i="112"/>
  <c r="H151" i="112"/>
  <c r="H155" i="112"/>
  <c r="H159" i="112"/>
  <c r="H163" i="112"/>
  <c r="H167" i="112"/>
  <c r="H171" i="112"/>
  <c r="H175" i="112"/>
  <c r="H179" i="112"/>
  <c r="H183" i="112"/>
  <c r="H187" i="112"/>
  <c r="H191" i="112"/>
  <c r="H195" i="112"/>
  <c r="H199" i="112"/>
  <c r="H203" i="112"/>
  <c r="H207" i="112"/>
  <c r="H204" i="112"/>
  <c r="H215" i="112"/>
  <c r="H223" i="112"/>
  <c r="H231" i="112"/>
  <c r="H239" i="112"/>
  <c r="H247" i="112"/>
  <c r="H255" i="112"/>
  <c r="H263" i="112"/>
  <c r="H271" i="112"/>
  <c r="H279" i="112"/>
  <c r="H287" i="112"/>
  <c r="H295" i="112"/>
  <c r="H303" i="112"/>
  <c r="H309" i="112"/>
  <c r="H313" i="112"/>
  <c r="H317" i="112"/>
  <c r="H321" i="112"/>
  <c r="H325" i="112"/>
  <c r="H329" i="112"/>
  <c r="H333" i="112"/>
  <c r="H337" i="112"/>
  <c r="H341" i="112"/>
  <c r="H345" i="112"/>
  <c r="H349" i="112"/>
  <c r="H353" i="112"/>
  <c r="H357" i="112"/>
  <c r="H361" i="112"/>
  <c r="H365" i="112"/>
  <c r="H369" i="112"/>
  <c r="H373" i="112"/>
  <c r="H377" i="112"/>
  <c r="H381" i="112"/>
  <c r="F84" i="112"/>
  <c r="B86" i="112"/>
  <c r="D87" i="112"/>
  <c r="F88" i="112"/>
  <c r="B90" i="112"/>
  <c r="D91" i="112"/>
  <c r="F92" i="112"/>
  <c r="B94" i="112"/>
  <c r="D95" i="112"/>
  <c r="F96" i="112"/>
  <c r="B98" i="112"/>
  <c r="D99" i="112"/>
  <c r="F100" i="112"/>
  <c r="B102" i="112"/>
  <c r="D103" i="112"/>
  <c r="F104" i="112"/>
  <c r="B106" i="112"/>
  <c r="D107" i="112"/>
  <c r="F108" i="112"/>
  <c r="B110" i="112"/>
  <c r="D111" i="112"/>
  <c r="F112" i="112"/>
  <c r="B114" i="112"/>
  <c r="D115" i="112"/>
  <c r="F116" i="112"/>
  <c r="B118" i="112"/>
  <c r="D119" i="112"/>
  <c r="F120" i="112"/>
  <c r="B122" i="112"/>
  <c r="D123" i="112"/>
  <c r="F124" i="112"/>
  <c r="B126" i="112"/>
  <c r="D127" i="112"/>
  <c r="F128" i="112"/>
  <c r="B130" i="112"/>
  <c r="D131" i="112"/>
  <c r="F132" i="112"/>
  <c r="B134" i="112"/>
  <c r="D135" i="112"/>
  <c r="F136" i="112"/>
  <c r="B138" i="112"/>
  <c r="D139" i="112"/>
  <c r="F140" i="112"/>
  <c r="B142" i="112"/>
  <c r="D143" i="112"/>
  <c r="F144" i="112"/>
  <c r="B146" i="112"/>
  <c r="D147" i="112"/>
  <c r="F148" i="112"/>
  <c r="B150" i="112"/>
  <c r="D151" i="112"/>
  <c r="F152" i="112"/>
  <c r="B154" i="112"/>
  <c r="D155" i="112"/>
  <c r="F156" i="112"/>
  <c r="B158" i="112"/>
  <c r="D159" i="112"/>
  <c r="F160" i="112"/>
  <c r="B162" i="112"/>
  <c r="D163" i="112"/>
  <c r="F164" i="112"/>
  <c r="B166" i="112"/>
  <c r="D167" i="112"/>
  <c r="F168" i="112"/>
  <c r="B170" i="112"/>
  <c r="D171" i="112"/>
  <c r="F172" i="112"/>
  <c r="B174" i="112"/>
  <c r="D175" i="112"/>
  <c r="F176" i="112"/>
  <c r="B178" i="112"/>
  <c r="D179" i="112"/>
  <c r="F180" i="112"/>
  <c r="B182" i="112"/>
  <c r="D183" i="112"/>
  <c r="F184" i="112"/>
  <c r="B186" i="112"/>
  <c r="D187" i="112"/>
  <c r="F188" i="112"/>
  <c r="B190" i="112"/>
  <c r="D191" i="112"/>
  <c r="F192" i="112"/>
  <c r="B194" i="112"/>
  <c r="D195" i="112"/>
  <c r="F196" i="112"/>
  <c r="B198" i="112"/>
  <c r="D199" i="112"/>
  <c r="F200" i="112"/>
  <c r="B202" i="112"/>
  <c r="D203" i="112"/>
  <c r="F204" i="112"/>
  <c r="B206" i="112"/>
  <c r="D207" i="112"/>
  <c r="F208" i="112"/>
  <c r="B210" i="112"/>
  <c r="D211" i="112"/>
  <c r="F212" i="112"/>
  <c r="B214" i="112"/>
  <c r="D215" i="112"/>
  <c r="F216" i="112"/>
  <c r="B218" i="112"/>
  <c r="H208" i="112"/>
  <c r="H216" i="112"/>
  <c r="H224" i="112"/>
  <c r="H232" i="112"/>
  <c r="H240" i="112"/>
  <c r="H248" i="112"/>
  <c r="H256" i="112"/>
  <c r="H264" i="112"/>
  <c r="H272" i="112"/>
  <c r="H280" i="112"/>
  <c r="H288" i="112"/>
  <c r="H296" i="112"/>
  <c r="H304" i="112"/>
  <c r="H310" i="112"/>
  <c r="H314" i="112"/>
  <c r="H318" i="112"/>
  <c r="H322" i="112"/>
  <c r="H326" i="112"/>
  <c r="H330" i="112"/>
  <c r="H334" i="112"/>
  <c r="H338" i="112"/>
  <c r="H342" i="112"/>
  <c r="H346" i="112"/>
  <c r="H350" i="112"/>
  <c r="H354" i="112"/>
  <c r="H358" i="112"/>
  <c r="H362" i="112"/>
  <c r="H366" i="112"/>
  <c r="H370" i="112"/>
  <c r="H374" i="112"/>
  <c r="H378" i="112"/>
  <c r="H382" i="112"/>
  <c r="B85" i="112"/>
  <c r="D86" i="112"/>
  <c r="F87" i="112"/>
  <c r="B89" i="112"/>
  <c r="D90" i="112"/>
  <c r="F91" i="112"/>
  <c r="B93" i="112"/>
  <c r="D94" i="112"/>
  <c r="F95" i="112"/>
  <c r="B97" i="112"/>
  <c r="D98" i="112"/>
  <c r="F99" i="112"/>
  <c r="B101" i="112"/>
  <c r="D102" i="112"/>
  <c r="F103" i="112"/>
  <c r="B105" i="112"/>
  <c r="D106" i="112"/>
  <c r="F107" i="112"/>
  <c r="B109" i="112"/>
  <c r="D110" i="112"/>
  <c r="F111" i="112"/>
  <c r="B113" i="112"/>
  <c r="D114" i="112"/>
  <c r="F115" i="112"/>
  <c r="B117" i="112"/>
  <c r="D118" i="112"/>
  <c r="F119" i="112"/>
  <c r="B121" i="112"/>
  <c r="D122" i="112"/>
  <c r="F123" i="112"/>
  <c r="B125" i="112"/>
  <c r="D126" i="112"/>
  <c r="F127" i="112"/>
  <c r="B129" i="112"/>
  <c r="D130" i="112"/>
  <c r="F131" i="112"/>
  <c r="B133" i="112"/>
  <c r="D134" i="112"/>
  <c r="F135" i="112"/>
  <c r="B137" i="112"/>
  <c r="D138" i="112"/>
  <c r="F139" i="112"/>
  <c r="B141" i="112"/>
  <c r="D142" i="112"/>
  <c r="F143" i="112"/>
  <c r="B145" i="112"/>
  <c r="D146" i="112"/>
  <c r="F147" i="112"/>
  <c r="B149" i="112"/>
  <c r="D150" i="112"/>
  <c r="F151" i="112"/>
  <c r="B153" i="112"/>
  <c r="D154" i="112"/>
  <c r="F155" i="112"/>
  <c r="B157" i="112"/>
  <c r="D158" i="112"/>
  <c r="F159" i="112"/>
  <c r="B161" i="112"/>
  <c r="D162" i="112"/>
  <c r="F163" i="112"/>
  <c r="B165" i="112"/>
  <c r="D166" i="112"/>
  <c r="F167" i="112"/>
  <c r="B169" i="112"/>
  <c r="D170" i="112"/>
  <c r="F171" i="112"/>
  <c r="B173" i="112"/>
  <c r="D174" i="112"/>
  <c r="F175" i="112"/>
  <c r="B177" i="112"/>
  <c r="D178" i="112"/>
  <c r="F179" i="112"/>
  <c r="B181" i="112"/>
  <c r="D182" i="112"/>
  <c r="F183" i="112"/>
  <c r="B185" i="112"/>
  <c r="D186" i="112"/>
  <c r="F187" i="112"/>
  <c r="B189" i="112"/>
  <c r="D190" i="112"/>
  <c r="F191" i="112"/>
  <c r="B193" i="112"/>
  <c r="D194" i="112"/>
  <c r="F195" i="112"/>
  <c r="B197" i="112"/>
  <c r="D198" i="112"/>
  <c r="F199" i="112"/>
  <c r="B201" i="112"/>
  <c r="D202" i="112"/>
  <c r="F203" i="112"/>
  <c r="B205" i="112"/>
  <c r="D206" i="112"/>
  <c r="F207" i="112"/>
  <c r="B209" i="112"/>
  <c r="D210" i="112"/>
  <c r="F211" i="112"/>
  <c r="B213" i="112"/>
  <c r="D214" i="112"/>
  <c r="F215" i="112"/>
  <c r="B217" i="112"/>
  <c r="D218" i="112"/>
  <c r="F219" i="112"/>
  <c r="B221" i="112"/>
  <c r="D222" i="112"/>
  <c r="F223" i="112"/>
  <c r="B225" i="112"/>
  <c r="D226" i="112"/>
  <c r="F227" i="112"/>
  <c r="B229" i="112"/>
  <c r="D230" i="112"/>
  <c r="F231" i="112"/>
  <c r="B233" i="112"/>
  <c r="D234" i="112"/>
  <c r="F235" i="112"/>
  <c r="B237" i="112"/>
  <c r="D238" i="112"/>
  <c r="F239" i="112"/>
  <c r="B241" i="112"/>
  <c r="D242" i="112"/>
  <c r="F243" i="112"/>
  <c r="B245" i="112"/>
  <c r="D246" i="112"/>
  <c r="F247" i="112"/>
  <c r="B249" i="112"/>
  <c r="D250" i="112"/>
  <c r="F251" i="112"/>
  <c r="B253" i="112"/>
  <c r="D254" i="112"/>
  <c r="F255" i="112"/>
  <c r="B257" i="112"/>
  <c r="D258" i="112"/>
  <c r="F259" i="112"/>
  <c r="B261" i="112"/>
  <c r="D262" i="112"/>
  <c r="F263" i="112"/>
  <c r="B265" i="112"/>
  <c r="D266" i="112"/>
  <c r="F267" i="112"/>
  <c r="H211" i="112"/>
  <c r="H219" i="112"/>
  <c r="H227" i="112"/>
  <c r="H235" i="112"/>
  <c r="H243" i="112"/>
  <c r="H251" i="112"/>
  <c r="H259" i="112"/>
  <c r="H267" i="112"/>
  <c r="H275" i="112"/>
  <c r="H283" i="112"/>
  <c r="H291" i="112"/>
  <c r="H299" i="112"/>
  <c r="H307" i="112"/>
  <c r="H311" i="112"/>
  <c r="H315" i="112"/>
  <c r="H319" i="112"/>
  <c r="H323" i="112"/>
  <c r="H327" i="112"/>
  <c r="H331" i="112"/>
  <c r="H335" i="112"/>
  <c r="H339" i="112"/>
  <c r="H343" i="112"/>
  <c r="H347" i="112"/>
  <c r="H351" i="112"/>
  <c r="H355" i="112"/>
  <c r="H359" i="112"/>
  <c r="H363" i="112"/>
  <c r="H367" i="112"/>
  <c r="H371" i="112"/>
  <c r="H375" i="112"/>
  <c r="H379" i="112"/>
  <c r="B84" i="112"/>
  <c r="D85" i="112"/>
  <c r="F86" i="112"/>
  <c r="B88" i="112"/>
  <c r="D89" i="112"/>
  <c r="F90" i="112"/>
  <c r="B92" i="112"/>
  <c r="D93" i="112"/>
  <c r="F94" i="112"/>
  <c r="B96" i="112"/>
  <c r="D97" i="112"/>
  <c r="F98" i="112"/>
  <c r="B100" i="112"/>
  <c r="D101" i="112"/>
  <c r="F102" i="112"/>
  <c r="B104" i="112"/>
  <c r="D105" i="112"/>
  <c r="F106" i="112"/>
  <c r="B108" i="112"/>
  <c r="D109" i="112"/>
  <c r="F110" i="112"/>
  <c r="B112" i="112"/>
  <c r="D113" i="112"/>
  <c r="F114" i="112"/>
  <c r="B116" i="112"/>
  <c r="D117" i="112"/>
  <c r="F118" i="112"/>
  <c r="B120" i="112"/>
  <c r="D121" i="112"/>
  <c r="F122" i="112"/>
  <c r="B124" i="112"/>
  <c r="D125" i="112"/>
  <c r="F126" i="112"/>
  <c r="B128" i="112"/>
  <c r="D129" i="112"/>
  <c r="F130" i="112"/>
  <c r="B132" i="112"/>
  <c r="D133" i="112"/>
  <c r="F134" i="112"/>
  <c r="B136" i="112"/>
  <c r="D137" i="112"/>
  <c r="F138" i="112"/>
  <c r="B140" i="112"/>
  <c r="D141" i="112"/>
  <c r="F142" i="112"/>
  <c r="B144" i="112"/>
  <c r="D145" i="112"/>
  <c r="F146" i="112"/>
  <c r="B148" i="112"/>
  <c r="D149" i="112"/>
  <c r="F150" i="112"/>
  <c r="B152" i="112"/>
  <c r="D153" i="112"/>
  <c r="F154" i="112"/>
  <c r="B156" i="112"/>
  <c r="D157" i="112"/>
  <c r="F158" i="112"/>
  <c r="B160" i="112"/>
  <c r="D161" i="112"/>
  <c r="F162" i="112"/>
  <c r="B164" i="112"/>
  <c r="D165" i="112"/>
  <c r="F166" i="112"/>
  <c r="B168" i="112"/>
  <c r="D169" i="112"/>
  <c r="F170" i="112"/>
  <c r="B172" i="112"/>
  <c r="D173" i="112"/>
  <c r="F174" i="112"/>
  <c r="B176" i="112"/>
  <c r="D177" i="112"/>
  <c r="F178" i="112"/>
  <c r="B180" i="112"/>
  <c r="D181" i="112"/>
  <c r="F182" i="112"/>
  <c r="B184" i="112"/>
  <c r="D185" i="112"/>
  <c r="F186" i="112"/>
  <c r="B188" i="112"/>
  <c r="D189" i="112"/>
  <c r="F190" i="112"/>
  <c r="B192" i="112"/>
  <c r="D193" i="112"/>
  <c r="F194" i="112"/>
  <c r="B196" i="112"/>
  <c r="D197" i="112"/>
  <c r="F198" i="112"/>
  <c r="B200" i="112"/>
  <c r="D201" i="112"/>
  <c r="F202" i="112"/>
  <c r="B204" i="112"/>
  <c r="D205" i="112"/>
  <c r="F206" i="112"/>
  <c r="B208" i="112"/>
  <c r="D209" i="112"/>
  <c r="F210" i="112"/>
  <c r="B212" i="112"/>
  <c r="D213" i="112"/>
  <c r="F214" i="112"/>
  <c r="B216" i="112"/>
  <c r="D217" i="112"/>
  <c r="F218" i="112"/>
  <c r="B220" i="112"/>
  <c r="D221" i="112"/>
  <c r="F222" i="112"/>
  <c r="B224" i="112"/>
  <c r="D225" i="112"/>
  <c r="F226" i="112"/>
  <c r="B228" i="112"/>
  <c r="D229" i="112"/>
  <c r="F230" i="112"/>
  <c r="B232" i="112"/>
  <c r="D233" i="112"/>
  <c r="F234" i="112"/>
  <c r="B236" i="112"/>
  <c r="D237" i="112"/>
  <c r="F238" i="112"/>
  <c r="B240" i="112"/>
  <c r="D241" i="112"/>
  <c r="F242" i="112"/>
  <c r="B244" i="112"/>
  <c r="D245" i="112"/>
  <c r="F246" i="112"/>
  <c r="B248" i="112"/>
  <c r="D249" i="112"/>
  <c r="F250" i="112"/>
  <c r="B252" i="112"/>
  <c r="D253" i="112"/>
  <c r="F254" i="112"/>
  <c r="B256" i="112"/>
  <c r="D257" i="112"/>
  <c r="F258" i="112"/>
  <c r="B260" i="112"/>
  <c r="D261" i="112"/>
  <c r="F262" i="112"/>
  <c r="B264" i="112"/>
  <c r="D265" i="112"/>
  <c r="F266" i="112"/>
  <c r="H212" i="112"/>
  <c r="H220" i="112"/>
  <c r="H228" i="112"/>
  <c r="H236" i="112"/>
  <c r="H244" i="112"/>
  <c r="H252" i="112"/>
  <c r="H260" i="112"/>
  <c r="H268" i="112"/>
  <c r="H276" i="112"/>
  <c r="H284" i="112"/>
  <c r="H292" i="112"/>
  <c r="H300" i="112"/>
  <c r="H308" i="112"/>
  <c r="H312" i="112"/>
  <c r="H316" i="112"/>
  <c r="H320" i="112"/>
  <c r="H324" i="112"/>
  <c r="H328" i="112"/>
  <c r="H332" i="112"/>
  <c r="H336" i="112"/>
  <c r="H340" i="112"/>
  <c r="H344" i="112"/>
  <c r="H348" i="112"/>
  <c r="H352" i="112"/>
  <c r="H356" i="112"/>
  <c r="H360" i="112"/>
  <c r="H364" i="112"/>
  <c r="H368" i="112"/>
  <c r="H372" i="112"/>
  <c r="H376" i="112"/>
  <c r="H380" i="112"/>
  <c r="D84" i="112"/>
  <c r="F85" i="112"/>
  <c r="B87" i="112"/>
  <c r="D88" i="112"/>
  <c r="F89" i="112"/>
  <c r="B91" i="112"/>
  <c r="D92" i="112"/>
  <c r="F93" i="112"/>
  <c r="B95" i="112"/>
  <c r="D96" i="112"/>
  <c r="F97" i="112"/>
  <c r="B99" i="112"/>
  <c r="D100" i="112"/>
  <c r="F101" i="112"/>
  <c r="B103" i="112"/>
  <c r="D104" i="112"/>
  <c r="F105" i="112"/>
  <c r="B107" i="112"/>
  <c r="D108" i="112"/>
  <c r="F109" i="112"/>
  <c r="B111" i="112"/>
  <c r="D112" i="112"/>
  <c r="F113" i="112"/>
  <c r="B115" i="112"/>
  <c r="D116" i="112"/>
  <c r="F117" i="112"/>
  <c r="B119" i="112"/>
  <c r="D120" i="112"/>
  <c r="F121" i="112"/>
  <c r="B123" i="112"/>
  <c r="D124" i="112"/>
  <c r="F125" i="112"/>
  <c r="B127" i="112"/>
  <c r="D128" i="112"/>
  <c r="F129" i="112"/>
  <c r="B131" i="112"/>
  <c r="D132" i="112"/>
  <c r="F133" i="112"/>
  <c r="B135" i="112"/>
  <c r="D136" i="112"/>
  <c r="F137" i="112"/>
  <c r="B139" i="112"/>
  <c r="D140" i="112"/>
  <c r="F141" i="112"/>
  <c r="B143" i="112"/>
  <c r="D144" i="112"/>
  <c r="F145" i="112"/>
  <c r="B147" i="112"/>
  <c r="D148" i="112"/>
  <c r="F149" i="112"/>
  <c r="B151" i="112"/>
  <c r="D152" i="112"/>
  <c r="F153" i="112"/>
  <c r="B155" i="112"/>
  <c r="D156" i="112"/>
  <c r="F157" i="112"/>
  <c r="B159" i="112"/>
  <c r="D160" i="112"/>
  <c r="F161" i="112"/>
  <c r="B163" i="112"/>
  <c r="D164" i="112"/>
  <c r="F165" i="112"/>
  <c r="B167" i="112"/>
  <c r="D168" i="112"/>
  <c r="F169" i="112"/>
  <c r="B171" i="112"/>
  <c r="D172" i="112"/>
  <c r="F173" i="112"/>
  <c r="B175" i="112"/>
  <c r="D176" i="112"/>
  <c r="F177" i="112"/>
  <c r="B179" i="112"/>
  <c r="D180" i="112"/>
  <c r="F181" i="112"/>
  <c r="B183" i="112"/>
  <c r="D184" i="112"/>
  <c r="F185" i="112"/>
  <c r="B187" i="112"/>
  <c r="D188" i="112"/>
  <c r="F189" i="112"/>
  <c r="B191" i="112"/>
  <c r="D192" i="112"/>
  <c r="F193" i="112"/>
  <c r="B195" i="112"/>
  <c r="D196" i="112"/>
  <c r="F197" i="112"/>
  <c r="B199" i="112"/>
  <c r="D200" i="112"/>
  <c r="F201" i="112"/>
  <c r="B203" i="112"/>
  <c r="D204" i="112"/>
  <c r="F205" i="112"/>
  <c r="B207" i="112"/>
  <c r="D208" i="112"/>
  <c r="F209" i="112"/>
  <c r="B211" i="112"/>
  <c r="D212" i="112"/>
  <c r="F213" i="112"/>
  <c r="B215" i="112"/>
  <c r="D216" i="112"/>
  <c r="D220" i="112"/>
  <c r="B223" i="112"/>
  <c r="F225" i="112"/>
  <c r="D228" i="112"/>
  <c r="B231" i="112"/>
  <c r="F233" i="112"/>
  <c r="D236" i="112"/>
  <c r="B239" i="112"/>
  <c r="F241" i="112"/>
  <c r="D244" i="112"/>
  <c r="B247" i="112"/>
  <c r="F249" i="112"/>
  <c r="D252" i="112"/>
  <c r="B255" i="112"/>
  <c r="F257" i="112"/>
  <c r="D260" i="112"/>
  <c r="B263" i="112"/>
  <c r="F265" i="112"/>
  <c r="B268" i="112"/>
  <c r="D269" i="112"/>
  <c r="F270" i="112"/>
  <c r="B272" i="112"/>
  <c r="D273" i="112"/>
  <c r="F274" i="112"/>
  <c r="B276" i="112"/>
  <c r="D277" i="112"/>
  <c r="F278" i="112"/>
  <c r="B280" i="112"/>
  <c r="D281" i="112"/>
  <c r="F282" i="112"/>
  <c r="B284" i="112"/>
  <c r="D285" i="112"/>
  <c r="F286" i="112"/>
  <c r="B288" i="112"/>
  <c r="D289" i="112"/>
  <c r="F290" i="112"/>
  <c r="B292" i="112"/>
  <c r="D293" i="112"/>
  <c r="F294" i="112"/>
  <c r="B296" i="112"/>
  <c r="D297" i="112"/>
  <c r="F298" i="112"/>
  <c r="B300" i="112"/>
  <c r="D301" i="112"/>
  <c r="F302" i="112"/>
  <c r="B304" i="112"/>
  <c r="D305" i="112"/>
  <c r="F306" i="112"/>
  <c r="B308" i="112"/>
  <c r="D309" i="112"/>
  <c r="F310" i="112"/>
  <c r="B312" i="112"/>
  <c r="D313" i="112"/>
  <c r="F314" i="112"/>
  <c r="B316" i="112"/>
  <c r="D317" i="112"/>
  <c r="F318" i="112"/>
  <c r="B320" i="112"/>
  <c r="D321" i="112"/>
  <c r="F322" i="112"/>
  <c r="B324" i="112"/>
  <c r="D325" i="112"/>
  <c r="F326" i="112"/>
  <c r="B328" i="112"/>
  <c r="D329" i="112"/>
  <c r="F330" i="112"/>
  <c r="B332" i="112"/>
  <c r="D333" i="112"/>
  <c r="F334" i="112"/>
  <c r="B336" i="112"/>
  <c r="D337" i="112"/>
  <c r="F338" i="112"/>
  <c r="B340" i="112"/>
  <c r="D341" i="112"/>
  <c r="F342" i="112"/>
  <c r="B344" i="112"/>
  <c r="D345" i="112"/>
  <c r="F346" i="112"/>
  <c r="B348" i="112"/>
  <c r="D349" i="112"/>
  <c r="F350" i="112"/>
  <c r="B352" i="112"/>
  <c r="D353" i="112"/>
  <c r="F354" i="112"/>
  <c r="B356" i="112"/>
  <c r="D357" i="112"/>
  <c r="F358" i="112"/>
  <c r="B360" i="112"/>
  <c r="D361" i="112"/>
  <c r="F362" i="112"/>
  <c r="B364" i="112"/>
  <c r="D365" i="112"/>
  <c r="F366" i="112"/>
  <c r="B368" i="112"/>
  <c r="D369" i="112"/>
  <c r="F370" i="112"/>
  <c r="B372" i="112"/>
  <c r="D373" i="112"/>
  <c r="F374" i="112"/>
  <c r="B376" i="112"/>
  <c r="D377" i="112"/>
  <c r="F378" i="112"/>
  <c r="B380" i="112"/>
  <c r="D381" i="112"/>
  <c r="F382" i="112"/>
  <c r="F83" i="112"/>
  <c r="F217" i="112"/>
  <c r="F220" i="112"/>
  <c r="D223" i="112"/>
  <c r="B226" i="112"/>
  <c r="F228" i="112"/>
  <c r="D231" i="112"/>
  <c r="B234" i="112"/>
  <c r="F236" i="112"/>
  <c r="D239" i="112"/>
  <c r="B242" i="112"/>
  <c r="F244" i="112"/>
  <c r="D247" i="112"/>
  <c r="B250" i="112"/>
  <c r="F252" i="112"/>
  <c r="D255" i="112"/>
  <c r="B258" i="112"/>
  <c r="F260" i="112"/>
  <c r="D263" i="112"/>
  <c r="B266" i="112"/>
  <c r="D268" i="112"/>
  <c r="F269" i="112"/>
  <c r="B271" i="112"/>
  <c r="D272" i="112"/>
  <c r="F273" i="112"/>
  <c r="B275" i="112"/>
  <c r="D276" i="112"/>
  <c r="F277" i="112"/>
  <c r="B279" i="112"/>
  <c r="D280" i="112"/>
  <c r="F281" i="112"/>
  <c r="B283" i="112"/>
  <c r="D284" i="112"/>
  <c r="F285" i="112"/>
  <c r="B287" i="112"/>
  <c r="D288" i="112"/>
  <c r="F289" i="112"/>
  <c r="B291" i="112"/>
  <c r="D292" i="112"/>
  <c r="F293" i="112"/>
  <c r="B295" i="112"/>
  <c r="D296" i="112"/>
  <c r="F297" i="112"/>
  <c r="B299" i="112"/>
  <c r="D300" i="112"/>
  <c r="F301" i="112"/>
  <c r="B303" i="112"/>
  <c r="D304" i="112"/>
  <c r="F305" i="112"/>
  <c r="B307" i="112"/>
  <c r="D308" i="112"/>
  <c r="F309" i="112"/>
  <c r="B311" i="112"/>
  <c r="D312" i="112"/>
  <c r="F313" i="112"/>
  <c r="B315" i="112"/>
  <c r="D316" i="112"/>
  <c r="F317" i="112"/>
  <c r="B319" i="112"/>
  <c r="D320" i="112"/>
  <c r="F321" i="112"/>
  <c r="B323" i="112"/>
  <c r="D324" i="112"/>
  <c r="F325" i="112"/>
  <c r="B327" i="112"/>
  <c r="D328" i="112"/>
  <c r="F329" i="112"/>
  <c r="B331" i="112"/>
  <c r="D332" i="112"/>
  <c r="F333" i="112"/>
  <c r="B335" i="112"/>
  <c r="D336" i="112"/>
  <c r="F337" i="112"/>
  <c r="B339" i="112"/>
  <c r="D340" i="112"/>
  <c r="F341" i="112"/>
  <c r="B343" i="112"/>
  <c r="D344" i="112"/>
  <c r="F345" i="112"/>
  <c r="B347" i="112"/>
  <c r="D348" i="112"/>
  <c r="F349" i="112"/>
  <c r="B351" i="112"/>
  <c r="D352" i="112"/>
  <c r="F353" i="112"/>
  <c r="B355" i="112"/>
  <c r="D356" i="112"/>
  <c r="F357" i="112"/>
  <c r="B359" i="112"/>
  <c r="D360" i="112"/>
  <c r="F361" i="112"/>
  <c r="B363" i="112"/>
  <c r="D364" i="112"/>
  <c r="F365" i="112"/>
  <c r="B367" i="112"/>
  <c r="D368" i="112"/>
  <c r="F369" i="112"/>
  <c r="B371" i="112"/>
  <c r="D372" i="112"/>
  <c r="F373" i="112"/>
  <c r="B375" i="112"/>
  <c r="D376" i="112"/>
  <c r="F377" i="112"/>
  <c r="B379" i="112"/>
  <c r="D380" i="112"/>
  <c r="F381" i="112"/>
  <c r="R83" i="112"/>
  <c r="B83" i="112"/>
  <c r="B219" i="112"/>
  <c r="F221" i="112"/>
  <c r="D224" i="112"/>
  <c r="B227" i="112"/>
  <c r="F229" i="112"/>
  <c r="D232" i="112"/>
  <c r="B235" i="112"/>
  <c r="F237" i="112"/>
  <c r="D240" i="112"/>
  <c r="B243" i="112"/>
  <c r="F245" i="112"/>
  <c r="D248" i="112"/>
  <c r="B251" i="112"/>
  <c r="F253" i="112"/>
  <c r="D256" i="112"/>
  <c r="B259" i="112"/>
  <c r="F261" i="112"/>
  <c r="D264" i="112"/>
  <c r="B267" i="112"/>
  <c r="F268" i="112"/>
  <c r="B270" i="112"/>
  <c r="D271" i="112"/>
  <c r="F272" i="112"/>
  <c r="B274" i="112"/>
  <c r="D275" i="112"/>
  <c r="F276" i="112"/>
  <c r="B278" i="112"/>
  <c r="D279" i="112"/>
  <c r="F280" i="112"/>
  <c r="B282" i="112"/>
  <c r="D283" i="112"/>
  <c r="F284" i="112"/>
  <c r="B286" i="112"/>
  <c r="D287" i="112"/>
  <c r="F288" i="112"/>
  <c r="B290" i="112"/>
  <c r="D291" i="112"/>
  <c r="F292" i="112"/>
  <c r="B294" i="112"/>
  <c r="D295" i="112"/>
  <c r="F296" i="112"/>
  <c r="B298" i="112"/>
  <c r="D299" i="112"/>
  <c r="F300" i="112"/>
  <c r="B302" i="112"/>
  <c r="D303" i="112"/>
  <c r="F304" i="112"/>
  <c r="B306" i="112"/>
  <c r="D307" i="112"/>
  <c r="F308" i="112"/>
  <c r="B310" i="112"/>
  <c r="D311" i="112"/>
  <c r="F312" i="112"/>
  <c r="B314" i="112"/>
  <c r="D315" i="112"/>
  <c r="F316" i="112"/>
  <c r="B318" i="112"/>
  <c r="D319" i="112"/>
  <c r="F320" i="112"/>
  <c r="B322" i="112"/>
  <c r="D323" i="112"/>
  <c r="F324" i="112"/>
  <c r="B326" i="112"/>
  <c r="D327" i="112"/>
  <c r="F328" i="112"/>
  <c r="B330" i="112"/>
  <c r="D331" i="112"/>
  <c r="F332" i="112"/>
  <c r="B334" i="112"/>
  <c r="D335" i="112"/>
  <c r="F336" i="112"/>
  <c r="B338" i="112"/>
  <c r="D339" i="112"/>
  <c r="F340" i="112"/>
  <c r="B342" i="112"/>
  <c r="D343" i="112"/>
  <c r="F344" i="112"/>
  <c r="B346" i="112"/>
  <c r="D347" i="112"/>
  <c r="F348" i="112"/>
  <c r="B350" i="112"/>
  <c r="D351" i="112"/>
  <c r="F352" i="112"/>
  <c r="B354" i="112"/>
  <c r="D355" i="112"/>
  <c r="F356" i="112"/>
  <c r="B358" i="112"/>
  <c r="D359" i="112"/>
  <c r="F360" i="112"/>
  <c r="B362" i="112"/>
  <c r="D363" i="112"/>
  <c r="F364" i="112"/>
  <c r="B366" i="112"/>
  <c r="D367" i="112"/>
  <c r="F368" i="112"/>
  <c r="B370" i="112"/>
  <c r="D371" i="112"/>
  <c r="F372" i="112"/>
  <c r="B374" i="112"/>
  <c r="D375" i="112"/>
  <c r="F376" i="112"/>
  <c r="B378" i="112"/>
  <c r="D379" i="112"/>
  <c r="F380" i="112"/>
  <c r="B382" i="112"/>
  <c r="K83" i="112"/>
  <c r="D219" i="112"/>
  <c r="B222" i="112"/>
  <c r="F224" i="112"/>
  <c r="D227" i="112"/>
  <c r="B230" i="112"/>
  <c r="F232" i="112"/>
  <c r="D235" i="112"/>
  <c r="B238" i="112"/>
  <c r="F240" i="112"/>
  <c r="D243" i="112"/>
  <c r="B246" i="112"/>
  <c r="F248" i="112"/>
  <c r="D251" i="112"/>
  <c r="B254" i="112"/>
  <c r="F256" i="112"/>
  <c r="D259" i="112"/>
  <c r="B262" i="112"/>
  <c r="F264" i="112"/>
  <c r="D267" i="112"/>
  <c r="B269" i="112"/>
  <c r="D270" i="112"/>
  <c r="F271" i="112"/>
  <c r="B273" i="112"/>
  <c r="D274" i="112"/>
  <c r="F275" i="112"/>
  <c r="B277" i="112"/>
  <c r="D278" i="112"/>
  <c r="F279" i="112"/>
  <c r="B281" i="112"/>
  <c r="D282" i="112"/>
  <c r="F283" i="112"/>
  <c r="B285" i="112"/>
  <c r="D286" i="112"/>
  <c r="F287" i="112"/>
  <c r="B289" i="112"/>
  <c r="D290" i="112"/>
  <c r="F291" i="112"/>
  <c r="B293" i="112"/>
  <c r="D294" i="112"/>
  <c r="F295" i="112"/>
  <c r="B297" i="112"/>
  <c r="D298" i="112"/>
  <c r="F299" i="112"/>
  <c r="B301" i="112"/>
  <c r="D302" i="112"/>
  <c r="F303" i="112"/>
  <c r="B305" i="112"/>
  <c r="D306" i="112"/>
  <c r="F307" i="112"/>
  <c r="B309" i="112"/>
  <c r="D310" i="112"/>
  <c r="F311" i="112"/>
  <c r="B313" i="112"/>
  <c r="D314" i="112"/>
  <c r="F315" i="112"/>
  <c r="B317" i="112"/>
  <c r="D318" i="112"/>
  <c r="F319" i="112"/>
  <c r="B321" i="112"/>
  <c r="D322" i="112"/>
  <c r="F323" i="112"/>
  <c r="B325" i="112"/>
  <c r="D326" i="112"/>
  <c r="F327" i="112"/>
  <c r="B329" i="112"/>
  <c r="D330" i="112"/>
  <c r="F331" i="112"/>
  <c r="B333" i="112"/>
  <c r="D334" i="112"/>
  <c r="F335" i="112"/>
  <c r="B337" i="112"/>
  <c r="D338" i="112"/>
  <c r="F339" i="112"/>
  <c r="B341" i="112"/>
  <c r="D342" i="112"/>
  <c r="F343" i="112"/>
  <c r="B345" i="112"/>
  <c r="D346" i="112"/>
  <c r="F347" i="112"/>
  <c r="B349" i="112"/>
  <c r="D350" i="112"/>
  <c r="F351" i="112"/>
  <c r="B353" i="112"/>
  <c r="D354" i="112"/>
  <c r="F355" i="112"/>
  <c r="B357" i="112"/>
  <c r="D358" i="112"/>
  <c r="F359" i="112"/>
  <c r="B361" i="112"/>
  <c r="D362" i="112"/>
  <c r="F363" i="112"/>
  <c r="B365" i="112"/>
  <c r="D366" i="112"/>
  <c r="F367" i="112"/>
  <c r="B369" i="112"/>
  <c r="D370" i="112"/>
  <c r="F371" i="112"/>
  <c r="B373" i="112"/>
  <c r="D374" i="112"/>
  <c r="F375" i="112"/>
  <c r="B377" i="112"/>
  <c r="D378" i="112"/>
  <c r="F379" i="112"/>
  <c r="B381" i="112"/>
  <c r="D382" i="112"/>
  <c r="H83" i="112"/>
  <c r="I174" i="112" l="1"/>
  <c r="I205" i="112"/>
  <c r="AC294" i="112"/>
  <c r="Y294" i="112" s="1"/>
  <c r="N244" i="112"/>
  <c r="P133" i="112"/>
  <c r="AC233" i="112"/>
  <c r="Y233" i="112" s="1"/>
  <c r="P202" i="112"/>
  <c r="I225" i="112"/>
  <c r="I183" i="112"/>
  <c r="AC229" i="112"/>
  <c r="Y229" i="112" s="1"/>
  <c r="I204" i="112"/>
  <c r="I227" i="112"/>
  <c r="I117" i="112"/>
  <c r="AC210" i="112"/>
  <c r="Y210" i="112" s="1"/>
  <c r="AC286" i="112"/>
  <c r="Y286" i="112" s="1"/>
  <c r="I218" i="112"/>
  <c r="AC101" i="112"/>
  <c r="Y101" i="112" s="1"/>
  <c r="P270" i="112"/>
  <c r="N90" i="112"/>
  <c r="AC224" i="112"/>
  <c r="Y224" i="112" s="1"/>
  <c r="P167" i="112"/>
  <c r="I328" i="112"/>
  <c r="AC238" i="112"/>
  <c r="Y238" i="112" s="1"/>
  <c r="P190" i="112"/>
  <c r="N250" i="112"/>
  <c r="N189" i="112"/>
  <c r="I153" i="112"/>
  <c r="I274" i="112"/>
  <c r="I93" i="112"/>
  <c r="AC147" i="112"/>
  <c r="Y147" i="112" s="1"/>
  <c r="AC112" i="112"/>
  <c r="Y112" i="112" s="1"/>
  <c r="N92" i="112"/>
  <c r="P272" i="112"/>
  <c r="P250" i="112"/>
  <c r="N292" i="112"/>
  <c r="I334" i="112"/>
  <c r="AC95" i="112"/>
  <c r="Y95" i="112" s="1"/>
  <c r="AC350" i="112"/>
  <c r="Y350" i="112" s="1"/>
  <c r="AC103" i="112"/>
  <c r="Y103" i="112" s="1"/>
  <c r="I200" i="112"/>
  <c r="AC206" i="112"/>
  <c r="Y206" i="112" s="1"/>
  <c r="P88" i="112"/>
  <c r="AA272" i="112"/>
  <c r="N98" i="112"/>
  <c r="AA131" i="112"/>
  <c r="N185" i="112"/>
  <c r="AC135" i="112"/>
  <c r="Y135" i="112" s="1"/>
  <c r="P129" i="112"/>
  <c r="AC171" i="112"/>
  <c r="Y171" i="112" s="1"/>
  <c r="I103" i="112"/>
  <c r="P348" i="112"/>
  <c r="AA360" i="112"/>
  <c r="P197" i="112"/>
  <c r="I258" i="112"/>
  <c r="N289" i="112"/>
  <c r="AC243" i="112"/>
  <c r="Y243" i="112" s="1"/>
  <c r="AC264" i="112"/>
  <c r="Y264" i="112" s="1"/>
  <c r="N267" i="112"/>
  <c r="P90" i="112"/>
  <c r="AC215" i="112"/>
  <c r="Y215" i="112" s="1"/>
  <c r="AA223" i="112"/>
  <c r="P259" i="112"/>
  <c r="P223" i="112"/>
  <c r="AC364" i="112"/>
  <c r="Y364" i="112" s="1"/>
  <c r="AA348" i="112"/>
  <c r="P284" i="112"/>
  <c r="N239" i="112"/>
  <c r="N300" i="112"/>
  <c r="P292" i="112"/>
  <c r="I162" i="112"/>
  <c r="N113" i="112"/>
  <c r="AC337" i="112"/>
  <c r="Y337" i="112" s="1"/>
  <c r="P371" i="112"/>
  <c r="N321" i="112"/>
  <c r="AA364" i="112"/>
  <c r="AA319" i="112"/>
  <c r="N327" i="112"/>
  <c r="N279" i="112"/>
  <c r="N331" i="112"/>
  <c r="I100" i="112"/>
  <c r="N145" i="112"/>
  <c r="AC353" i="112"/>
  <c r="Y353" i="112" s="1"/>
  <c r="AC200" i="112"/>
  <c r="Y200" i="112" s="1"/>
  <c r="N251" i="112"/>
  <c r="AA307" i="112"/>
  <c r="N204" i="112"/>
  <c r="AC312" i="112"/>
  <c r="Y312" i="112" s="1"/>
  <c r="AA351" i="112"/>
  <c r="N375" i="112"/>
  <c r="P207" i="112"/>
  <c r="AC332" i="112"/>
  <c r="Y332" i="112" s="1"/>
  <c r="N323" i="112"/>
  <c r="I354" i="112"/>
  <c r="N137" i="112"/>
  <c r="AC192" i="112"/>
  <c r="Y192" i="112" s="1"/>
  <c r="P185" i="112"/>
  <c r="I284" i="112"/>
  <c r="P260" i="112"/>
  <c r="I301" i="112"/>
  <c r="N97" i="112"/>
  <c r="AC329" i="112"/>
  <c r="Y329" i="112" s="1"/>
  <c r="AA90" i="112"/>
  <c r="N297" i="112"/>
  <c r="AA234" i="112"/>
  <c r="N194" i="112"/>
  <c r="AA87" i="112"/>
  <c r="I125" i="112"/>
  <c r="P358" i="112"/>
  <c r="N310" i="112"/>
  <c r="N134" i="112"/>
  <c r="N315" i="112"/>
  <c r="I290" i="112"/>
  <c r="N129" i="112"/>
  <c r="AC345" i="112"/>
  <c r="Y345" i="112" s="1"/>
  <c r="AA85" i="112"/>
  <c r="AA199" i="112"/>
  <c r="N274" i="112"/>
  <c r="I114" i="112"/>
  <c r="N107" i="112"/>
  <c r="P330" i="112"/>
  <c r="AC106" i="112"/>
  <c r="Y106" i="112" s="1"/>
  <c r="AA206" i="112"/>
  <c r="P137" i="112"/>
  <c r="P198" i="112"/>
  <c r="AA170" i="112"/>
  <c r="N162" i="112"/>
  <c r="N332" i="112"/>
  <c r="AA226" i="112"/>
  <c r="P115" i="112"/>
  <c r="AC348" i="112"/>
  <c r="Y348" i="112" s="1"/>
  <c r="N301" i="112"/>
  <c r="N103" i="112"/>
  <c r="AA359" i="112"/>
  <c r="AC379" i="112"/>
  <c r="Y379" i="112" s="1"/>
  <c r="P84" i="112"/>
  <c r="I236" i="112"/>
  <c r="N209" i="112"/>
  <c r="P245" i="112"/>
  <c r="AA289" i="112"/>
  <c r="P175" i="112"/>
  <c r="N346" i="112"/>
  <c r="N338" i="112"/>
  <c r="AC154" i="112"/>
  <c r="Y154" i="112" s="1"/>
  <c r="AA365" i="112"/>
  <c r="AA305" i="112"/>
  <c r="P215" i="112"/>
  <c r="AC346" i="112"/>
  <c r="Y346" i="112" s="1"/>
  <c r="AC209" i="112"/>
  <c r="Y209" i="112" s="1"/>
  <c r="P302" i="112"/>
  <c r="AA352" i="112"/>
  <c r="AC114" i="112"/>
  <c r="Y114" i="112" s="1"/>
  <c r="N235" i="112"/>
  <c r="P359" i="112"/>
  <c r="N178" i="112"/>
  <c r="AC160" i="112"/>
  <c r="Y160" i="112" s="1"/>
  <c r="P135" i="112"/>
  <c r="I288" i="112"/>
  <c r="AC174" i="112"/>
  <c r="Y174" i="112" s="1"/>
  <c r="N349" i="112"/>
  <c r="I364" i="112"/>
  <c r="I126" i="112"/>
  <c r="AA288" i="112"/>
  <c r="AA239" i="112"/>
  <c r="AA298" i="112"/>
  <c r="I250" i="112"/>
  <c r="I264" i="112"/>
  <c r="AC188" i="112"/>
  <c r="Y188" i="112" s="1"/>
  <c r="AA148" i="112"/>
  <c r="AC113" i="112"/>
  <c r="Y113" i="112" s="1"/>
  <c r="AA115" i="112"/>
  <c r="AA192" i="112"/>
  <c r="I273" i="112"/>
  <c r="I295" i="112"/>
  <c r="AA171" i="112"/>
  <c r="AC124" i="112"/>
  <c r="Y124" i="112" s="1"/>
  <c r="AC204" i="112"/>
  <c r="Y204" i="112" s="1"/>
  <c r="I241" i="112"/>
  <c r="AA204" i="112"/>
  <c r="N117" i="112"/>
  <c r="AC272" i="112"/>
  <c r="Y272" i="112" s="1"/>
  <c r="I115" i="112"/>
  <c r="AC182" i="112"/>
  <c r="Y182" i="112" s="1"/>
  <c r="AA267" i="112"/>
  <c r="I294" i="112"/>
  <c r="AA103" i="112"/>
  <c r="AC190" i="112"/>
  <c r="Y190" i="112" s="1"/>
  <c r="AA195" i="112"/>
  <c r="AC105" i="112"/>
  <c r="Y105" i="112" s="1"/>
  <c r="AC158" i="112"/>
  <c r="Y158" i="112" s="1"/>
  <c r="N217" i="112"/>
  <c r="I208" i="112"/>
  <c r="AA201" i="112"/>
  <c r="N136" i="112"/>
  <c r="I181" i="112"/>
  <c r="AC336" i="112"/>
  <c r="Y336" i="112" s="1"/>
  <c r="I149" i="112"/>
  <c r="I259" i="112"/>
  <c r="AA146" i="112"/>
  <c r="AA244" i="112"/>
  <c r="I134" i="112"/>
  <c r="N304" i="112"/>
  <c r="AC310" i="112"/>
  <c r="Y310" i="112" s="1"/>
  <c r="N125" i="112"/>
  <c r="P304" i="112"/>
  <c r="AC263" i="112"/>
  <c r="Y263" i="112" s="1"/>
  <c r="I242" i="112"/>
  <c r="N123" i="112"/>
  <c r="AA273" i="112"/>
  <c r="AA324" i="112"/>
  <c r="N152" i="112"/>
  <c r="AC176" i="112"/>
  <c r="Y176" i="112" s="1"/>
  <c r="P140" i="112"/>
  <c r="AA337" i="112"/>
  <c r="I238" i="112"/>
  <c r="P303" i="112"/>
  <c r="AC195" i="112"/>
  <c r="Y195" i="112" s="1"/>
  <c r="AC130" i="112"/>
  <c r="Y130" i="112" s="1"/>
  <c r="P118" i="112"/>
  <c r="P247" i="112"/>
  <c r="N355" i="112"/>
  <c r="I271" i="112"/>
  <c r="N169" i="112"/>
  <c r="AA326" i="112"/>
  <c r="P217" i="112"/>
  <c r="P379" i="112"/>
  <c r="AA346" i="112"/>
  <c r="P287" i="112"/>
  <c r="I344" i="112"/>
  <c r="N201" i="112"/>
  <c r="I371" i="112"/>
  <c r="P249" i="112"/>
  <c r="P335" i="112"/>
  <c r="P218" i="112"/>
  <c r="AA316" i="112"/>
  <c r="N88" i="112"/>
  <c r="N151" i="112"/>
  <c r="AC306" i="112"/>
  <c r="Y306" i="112" s="1"/>
  <c r="I219" i="112"/>
  <c r="AC305" i="112"/>
  <c r="Y305" i="112" s="1"/>
  <c r="AC163" i="112"/>
  <c r="Y163" i="112" s="1"/>
  <c r="AC98" i="112"/>
  <c r="Y98" i="112" s="1"/>
  <c r="P102" i="112"/>
  <c r="I146" i="112"/>
  <c r="P241" i="112"/>
  <c r="N108" i="112"/>
  <c r="AA123" i="112"/>
  <c r="P277" i="112"/>
  <c r="AA294" i="112"/>
  <c r="P201" i="112"/>
  <c r="AA287" i="112"/>
  <c r="P313" i="112"/>
  <c r="AA282" i="112"/>
  <c r="I306" i="112"/>
  <c r="AC212" i="112"/>
  <c r="Y212" i="112" s="1"/>
  <c r="P179" i="112"/>
  <c r="N285" i="112"/>
  <c r="AA362" i="112"/>
  <c r="AA280" i="112"/>
  <c r="AA304" i="112"/>
  <c r="I157" i="112"/>
  <c r="P233" i="112"/>
  <c r="AA311" i="112"/>
  <c r="P345" i="112"/>
  <c r="I223" i="112"/>
  <c r="AC276" i="112"/>
  <c r="Y276" i="112" s="1"/>
  <c r="P211" i="112"/>
  <c r="AA293" i="112"/>
  <c r="AC138" i="112"/>
  <c r="Y138" i="112" s="1"/>
  <c r="P253" i="112"/>
  <c r="N362" i="112"/>
  <c r="N158" i="112"/>
  <c r="P344" i="112"/>
  <c r="AC287" i="112"/>
  <c r="Y287" i="112" s="1"/>
  <c r="AC102" i="112"/>
  <c r="Y102" i="112" s="1"/>
  <c r="AC376" i="112"/>
  <c r="Y376" i="112" s="1"/>
  <c r="AC196" i="112"/>
  <c r="Y196" i="112" s="1"/>
  <c r="N247" i="112"/>
  <c r="P334" i="112"/>
  <c r="AC207" i="112"/>
  <c r="Y207" i="112" s="1"/>
  <c r="I355" i="112"/>
  <c r="N168" i="112"/>
  <c r="AC313" i="112"/>
  <c r="Y313" i="112" s="1"/>
  <c r="N265" i="112"/>
  <c r="AC142" i="112"/>
  <c r="Y142" i="112" s="1"/>
  <c r="N170" i="112"/>
  <c r="N225" i="112"/>
  <c r="AC257" i="112"/>
  <c r="Y257" i="112" s="1"/>
  <c r="AC365" i="112"/>
  <c r="Y365" i="112" s="1"/>
  <c r="AC333" i="112"/>
  <c r="Y333" i="112" s="1"/>
  <c r="I192" i="112"/>
  <c r="N203" i="112"/>
  <c r="N257" i="112"/>
  <c r="AC255" i="112"/>
  <c r="Y255" i="112" s="1"/>
  <c r="AC179" i="112"/>
  <c r="Y179" i="112" s="1"/>
  <c r="P143" i="112"/>
  <c r="AA377" i="112"/>
  <c r="N230" i="112"/>
  <c r="AC269" i="112"/>
  <c r="Y269" i="112" s="1"/>
  <c r="I122" i="112"/>
  <c r="I369" i="112"/>
  <c r="AA266" i="112"/>
  <c r="AA132" i="112"/>
  <c r="AC97" i="112"/>
  <c r="Y97" i="112" s="1"/>
  <c r="AC126" i="112"/>
  <c r="Y126" i="112" s="1"/>
  <c r="AA108" i="112"/>
  <c r="N361" i="112"/>
  <c r="P222" i="112"/>
  <c r="I166" i="112"/>
  <c r="I249" i="112"/>
  <c r="N351" i="112"/>
  <c r="AA355" i="112"/>
  <c r="I365" i="112"/>
  <c r="AC323" i="112"/>
  <c r="Y323" i="112" s="1"/>
  <c r="AA253" i="112"/>
  <c r="AC85" i="112"/>
  <c r="Y85" i="112" s="1"/>
  <c r="AA89" i="112"/>
  <c r="N339" i="112"/>
  <c r="AA114" i="112"/>
  <c r="AA331" i="112"/>
  <c r="AA216" i="112"/>
  <c r="AC218" i="112"/>
  <c r="Y218" i="112" s="1"/>
  <c r="N126" i="112"/>
  <c r="I240" i="112"/>
  <c r="I282" i="112"/>
  <c r="I193" i="112"/>
  <c r="AA229" i="112"/>
  <c r="AC136" i="112"/>
  <c r="Y136" i="112" s="1"/>
  <c r="AA248" i="112"/>
  <c r="I202" i="112"/>
  <c r="I263" i="112"/>
  <c r="I121" i="112"/>
  <c r="I246" i="112"/>
  <c r="AA160" i="112"/>
  <c r="AC357" i="112"/>
  <c r="Y357" i="112" s="1"/>
  <c r="AA126" i="112"/>
  <c r="N318" i="112"/>
  <c r="AA271" i="112"/>
  <c r="P219" i="112"/>
  <c r="AC347" i="112"/>
  <c r="Y347" i="112" s="1"/>
  <c r="AC152" i="112"/>
  <c r="Y152" i="112" s="1"/>
  <c r="N106" i="112"/>
  <c r="AA159" i="112"/>
  <c r="P227" i="112"/>
  <c r="AA303" i="112"/>
  <c r="P183" i="112"/>
  <c r="AC300" i="112"/>
  <c r="Y300" i="112" s="1"/>
  <c r="AA138" i="112"/>
  <c r="AA155" i="112"/>
  <c r="P113" i="112"/>
  <c r="AC311" i="112"/>
  <c r="Y311" i="112" s="1"/>
  <c r="N299" i="112"/>
  <c r="AC227" i="112"/>
  <c r="Y227" i="112" s="1"/>
  <c r="AA102" i="112"/>
  <c r="P134" i="112"/>
  <c r="AC280" i="112"/>
  <c r="Y280" i="112" s="1"/>
  <c r="AA240" i="112"/>
  <c r="P273" i="112"/>
  <c r="P230" i="112"/>
  <c r="P149" i="112"/>
  <c r="P104" i="112"/>
  <c r="N150" i="112"/>
  <c r="P374" i="112"/>
  <c r="AC93" i="112"/>
  <c r="Y93" i="112" s="1"/>
  <c r="P105" i="112"/>
  <c r="P166" i="112"/>
  <c r="AC261" i="112"/>
  <c r="Y261" i="112" s="1"/>
  <c r="P305" i="112"/>
  <c r="P294" i="112"/>
  <c r="AA162" i="112"/>
  <c r="P322" i="112"/>
  <c r="P159" i="112"/>
  <c r="AC230" i="112"/>
  <c r="Y230" i="112" s="1"/>
  <c r="I320" i="112"/>
  <c r="P276" i="112"/>
  <c r="I98" i="112"/>
  <c r="N105" i="112"/>
  <c r="AA238" i="112"/>
  <c r="P153" i="112"/>
  <c r="P214" i="112"/>
  <c r="AC295" i="112"/>
  <c r="Y295" i="112" s="1"/>
  <c r="N283" i="112"/>
  <c r="AA339" i="112"/>
  <c r="P278" i="112"/>
  <c r="AC328" i="112"/>
  <c r="Y328" i="112" s="1"/>
  <c r="AA120" i="112"/>
  <c r="N119" i="112"/>
  <c r="AC184" i="112"/>
  <c r="Y184" i="112" s="1"/>
  <c r="AA367" i="112"/>
  <c r="N172" i="112"/>
  <c r="AA169" i="112"/>
  <c r="AA175" i="112"/>
  <c r="AC315" i="112"/>
  <c r="Y315" i="112" s="1"/>
  <c r="AA297" i="112"/>
  <c r="N365" i="112"/>
  <c r="N270" i="112"/>
  <c r="AA330" i="112"/>
  <c r="P262" i="112"/>
  <c r="P98" i="112"/>
  <c r="AA233" i="112"/>
  <c r="P92" i="112"/>
  <c r="AA313" i="112"/>
  <c r="N317" i="112"/>
  <c r="N280" i="112"/>
  <c r="AA380" i="112"/>
  <c r="N359" i="112"/>
  <c r="AA301" i="112"/>
  <c r="N363" i="112"/>
  <c r="I335" i="112"/>
  <c r="N177" i="112"/>
  <c r="AC369" i="112"/>
  <c r="Y369" i="112" s="1"/>
  <c r="P288" i="112"/>
  <c r="AA270" i="112"/>
  <c r="P169" i="112"/>
  <c r="AC284" i="112"/>
  <c r="Y284" i="112" s="1"/>
  <c r="N258" i="112"/>
  <c r="AC199" i="112"/>
  <c r="Y199" i="112" s="1"/>
  <c r="I317" i="112"/>
  <c r="N364" i="112"/>
  <c r="AA128" i="112"/>
  <c r="P147" i="112"/>
  <c r="N173" i="112"/>
  <c r="N130" i="112"/>
  <c r="AC277" i="112"/>
  <c r="Y277" i="112" s="1"/>
  <c r="AC214" i="112"/>
  <c r="Y214" i="112" s="1"/>
  <c r="AA366" i="112"/>
  <c r="P154" i="112"/>
  <c r="AA292" i="112"/>
  <c r="AA263" i="112"/>
  <c r="P307" i="112"/>
  <c r="N128" i="112"/>
  <c r="P351" i="112"/>
  <c r="AA283" i="112"/>
  <c r="AC220" i="112"/>
  <c r="Y220" i="112" s="1"/>
  <c r="N242" i="112"/>
  <c r="I253" i="112"/>
  <c r="N91" i="112"/>
  <c r="AA382" i="112"/>
  <c r="P194" i="112"/>
  <c r="AA308" i="112"/>
  <c r="AA322" i="112"/>
  <c r="P220" i="112"/>
  <c r="N164" i="112"/>
  <c r="N180" i="112"/>
  <c r="I232" i="112"/>
  <c r="P264" i="112"/>
  <c r="AA237" i="112"/>
  <c r="I275" i="112"/>
  <c r="I165" i="112"/>
  <c r="AA275" i="112"/>
  <c r="AC116" i="112"/>
  <c r="Y116" i="112" s="1"/>
  <c r="AC172" i="112"/>
  <c r="Y172" i="112" s="1"/>
  <c r="AA225" i="112"/>
  <c r="N333" i="112"/>
  <c r="AC162" i="112"/>
  <c r="Y162" i="112" s="1"/>
  <c r="N157" i="112"/>
  <c r="AC265" i="112"/>
  <c r="Y265" i="112" s="1"/>
  <c r="AC216" i="112"/>
  <c r="Y216" i="112" s="1"/>
  <c r="I289" i="112"/>
  <c r="I247" i="112"/>
  <c r="I105" i="112"/>
  <c r="P318" i="112"/>
  <c r="AA212" i="112"/>
  <c r="AC219" i="112"/>
  <c r="Y219" i="112" s="1"/>
  <c r="N127" i="112"/>
  <c r="I131" i="112"/>
  <c r="I140" i="112"/>
  <c r="I158" i="112"/>
  <c r="I316" i="112"/>
  <c r="N370" i="112"/>
  <c r="AA182" i="112"/>
  <c r="I188" i="112"/>
  <c r="I139" i="112"/>
  <c r="I215" i="112"/>
  <c r="AC237" i="112"/>
  <c r="Y237" i="112" s="1"/>
  <c r="P155" i="112"/>
  <c r="AC164" i="112"/>
  <c r="Y164" i="112" s="1"/>
  <c r="AC368" i="112"/>
  <c r="Y368" i="112" s="1"/>
  <c r="N372" i="112"/>
  <c r="P366" i="112"/>
  <c r="I118" i="112"/>
  <c r="AC205" i="112"/>
  <c r="Y205" i="112" s="1"/>
  <c r="AA306" i="112"/>
  <c r="AA116" i="112"/>
  <c r="N381" i="112"/>
  <c r="P170" i="112"/>
  <c r="AA278" i="112"/>
  <c r="I132" i="112"/>
  <c r="P339" i="112"/>
  <c r="N382" i="112"/>
  <c r="P108" i="112"/>
  <c r="AA321" i="112"/>
  <c r="P255" i="112"/>
  <c r="AC273" i="112"/>
  <c r="Y273" i="112" s="1"/>
  <c r="P86" i="112"/>
  <c r="N212" i="112"/>
  <c r="P337" i="112"/>
  <c r="AC301" i="112"/>
  <c r="Y301" i="112" s="1"/>
  <c r="I159" i="112"/>
  <c r="N155" i="112"/>
  <c r="AA340" i="112"/>
  <c r="P252" i="112"/>
  <c r="P360" i="112"/>
  <c r="AC327" i="112"/>
  <c r="Y327" i="112" s="1"/>
  <c r="AC248" i="112"/>
  <c r="Y248" i="112" s="1"/>
  <c r="AA371" i="112"/>
  <c r="N324" i="112"/>
  <c r="AC344" i="112"/>
  <c r="Y344" i="112" s="1"/>
  <c r="AA210" i="112"/>
  <c r="N167" i="112"/>
  <c r="AC324" i="112"/>
  <c r="Y324" i="112" s="1"/>
  <c r="AA142" i="112"/>
  <c r="P125" i="112"/>
  <c r="AA376" i="112"/>
  <c r="N320" i="112"/>
  <c r="N353" i="112"/>
  <c r="AC359" i="112"/>
  <c r="Y359" i="112" s="1"/>
  <c r="AC340" i="112"/>
  <c r="Y340" i="112" s="1"/>
  <c r="N356" i="112"/>
  <c r="AC360" i="112"/>
  <c r="Y360" i="112" s="1"/>
  <c r="AA274" i="112"/>
  <c r="N207" i="112"/>
  <c r="AA119" i="112"/>
  <c r="P316" i="112"/>
  <c r="AC241" i="112"/>
  <c r="Y241" i="112" s="1"/>
  <c r="AA310" i="112"/>
  <c r="P209" i="112"/>
  <c r="AA281" i="112"/>
  <c r="AC134" i="112"/>
  <c r="Y134" i="112" s="1"/>
  <c r="N160" i="112"/>
  <c r="AA332" i="112"/>
  <c r="AA249" i="112"/>
  <c r="N216" i="112"/>
  <c r="N199" i="112"/>
  <c r="AC370" i="112"/>
  <c r="Y370" i="112" s="1"/>
  <c r="I136" i="112"/>
  <c r="P228" i="112"/>
  <c r="I173" i="112"/>
  <c r="AC321" i="112"/>
  <c r="Y321" i="112" s="1"/>
  <c r="N143" i="112"/>
  <c r="AC292" i="112"/>
  <c r="Y292" i="112" s="1"/>
  <c r="AA375" i="112"/>
  <c r="P116" i="112"/>
  <c r="N241" i="112"/>
  <c r="N246" i="112"/>
  <c r="N330" i="112"/>
  <c r="N183" i="112"/>
  <c r="AC356" i="112"/>
  <c r="Y356" i="112" s="1"/>
  <c r="P148" i="112"/>
  <c r="N273" i="112"/>
  <c r="N141" i="112"/>
  <c r="I91" i="112"/>
  <c r="AC297" i="112"/>
  <c r="Y297" i="112" s="1"/>
  <c r="N233" i="112"/>
  <c r="AA341" i="112"/>
  <c r="AC245" i="112"/>
  <c r="Y245" i="112" s="1"/>
  <c r="P281" i="112"/>
  <c r="N282" i="112"/>
  <c r="AA91" i="112"/>
  <c r="AC260" i="112"/>
  <c r="Y260" i="112" s="1"/>
  <c r="N295" i="112"/>
  <c r="AC271" i="112"/>
  <c r="Y271" i="112" s="1"/>
  <c r="I303" i="112"/>
  <c r="N380" i="112"/>
  <c r="AC180" i="112"/>
  <c r="Y180" i="112" s="1"/>
  <c r="P163" i="112"/>
  <c r="AA112" i="112"/>
  <c r="AA185" i="112"/>
  <c r="P95" i="112"/>
  <c r="P188" i="112"/>
  <c r="AA361" i="112"/>
  <c r="N336" i="112"/>
  <c r="AA325" i="112"/>
  <c r="AC223" i="112"/>
  <c r="Y223" i="112" s="1"/>
  <c r="AC244" i="112"/>
  <c r="Y244" i="112" s="1"/>
  <c r="P195" i="112"/>
  <c r="I272" i="112"/>
  <c r="P274" i="112"/>
  <c r="P310" i="112"/>
  <c r="N222" i="112"/>
  <c r="P107" i="112"/>
  <c r="AA309" i="112"/>
  <c r="I234" i="112"/>
  <c r="P254" i="112"/>
  <c r="N238" i="112"/>
  <c r="N302" i="112"/>
  <c r="N329" i="112"/>
  <c r="N154" i="112"/>
  <c r="N166" i="112"/>
  <c r="N190" i="112"/>
  <c r="P181" i="112"/>
  <c r="AA193" i="112"/>
  <c r="P196" i="112"/>
  <c r="AC242" i="112"/>
  <c r="Y242" i="112" s="1"/>
  <c r="N175" i="112"/>
  <c r="P279" i="112"/>
  <c r="I324" i="112"/>
  <c r="P343" i="112"/>
  <c r="N278" i="112"/>
  <c r="AC339" i="112"/>
  <c r="Y339" i="112" s="1"/>
  <c r="N195" i="112"/>
  <c r="N109" i="112"/>
  <c r="P378" i="112"/>
  <c r="P117" i="112"/>
  <c r="P367" i="112"/>
  <c r="AC89" i="112"/>
  <c r="Y89" i="112" s="1"/>
  <c r="AC252" i="112"/>
  <c r="Y252" i="112" s="1"/>
  <c r="P199" i="112"/>
  <c r="I86" i="112"/>
  <c r="AA269" i="112"/>
  <c r="I128" i="112"/>
  <c r="I268" i="112"/>
  <c r="P362" i="112"/>
  <c r="I108" i="112"/>
  <c r="N263" i="112"/>
  <c r="AA374" i="112"/>
  <c r="P239" i="112"/>
  <c r="AC378" i="112"/>
  <c r="Y378" i="112" s="1"/>
  <c r="AA215" i="112"/>
  <c r="AA121" i="112"/>
  <c r="AC109" i="112"/>
  <c r="Y109" i="112" s="1"/>
  <c r="AA181" i="112"/>
  <c r="I90" i="112"/>
  <c r="I368" i="112"/>
  <c r="AC170" i="112"/>
  <c r="Y170" i="112" s="1"/>
  <c r="AA136" i="112"/>
  <c r="N213" i="112"/>
  <c r="AA314" i="112"/>
  <c r="I124" i="112"/>
  <c r="I186" i="112"/>
  <c r="AC249" i="112"/>
  <c r="Y249" i="112" s="1"/>
  <c r="I319" i="112"/>
  <c r="N281" i="112"/>
  <c r="AC96" i="112"/>
  <c r="Y96" i="112" s="1"/>
  <c r="N220" i="112"/>
  <c r="AC314" i="112"/>
  <c r="Y314" i="112" s="1"/>
  <c r="AC256" i="112"/>
  <c r="Y256" i="112" s="1"/>
  <c r="P193" i="112"/>
  <c r="N313" i="112"/>
  <c r="AC372" i="112"/>
  <c r="Y372" i="112" s="1"/>
  <c r="AC375" i="112"/>
  <c r="Y375" i="112" s="1"/>
  <c r="P177" i="112"/>
  <c r="AA286" i="112"/>
  <c r="AC177" i="112"/>
  <c r="Y177" i="112" s="1"/>
  <c r="P312" i="112"/>
  <c r="N337" i="112"/>
  <c r="AA94" i="112"/>
  <c r="P368" i="112"/>
  <c r="N377" i="112"/>
  <c r="AC308" i="112"/>
  <c r="Y308" i="112" s="1"/>
  <c r="AA157" i="112"/>
  <c r="AC343" i="112"/>
  <c r="Y343" i="112" s="1"/>
  <c r="P145" i="112"/>
  <c r="AA110" i="112"/>
  <c r="AA222" i="112"/>
  <c r="AA133" i="112"/>
  <c r="P353" i="112"/>
  <c r="I336" i="112"/>
  <c r="P124" i="112"/>
  <c r="AC288" i="112"/>
  <c r="Y288" i="112" s="1"/>
  <c r="AA194" i="112"/>
  <c r="N228" i="112"/>
  <c r="P331" i="112"/>
  <c r="N96" i="112"/>
  <c r="AA92" i="112"/>
  <c r="AA100" i="112"/>
  <c r="AA202" i="112"/>
  <c r="I325" i="112"/>
  <c r="P309" i="112"/>
  <c r="I379" i="112"/>
  <c r="I150" i="112"/>
  <c r="I270" i="112"/>
  <c r="I366" i="112"/>
  <c r="AC181" i="112"/>
  <c r="Y181" i="112" s="1"/>
  <c r="AA235" i="112"/>
  <c r="N104" i="112"/>
  <c r="AC169" i="112"/>
  <c r="Y169" i="112" s="1"/>
  <c r="I304" i="112"/>
  <c r="P168" i="112"/>
  <c r="P319" i="112"/>
  <c r="N184" i="112"/>
  <c r="AC274" i="112"/>
  <c r="Y274" i="112" s="1"/>
  <c r="AA211" i="112"/>
  <c r="I358" i="112"/>
  <c r="I338" i="112"/>
  <c r="I297" i="112"/>
  <c r="N102" i="112"/>
  <c r="AC187" i="112"/>
  <c r="Y187" i="112" s="1"/>
  <c r="AA378" i="112"/>
  <c r="AC236" i="112"/>
  <c r="Y236" i="112" s="1"/>
  <c r="AA96" i="112"/>
  <c r="I267" i="112"/>
  <c r="I277" i="112"/>
  <c r="AA230" i="112"/>
  <c r="AC104" i="112"/>
  <c r="Y104" i="112" s="1"/>
  <c r="I209" i="112"/>
  <c r="AC303" i="112"/>
  <c r="Y303" i="112" s="1"/>
  <c r="N340" i="112"/>
  <c r="P128" i="112"/>
  <c r="AA183" i="112"/>
  <c r="P295" i="112"/>
  <c r="P127" i="112"/>
  <c r="P120" i="112"/>
  <c r="AC183" i="112"/>
  <c r="Y183" i="112" s="1"/>
  <c r="AA328" i="112"/>
  <c r="P265" i="112"/>
  <c r="P324" i="112"/>
  <c r="N181" i="112"/>
  <c r="N179" i="112"/>
  <c r="I235" i="112"/>
  <c r="AC128" i="112"/>
  <c r="Y128" i="112" s="1"/>
  <c r="P160" i="112"/>
  <c r="I191" i="112"/>
  <c r="P326" i="112"/>
  <c r="I99" i="112"/>
  <c r="AA268" i="112"/>
  <c r="AA145" i="112"/>
  <c r="I104" i="112"/>
  <c r="I370" i="112"/>
  <c r="AC361" i="112"/>
  <c r="Y361" i="112" s="1"/>
  <c r="AA347" i="112"/>
  <c r="AC86" i="112"/>
  <c r="Y86" i="112" s="1"/>
  <c r="I160" i="112"/>
  <c r="AA259" i="112"/>
  <c r="I211" i="112"/>
  <c r="AA221" i="112"/>
  <c r="P261" i="112"/>
  <c r="AC129" i="112"/>
  <c r="Y129" i="112" s="1"/>
  <c r="I156" i="112"/>
  <c r="N112" i="112"/>
  <c r="P376" i="112"/>
  <c r="AA111" i="112"/>
  <c r="I350" i="112"/>
  <c r="AA200" i="112"/>
  <c r="AC283" i="112"/>
  <c r="Y283" i="112" s="1"/>
  <c r="AC382" i="112"/>
  <c r="Y382" i="112" s="1"/>
  <c r="I175" i="112"/>
  <c r="AA158" i="112"/>
  <c r="AA163" i="112"/>
  <c r="P123" i="112"/>
  <c r="I148" i="112"/>
  <c r="I137" i="112"/>
  <c r="AA261" i="112"/>
  <c r="AA218" i="112"/>
  <c r="I203" i="112"/>
  <c r="I213" i="112"/>
  <c r="AA198" i="112"/>
  <c r="I84" i="112"/>
  <c r="AC167" i="112"/>
  <c r="Y167" i="112" s="1"/>
  <c r="P151" i="112"/>
  <c r="AA176" i="112"/>
  <c r="I266" i="112"/>
  <c r="P293" i="112"/>
  <c r="AC247" i="112"/>
  <c r="Y247" i="112" s="1"/>
  <c r="AC349" i="112"/>
  <c r="Y349" i="112" s="1"/>
  <c r="P297" i="112"/>
  <c r="AA106" i="112"/>
  <c r="N231" i="112"/>
  <c r="N374" i="112"/>
  <c r="AA302" i="112"/>
  <c r="AC150" i="112"/>
  <c r="Y150" i="112" s="1"/>
  <c r="AA247" i="112"/>
  <c r="I298" i="112"/>
  <c r="AA143" i="112"/>
  <c r="I373" i="112"/>
  <c r="N159" i="112"/>
  <c r="AA228" i="112"/>
  <c r="I357" i="112"/>
  <c r="AC341" i="112"/>
  <c r="Y341" i="112" s="1"/>
  <c r="AC151" i="112"/>
  <c r="Y151" i="112" s="1"/>
  <c r="I293" i="112"/>
  <c r="AC231" i="112"/>
  <c r="Y231" i="112" s="1"/>
  <c r="AC149" i="112"/>
  <c r="Y149" i="112" s="1"/>
  <c r="AA84" i="112"/>
  <c r="N287" i="112"/>
  <c r="I261" i="112"/>
  <c r="I248" i="112"/>
  <c r="AA196" i="112"/>
  <c r="I243" i="112"/>
  <c r="N268" i="112"/>
  <c r="N269" i="112"/>
  <c r="I347" i="112"/>
  <c r="N371" i="112"/>
  <c r="I352" i="112"/>
  <c r="I362" i="112"/>
  <c r="I194" i="112"/>
  <c r="AC110" i="112"/>
  <c r="Y110" i="112" s="1"/>
  <c r="AA260" i="112"/>
  <c r="N87" i="112"/>
  <c r="AC373" i="112"/>
  <c r="Y373" i="112" s="1"/>
  <c r="AA203" i="112"/>
  <c r="I184" i="112"/>
  <c r="P110" i="112"/>
  <c r="N284" i="112"/>
  <c r="N99" i="112"/>
  <c r="P85" i="112"/>
  <c r="P298" i="112"/>
  <c r="N288" i="112"/>
  <c r="AC291" i="112"/>
  <c r="Y291" i="112" s="1"/>
  <c r="N211" i="112"/>
  <c r="I189" i="112"/>
  <c r="AC84" i="112"/>
  <c r="Y84" i="112" s="1"/>
  <c r="AA208" i="112"/>
  <c r="I110" i="112"/>
  <c r="AC153" i="112"/>
  <c r="Y153" i="112" s="1"/>
  <c r="N261" i="112"/>
  <c r="AC354" i="112"/>
  <c r="Y354" i="112" s="1"/>
  <c r="N144" i="112"/>
  <c r="P375" i="112"/>
  <c r="N293" i="112"/>
  <c r="AA342" i="112"/>
  <c r="AC338" i="112"/>
  <c r="Y338" i="112" s="1"/>
  <c r="I254" i="112"/>
  <c r="P162" i="112"/>
  <c r="N319" i="112"/>
  <c r="P308" i="112"/>
  <c r="N341" i="112"/>
  <c r="I130" i="112"/>
  <c r="AC281" i="112"/>
  <c r="Y281" i="112" s="1"/>
  <c r="N210" i="112"/>
  <c r="N196" i="112"/>
  <c r="P139" i="112"/>
  <c r="AA357" i="112"/>
  <c r="N197" i="112"/>
  <c r="P306" i="112"/>
  <c r="P282" i="112"/>
  <c r="AA333" i="112"/>
  <c r="AA186" i="112"/>
  <c r="I226" i="112"/>
  <c r="AC94" i="112"/>
  <c r="Y94" i="112" s="1"/>
  <c r="P350" i="112"/>
  <c r="AC148" i="112"/>
  <c r="Y148" i="112" s="1"/>
  <c r="N344" i="112"/>
  <c r="N358" i="112"/>
  <c r="N229" i="112"/>
  <c r="I210" i="112"/>
  <c r="AC178" i="112"/>
  <c r="Y178" i="112" s="1"/>
  <c r="AC228" i="112"/>
  <c r="Y228" i="112" s="1"/>
  <c r="I265" i="112"/>
  <c r="AA144" i="112"/>
  <c r="I307" i="112"/>
  <c r="I197" i="112"/>
  <c r="AC185" i="112"/>
  <c r="Y185" i="112" s="1"/>
  <c r="AC159" i="112"/>
  <c r="Y159" i="112" s="1"/>
  <c r="AA227" i="112"/>
  <c r="P132" i="112"/>
  <c r="AC211" i="112"/>
  <c r="Y211" i="112" s="1"/>
  <c r="AC146" i="112"/>
  <c r="Y146" i="112" s="1"/>
  <c r="P126" i="112"/>
  <c r="I127" i="112"/>
  <c r="P221" i="112"/>
  <c r="AA156" i="112"/>
  <c r="I111" i="112"/>
  <c r="AA152" i="112"/>
  <c r="AC145" i="112"/>
  <c r="Y145" i="112" s="1"/>
  <c r="AA231" i="112"/>
  <c r="I378" i="112"/>
  <c r="P266" i="112"/>
  <c r="N305" i="112"/>
  <c r="I123" i="112"/>
  <c r="AA214" i="112"/>
  <c r="AC127" i="112"/>
  <c r="Y127" i="112" s="1"/>
  <c r="I190" i="112"/>
  <c r="I291" i="112"/>
  <c r="I229" i="112"/>
  <c r="P289" i="112"/>
  <c r="AA291" i="112"/>
  <c r="N140" i="112"/>
  <c r="AC304" i="112"/>
  <c r="Y304" i="112" s="1"/>
  <c r="AA139" i="112"/>
  <c r="P182" i="112"/>
  <c r="P121" i="112"/>
  <c r="AA174" i="112"/>
  <c r="I109" i="112"/>
  <c r="N200" i="112"/>
  <c r="I260" i="112"/>
  <c r="AA369" i="112"/>
  <c r="P204" i="112"/>
  <c r="P119" i="112"/>
  <c r="N132" i="112"/>
  <c r="P341" i="112"/>
  <c r="I343" i="112"/>
  <c r="P150" i="112"/>
  <c r="P89" i="112"/>
  <c r="AC259" i="112"/>
  <c r="Y259" i="112" s="1"/>
  <c r="I155" i="112"/>
  <c r="AA353" i="112"/>
  <c r="P172" i="112"/>
  <c r="N171" i="112"/>
  <c r="AA327" i="112"/>
  <c r="AC193" i="112"/>
  <c r="Y193" i="112" s="1"/>
  <c r="N379" i="112"/>
  <c r="I97" i="112"/>
  <c r="AC232" i="112"/>
  <c r="Y232" i="112" s="1"/>
  <c r="AC194" i="112"/>
  <c r="Y194" i="112" s="1"/>
  <c r="I163" i="112"/>
  <c r="I312" i="112"/>
  <c r="AC213" i="112"/>
  <c r="Y213" i="112" s="1"/>
  <c r="I161" i="112"/>
  <c r="AC217" i="112"/>
  <c r="Y217" i="112" s="1"/>
  <c r="AC91" i="112"/>
  <c r="Y91" i="112" s="1"/>
  <c r="P327" i="112"/>
  <c r="AA336" i="112"/>
  <c r="I311" i="112"/>
  <c r="I112" i="112"/>
  <c r="N256" i="112"/>
  <c r="N232" i="112"/>
  <c r="N118" i="112"/>
  <c r="AC191" i="112"/>
  <c r="Y191" i="112" s="1"/>
  <c r="AC141" i="112"/>
  <c r="Y141" i="112" s="1"/>
  <c r="P224" i="112"/>
  <c r="AC222" i="112"/>
  <c r="Y222" i="112" s="1"/>
  <c r="AC166" i="112"/>
  <c r="Y166" i="112" s="1"/>
  <c r="P349" i="112"/>
  <c r="AC121" i="112"/>
  <c r="Y121" i="112" s="1"/>
  <c r="AA118" i="112"/>
  <c r="P370" i="112"/>
  <c r="AC266" i="112"/>
  <c r="Y266" i="112" s="1"/>
  <c r="AA109" i="112"/>
  <c r="I231" i="112"/>
  <c r="N146" i="112"/>
  <c r="P240" i="112"/>
  <c r="N153" i="112"/>
  <c r="AA236" i="112"/>
  <c r="AA113" i="112"/>
  <c r="AA334" i="112"/>
  <c r="AA101" i="112"/>
  <c r="N271" i="112"/>
  <c r="P377" i="112"/>
  <c r="AA232" i="112"/>
  <c r="AC325" i="112"/>
  <c r="Y325" i="112" s="1"/>
  <c r="P336" i="112"/>
  <c r="I296" i="112"/>
  <c r="I257" i="112"/>
  <c r="I346" i="112"/>
  <c r="AC234" i="112"/>
  <c r="Y234" i="112" s="1"/>
  <c r="AA130" i="112"/>
  <c r="P286" i="112"/>
  <c r="P136" i="112"/>
  <c r="N110" i="112"/>
  <c r="I245" i="112"/>
  <c r="I220" i="112"/>
  <c r="I359" i="112"/>
  <c r="N307" i="112"/>
  <c r="AA284" i="112"/>
  <c r="I326" i="112"/>
  <c r="P186" i="112"/>
  <c r="N348" i="112"/>
  <c r="N161" i="112"/>
  <c r="I88" i="112"/>
  <c r="N360" i="112"/>
  <c r="P361" i="112"/>
  <c r="I329" i="112"/>
  <c r="I196" i="112"/>
  <c r="AA262" i="112"/>
  <c r="I182" i="112"/>
  <c r="AA95" i="112"/>
  <c r="AC293" i="112"/>
  <c r="Y293" i="112" s="1"/>
  <c r="AA167" i="112"/>
  <c r="N186" i="112"/>
  <c r="AA134" i="112"/>
  <c r="P210" i="112"/>
  <c r="AA124" i="112"/>
  <c r="AC202" i="112"/>
  <c r="Y202" i="112" s="1"/>
  <c r="AC143" i="112"/>
  <c r="Y143" i="112" s="1"/>
  <c r="N255" i="112"/>
  <c r="AA98" i="112"/>
  <c r="I133" i="112"/>
  <c r="N86" i="112"/>
  <c r="P91" i="112"/>
  <c r="I129" i="112"/>
  <c r="I252" i="112"/>
  <c r="I83" i="112"/>
  <c r="I113" i="112"/>
  <c r="AC250" i="112"/>
  <c r="Y250" i="112" s="1"/>
  <c r="AA93" i="112"/>
  <c r="I167" i="112"/>
  <c r="P373" i="112"/>
  <c r="N286" i="112"/>
  <c r="I310" i="112"/>
  <c r="AA256" i="112"/>
  <c r="P216" i="112"/>
  <c r="P180" i="112"/>
  <c r="AC175" i="112"/>
  <c r="Y175" i="112" s="1"/>
  <c r="P122" i="112"/>
  <c r="AA220" i="112"/>
  <c r="I305" i="112"/>
  <c r="AA97" i="112"/>
  <c r="AA187" i="112"/>
  <c r="I308" i="112"/>
  <c r="I380" i="112"/>
  <c r="I251" i="112"/>
  <c r="AC155" i="112"/>
  <c r="Y155" i="112" s="1"/>
  <c r="I340" i="112"/>
  <c r="I107" i="112"/>
  <c r="I255" i="112"/>
  <c r="I94" i="112"/>
  <c r="AA173" i="112"/>
  <c r="AC203" i="112"/>
  <c r="Y203" i="112" s="1"/>
  <c r="N85" i="112"/>
  <c r="AA320" i="112"/>
  <c r="N290" i="112"/>
  <c r="I221" i="112"/>
  <c r="P251" i="112"/>
  <c r="AC270" i="112"/>
  <c r="Y270" i="112" s="1"/>
  <c r="AC189" i="112"/>
  <c r="Y189" i="112" s="1"/>
  <c r="AA197" i="112"/>
  <c r="I356" i="112"/>
  <c r="I286" i="112"/>
  <c r="AA168" i="112"/>
  <c r="N240" i="112"/>
  <c r="AC267" i="112"/>
  <c r="Y267" i="112" s="1"/>
  <c r="I96" i="112"/>
  <c r="I95" i="112"/>
  <c r="AC316" i="112"/>
  <c r="Y316" i="112" s="1"/>
  <c r="I198" i="112"/>
  <c r="P267" i="112"/>
  <c r="N291" i="112"/>
  <c r="AA290" i="112"/>
  <c r="P280" i="112"/>
  <c r="N234" i="112"/>
  <c r="N84" i="112"/>
  <c r="N224" i="112"/>
  <c r="P238" i="112"/>
  <c r="AC161" i="112"/>
  <c r="Y161" i="112" s="1"/>
  <c r="AA323" i="112"/>
  <c r="AA105" i="112"/>
  <c r="N272" i="112"/>
  <c r="N133" i="112"/>
  <c r="P97" i="112"/>
  <c r="P311" i="112"/>
  <c r="N376" i="112"/>
  <c r="N124" i="112"/>
  <c r="N314" i="112"/>
  <c r="P301" i="112"/>
  <c r="N131" i="112"/>
  <c r="P237" i="112"/>
  <c r="P111" i="112"/>
  <c r="I300" i="112"/>
  <c r="AC168" i="112"/>
  <c r="Y168" i="112" s="1"/>
  <c r="N156" i="112"/>
  <c r="P342" i="112"/>
  <c r="N114" i="112"/>
  <c r="N345" i="112"/>
  <c r="P174" i="112"/>
  <c r="N326" i="112"/>
  <c r="P141" i="112"/>
  <c r="N227" i="112"/>
  <c r="N298" i="112"/>
  <c r="AC320" i="112"/>
  <c r="Y320" i="112" s="1"/>
  <c r="I171" i="112"/>
  <c r="P225" i="112"/>
  <c r="N121" i="112"/>
  <c r="AC319" i="112"/>
  <c r="Y319" i="112" s="1"/>
  <c r="N334" i="112"/>
  <c r="N208" i="112"/>
  <c r="P300" i="112"/>
  <c r="AC362" i="112"/>
  <c r="Y362" i="112" s="1"/>
  <c r="P176" i="112"/>
  <c r="P320" i="112"/>
  <c r="P333" i="112"/>
  <c r="AC322" i="112"/>
  <c r="Y322" i="112" s="1"/>
  <c r="I151" i="112"/>
  <c r="AC275" i="112"/>
  <c r="Y275" i="112" s="1"/>
  <c r="P158" i="112"/>
  <c r="I332" i="112"/>
  <c r="I206" i="112"/>
  <c r="AC125" i="112"/>
  <c r="Y125" i="112" s="1"/>
  <c r="N215" i="112"/>
  <c r="I348" i="112"/>
  <c r="I135" i="112"/>
  <c r="I283" i="112"/>
  <c r="P161" i="112"/>
  <c r="AA177" i="112"/>
  <c r="I318" i="112"/>
  <c r="AC99" i="112"/>
  <c r="Y99" i="112" s="1"/>
  <c r="P93" i="112"/>
  <c r="I176" i="112"/>
  <c r="P263" i="112"/>
  <c r="AA318" i="112"/>
  <c r="P165" i="112"/>
  <c r="P290" i="112"/>
  <c r="N138" i="112"/>
  <c r="N245" i="112"/>
  <c r="AC123" i="112"/>
  <c r="Y123" i="112" s="1"/>
  <c r="AC88" i="112"/>
  <c r="Y88" i="112" s="1"/>
  <c r="N223" i="112"/>
  <c r="AA219" i="112"/>
  <c r="AC137" i="112"/>
  <c r="Y137" i="112" s="1"/>
  <c r="N135" i="112"/>
  <c r="AA241" i="112"/>
  <c r="N122" i="112"/>
  <c r="AC289" i="112"/>
  <c r="Y289" i="112" s="1"/>
  <c r="AA209" i="112"/>
  <c r="I302" i="112"/>
  <c r="N111" i="112"/>
  <c r="AC380" i="112"/>
  <c r="Y380" i="112" s="1"/>
  <c r="AA300" i="112"/>
  <c r="P178" i="112"/>
  <c r="P338" i="112"/>
  <c r="P363" i="112"/>
  <c r="N188" i="112"/>
  <c r="AC355" i="112"/>
  <c r="Y355" i="112" s="1"/>
  <c r="P325" i="112"/>
  <c r="P271" i="112"/>
  <c r="P291" i="112"/>
  <c r="AC279" i="112"/>
  <c r="Y279" i="112" s="1"/>
  <c r="P130" i="112"/>
  <c r="I287" i="112"/>
  <c r="AC377" i="112"/>
  <c r="Y377" i="112" s="1"/>
  <c r="P146" i="112"/>
  <c r="N316" i="112"/>
  <c r="AA205" i="112"/>
  <c r="AA296" i="112"/>
  <c r="P164" i="112"/>
  <c r="I315" i="112"/>
  <c r="AC326" i="112"/>
  <c r="Y326" i="112" s="1"/>
  <c r="AA243" i="112"/>
  <c r="N218" i="112"/>
  <c r="I147" i="112"/>
  <c r="I280" i="112"/>
  <c r="I169" i="112"/>
  <c r="AA189" i="112"/>
  <c r="AC307" i="112"/>
  <c r="Y307" i="112" s="1"/>
  <c r="AA161" i="112"/>
  <c r="I339" i="112"/>
  <c r="AA129" i="112"/>
  <c r="I89" i="112"/>
  <c r="AC262" i="112"/>
  <c r="Y262" i="112" s="1"/>
  <c r="N303" i="112"/>
  <c r="N306" i="112"/>
  <c r="AC225" i="112"/>
  <c r="Y225" i="112" s="1"/>
  <c r="P100" i="112"/>
  <c r="AC132" i="112"/>
  <c r="Y132" i="112" s="1"/>
  <c r="AC278" i="112"/>
  <c r="Y278" i="112" s="1"/>
  <c r="AC351" i="112"/>
  <c r="Y351" i="112" s="1"/>
  <c r="I168" i="112"/>
  <c r="N350" i="112"/>
  <c r="I278" i="112"/>
  <c r="AC246" i="112"/>
  <c r="Y246" i="112" s="1"/>
  <c r="I345" i="112"/>
  <c r="AA188" i="112"/>
  <c r="AC108" i="112"/>
  <c r="Y108" i="112" s="1"/>
  <c r="P296" i="112"/>
  <c r="AA335" i="112"/>
  <c r="AA370" i="112"/>
  <c r="P212" i="112"/>
  <c r="AC239" i="112"/>
  <c r="Y239" i="112" s="1"/>
  <c r="P243" i="112"/>
  <c r="AC334" i="112"/>
  <c r="Y334" i="112" s="1"/>
  <c r="AA141" i="112"/>
  <c r="I138" i="112"/>
  <c r="AA213" i="112"/>
  <c r="I349" i="112"/>
  <c r="I281" i="112"/>
  <c r="I353" i="112"/>
  <c r="I216" i="112"/>
  <c r="AA179" i="112"/>
  <c r="I224" i="112"/>
  <c r="I230" i="112"/>
  <c r="AC197" i="112"/>
  <c r="Y197" i="112" s="1"/>
  <c r="AA251" i="112"/>
  <c r="P231" i="112"/>
  <c r="AC201" i="112"/>
  <c r="Y201" i="112" s="1"/>
  <c r="N369" i="112"/>
  <c r="N148" i="112"/>
  <c r="AA345" i="112"/>
  <c r="AA279" i="112"/>
  <c r="P131" i="112"/>
  <c r="P321" i="112"/>
  <c r="I207" i="112"/>
  <c r="N93" i="112"/>
  <c r="I217" i="112"/>
  <c r="AC317" i="112"/>
  <c r="Y317" i="112" s="1"/>
  <c r="AA250" i="112"/>
  <c r="AC100" i="112"/>
  <c r="Y100" i="112" s="1"/>
  <c r="I101" i="112"/>
  <c r="N192" i="112"/>
  <c r="AA104" i="112"/>
  <c r="N176" i="112"/>
  <c r="I331" i="112"/>
  <c r="I341" i="112"/>
  <c r="AA246" i="112"/>
  <c r="AC120" i="112"/>
  <c r="Y120" i="112" s="1"/>
  <c r="I322" i="112"/>
  <c r="AC157" i="112"/>
  <c r="Y157" i="112" s="1"/>
  <c r="I164" i="112"/>
  <c r="AA315" i="112"/>
  <c r="I187" i="112"/>
  <c r="AC139" i="112"/>
  <c r="Y139" i="112" s="1"/>
  <c r="I201" i="112"/>
  <c r="AA122" i="112"/>
  <c r="AA242" i="112"/>
  <c r="AC92" i="112"/>
  <c r="Y92" i="112" s="1"/>
  <c r="I144" i="112"/>
  <c r="AA379" i="112"/>
  <c r="N328" i="112"/>
  <c r="I185" i="112"/>
  <c r="N277" i="112"/>
  <c r="P275" i="112"/>
  <c r="P114" i="112"/>
  <c r="P317" i="112"/>
  <c r="P283" i="112"/>
  <c r="AC173" i="112"/>
  <c r="Y173" i="112" s="1"/>
  <c r="I222" i="112"/>
  <c r="I195" i="112"/>
  <c r="AC251" i="112"/>
  <c r="Y251" i="112" s="1"/>
  <c r="P157" i="112"/>
  <c r="AA135" i="112"/>
  <c r="I256" i="112"/>
  <c r="AA153" i="112"/>
  <c r="AC119" i="112"/>
  <c r="Y119" i="112" s="1"/>
  <c r="I154" i="112"/>
  <c r="AC186" i="112"/>
  <c r="Y186" i="112" s="1"/>
  <c r="AC111" i="112"/>
  <c r="Y111" i="112" s="1"/>
  <c r="N191" i="112"/>
  <c r="N342" i="112"/>
  <c r="N100" i="112"/>
  <c r="I374" i="112"/>
  <c r="I382" i="112"/>
  <c r="AA343" i="112"/>
  <c r="P347" i="112"/>
  <c r="N368" i="112"/>
  <c r="N214" i="112"/>
  <c r="N237" i="112"/>
  <c r="P173" i="112"/>
  <c r="AC133" i="112"/>
  <c r="Y133" i="112" s="1"/>
  <c r="P346" i="112"/>
  <c r="P112" i="112"/>
  <c r="I141" i="112"/>
  <c r="N202" i="112"/>
  <c r="P208" i="112"/>
  <c r="P206" i="112"/>
  <c r="AA373" i="112"/>
  <c r="N366" i="112"/>
  <c r="N309" i="112"/>
  <c r="N373" i="112"/>
  <c r="P246" i="112"/>
  <c r="N254" i="112"/>
  <c r="P269" i="112"/>
  <c r="AC198" i="112"/>
  <c r="Y198" i="112" s="1"/>
  <c r="P187" i="112"/>
  <c r="N248" i="112"/>
  <c r="P372" i="112"/>
  <c r="P355" i="112"/>
  <c r="N367" i="112"/>
  <c r="I376" i="112"/>
  <c r="N325" i="112"/>
  <c r="N249" i="112"/>
  <c r="I244" i="112"/>
  <c r="AC221" i="112"/>
  <c r="Y221" i="112" s="1"/>
  <c r="I285" i="112"/>
  <c r="N95" i="112"/>
  <c r="AA154" i="112"/>
  <c r="N308" i="112"/>
  <c r="N115" i="112"/>
  <c r="AC367" i="112"/>
  <c r="Y367" i="112" s="1"/>
  <c r="AC331" i="112"/>
  <c r="Y331" i="112" s="1"/>
  <c r="AC131" i="112"/>
  <c r="Y131" i="112" s="1"/>
  <c r="I212" i="112"/>
  <c r="AA207" i="112"/>
  <c r="P268" i="112"/>
  <c r="P328" i="112"/>
  <c r="AC335" i="112"/>
  <c r="Y335" i="112" s="1"/>
  <c r="AC258" i="112"/>
  <c r="Y258" i="112" s="1"/>
  <c r="I309" i="112"/>
  <c r="I292" i="112"/>
  <c r="I233" i="112"/>
  <c r="I116" i="112"/>
  <c r="I214" i="112"/>
  <c r="AA127" i="112"/>
  <c r="P229" i="112"/>
  <c r="AC330" i="112"/>
  <c r="Y330" i="112" s="1"/>
  <c r="N206" i="112"/>
  <c r="N149" i="112"/>
  <c r="I145" i="112"/>
  <c r="AA180" i="112"/>
  <c r="I342" i="112"/>
  <c r="AA184" i="112"/>
  <c r="I87" i="112"/>
  <c r="I177" i="112"/>
  <c r="P191" i="112"/>
  <c r="AC352" i="112"/>
  <c r="Y352" i="112" s="1"/>
  <c r="I372" i="112"/>
  <c r="P244" i="112"/>
  <c r="I237" i="112"/>
  <c r="N89" i="112"/>
  <c r="AA368" i="112"/>
  <c r="N343" i="112"/>
  <c r="AA372" i="112"/>
  <c r="AA107" i="112"/>
  <c r="AC296" i="112"/>
  <c r="Y296" i="112" s="1"/>
  <c r="N219" i="112"/>
  <c r="I360" i="112"/>
  <c r="AA344" i="112"/>
  <c r="AC381" i="112"/>
  <c r="Y381" i="112" s="1"/>
  <c r="P364" i="112"/>
  <c r="P101" i="112"/>
  <c r="AC90" i="112"/>
  <c r="Y90" i="112" s="1"/>
  <c r="P332" i="112"/>
  <c r="N94" i="112"/>
  <c r="N311" i="112"/>
  <c r="AA356" i="112"/>
  <c r="AC118" i="112"/>
  <c r="Y118" i="112" s="1"/>
  <c r="N187" i="112"/>
  <c r="I276" i="112"/>
  <c r="P369" i="112"/>
  <c r="AA312" i="112"/>
  <c r="N193" i="112"/>
  <c r="AA329" i="112"/>
  <c r="P99" i="112"/>
  <c r="AA88" i="112"/>
  <c r="I143" i="112"/>
  <c r="AA224" i="112"/>
  <c r="I119" i="112"/>
  <c r="P138" i="112"/>
  <c r="P200" i="112"/>
  <c r="AC87" i="112"/>
  <c r="Y87" i="112" s="1"/>
  <c r="AC254" i="112"/>
  <c r="Y254" i="112" s="1"/>
  <c r="I239" i="112"/>
  <c r="I330" i="112"/>
  <c r="AA350" i="112"/>
  <c r="I262" i="112"/>
  <c r="P340" i="112"/>
  <c r="AA178" i="112"/>
  <c r="I170" i="112"/>
  <c r="I180" i="112"/>
  <c r="P329" i="112"/>
  <c r="N147" i="112"/>
  <c r="AA147" i="112"/>
  <c r="I299" i="112"/>
  <c r="I106" i="112"/>
  <c r="AC318" i="112"/>
  <c r="Y318" i="112" s="1"/>
  <c r="AC144" i="112"/>
  <c r="Y144" i="112" s="1"/>
  <c r="I361" i="112"/>
  <c r="I377" i="112"/>
  <c r="AA164" i="112"/>
  <c r="I179" i="112"/>
  <c r="P232" i="112"/>
  <c r="N294" i="112"/>
  <c r="AA190" i="112"/>
  <c r="N243" i="112"/>
  <c r="I102" i="112"/>
  <c r="N221" i="112"/>
  <c r="AA191" i="112"/>
  <c r="I152" i="112"/>
  <c r="I172" i="112"/>
  <c r="AA349" i="112"/>
  <c r="I351" i="112"/>
  <c r="AA252" i="112"/>
  <c r="AA117" i="112"/>
  <c r="AA245" i="112"/>
  <c r="I85" i="112"/>
  <c r="AA363" i="112"/>
  <c r="P189" i="112"/>
  <c r="I313" i="112"/>
  <c r="AA150" i="112"/>
  <c r="P285" i="112"/>
  <c r="P106" i="112"/>
  <c r="P96" i="112"/>
  <c r="AC358" i="112"/>
  <c r="Y358" i="112" s="1"/>
  <c r="N378" i="112"/>
  <c r="P156" i="112"/>
  <c r="AA258" i="112"/>
  <c r="N139" i="112"/>
  <c r="AA217" i="112"/>
  <c r="AA149" i="112"/>
  <c r="N347" i="112"/>
  <c r="N352" i="112"/>
  <c r="AC235" i="112"/>
  <c r="Y235" i="112" s="1"/>
  <c r="I367" i="112"/>
  <c r="I120" i="112"/>
  <c r="N252" i="112"/>
  <c r="P103" i="112"/>
  <c r="I337" i="112"/>
  <c r="AC374" i="112"/>
  <c r="Y374" i="112" s="1"/>
  <c r="AA140" i="112"/>
  <c r="I199" i="112"/>
  <c r="AC282" i="112"/>
  <c r="Y282" i="112" s="1"/>
  <c r="AA125" i="112"/>
  <c r="I314" i="112"/>
  <c r="N296" i="112"/>
  <c r="P192" i="112"/>
  <c r="AA99" i="112"/>
  <c r="AA276" i="112"/>
  <c r="P226" i="112"/>
  <c r="P257" i="112"/>
  <c r="N262" i="112"/>
  <c r="P94" i="112"/>
  <c r="AA295" i="112"/>
  <c r="I279" i="112"/>
  <c r="I321" i="112"/>
  <c r="AA172" i="112"/>
  <c r="D83" i="112"/>
  <c r="AC366" i="112"/>
  <c r="Y366" i="112" s="1"/>
  <c r="AA255" i="112"/>
  <c r="AA277" i="112"/>
  <c r="N275" i="112"/>
  <c r="AC117" i="112"/>
  <c r="Y117" i="112" s="1"/>
  <c r="I327" i="112"/>
  <c r="AC165" i="112"/>
  <c r="Y165" i="112" s="1"/>
  <c r="P87" i="112"/>
  <c r="N236" i="112"/>
  <c r="I269" i="112"/>
  <c r="I381" i="112"/>
  <c r="AC226" i="112"/>
  <c r="Y226" i="112" s="1"/>
  <c r="AA265" i="112"/>
  <c r="AC371" i="112"/>
  <c r="Y371" i="112" s="1"/>
  <c r="AC268" i="112"/>
  <c r="Y268" i="112" s="1"/>
  <c r="AC140" i="112"/>
  <c r="Y140" i="112" s="1"/>
  <c r="P242" i="112"/>
  <c r="I333" i="112"/>
  <c r="P356" i="112"/>
  <c r="AA165" i="112"/>
  <c r="I228" i="112"/>
  <c r="I92" i="112"/>
  <c r="AA285" i="112"/>
  <c r="AA166" i="112"/>
  <c r="AC302" i="112"/>
  <c r="Y302" i="112" s="1"/>
  <c r="N253" i="112"/>
  <c r="AC342" i="112"/>
  <c r="Y342" i="112" s="1"/>
  <c r="I178" i="112"/>
  <c r="AA86" i="112"/>
  <c r="I375" i="112"/>
  <c r="I142" i="112"/>
  <c r="AC208" i="112"/>
  <c r="Y208" i="112" s="1"/>
  <c r="N276" i="112"/>
  <c r="AA254" i="112"/>
  <c r="AA137" i="112"/>
  <c r="P381" i="112"/>
  <c r="I323" i="112"/>
  <c r="AA299" i="112"/>
  <c r="I363" i="112"/>
  <c r="AC107" i="112"/>
  <c r="Y107" i="112" s="1"/>
  <c r="N266" i="112"/>
  <c r="AC253" i="112"/>
  <c r="Y253" i="112" s="1"/>
  <c r="AA358" i="112"/>
  <c r="AC115" i="112"/>
  <c r="Y115" i="112" s="1"/>
  <c r="AC156" i="112"/>
  <c r="Y156" i="112" s="1"/>
  <c r="AC285" i="112"/>
  <c r="Y285" i="112" s="1"/>
  <c r="AA151" i="112"/>
  <c r="AA354" i="112"/>
  <c r="AC122" i="112"/>
  <c r="Y122" i="112" s="1"/>
  <c r="AC363" i="112"/>
  <c r="Y363" i="112" s="1"/>
  <c r="N120" i="112"/>
  <c r="AA264" i="112"/>
  <c r="AC299" i="112"/>
  <c r="Y299" i="112" s="1"/>
  <c r="P258" i="112"/>
  <c r="AC298" i="112"/>
  <c r="Y298" i="112" s="1"/>
  <c r="P314" i="112"/>
  <c r="N226" i="112"/>
  <c r="AA381" i="112"/>
  <c r="N354" i="112"/>
  <c r="N142" i="112"/>
  <c r="N182" i="112"/>
  <c r="N101" i="112"/>
  <c r="P354" i="112"/>
  <c r="AA257" i="112"/>
  <c r="N205" i="112"/>
  <c r="AC290" i="112"/>
  <c r="Y290" i="112" s="1"/>
  <c r="N165" i="112"/>
  <c r="P205" i="112"/>
  <c r="N357" i="112"/>
  <c r="P380" i="112"/>
  <c r="N322" i="112"/>
  <c r="P352" i="112"/>
  <c r="P256" i="112"/>
  <c r="P236" i="112"/>
  <c r="N259" i="112"/>
  <c r="P357" i="112"/>
  <c r="AC240" i="112"/>
  <c r="Y240" i="112" s="1"/>
  <c r="P382" i="112"/>
  <c r="P144" i="112"/>
  <c r="P323" i="112"/>
  <c r="P234" i="112"/>
  <c r="N260" i="112"/>
  <c r="P299" i="112"/>
  <c r="P315" i="112"/>
  <c r="P171" i="112"/>
  <c r="N163" i="112"/>
  <c r="N335" i="112"/>
  <c r="N174" i="112"/>
  <c r="P235" i="112"/>
  <c r="N116" i="112"/>
  <c r="N312" i="112"/>
  <c r="P365" i="112"/>
  <c r="P248" i="112"/>
  <c r="P152" i="112"/>
  <c r="P213" i="112"/>
  <c r="AC309" i="112"/>
  <c r="Y309" i="112" s="1"/>
  <c r="P184" i="112"/>
  <c r="N198" i="112"/>
  <c r="AA338" i="112"/>
  <c r="P203" i="112"/>
  <c r="P142" i="112"/>
  <c r="AA317" i="112"/>
  <c r="N264" i="112"/>
  <c r="P109" i="112"/>
  <c r="AI229" i="112"/>
  <c r="AI249" i="112"/>
  <c r="AI366" i="112"/>
  <c r="AI145" i="112"/>
  <c r="AI255" i="112"/>
  <c r="AI310" i="112"/>
  <c r="AI185" i="112"/>
  <c r="AI335" i="112"/>
  <c r="AI94" i="112"/>
  <c r="AI247" i="112"/>
  <c r="AI224" i="112"/>
  <c r="AI344" i="112"/>
  <c r="AI284" i="112"/>
  <c r="AI195" i="112"/>
  <c r="AI198" i="112"/>
  <c r="AI311" i="112"/>
  <c r="AI218" i="112"/>
  <c r="AI293" i="112"/>
  <c r="AI382" i="112"/>
  <c r="AI365" i="112"/>
  <c r="AI157" i="112"/>
  <c r="AI219" i="112"/>
  <c r="AI327" i="112"/>
  <c r="AI121" i="112"/>
  <c r="AI184" i="112"/>
  <c r="AI374" i="112"/>
  <c r="AI340" i="112"/>
  <c r="AI127" i="112"/>
  <c r="AI280" i="112"/>
  <c r="AI262" i="112"/>
  <c r="AI153" i="112"/>
  <c r="AI250" i="112"/>
  <c r="AI197" i="112"/>
  <c r="AI313" i="112"/>
  <c r="AI256" i="112"/>
  <c r="AI258" i="112"/>
  <c r="AI254" i="112"/>
  <c r="AI148" i="112"/>
  <c r="AI348" i="112"/>
  <c r="AI332" i="112"/>
  <c r="AI338" i="112"/>
  <c r="AI364" i="112"/>
  <c r="AI200" i="112"/>
  <c r="AI320" i="112"/>
  <c r="AI140" i="112"/>
  <c r="AI95" i="112"/>
  <c r="AI227" i="112"/>
  <c r="AI343" i="112"/>
  <c r="AI181" i="112"/>
  <c r="AI180" i="112"/>
  <c r="AI162" i="112"/>
  <c r="AI356" i="112"/>
  <c r="AI315" i="112"/>
  <c r="AI131" i="112"/>
  <c r="AI295" i="112"/>
  <c r="AI267" i="112"/>
  <c r="AI190" i="112"/>
  <c r="AI228" i="112"/>
  <c r="AI160" i="112"/>
  <c r="AI155" i="112"/>
  <c r="AI83" i="112"/>
  <c r="AI214" i="112"/>
  <c r="AI281" i="112"/>
  <c r="AI132" i="112"/>
  <c r="AI283" i="112"/>
  <c r="AI93" i="112"/>
  <c r="AI336" i="112"/>
  <c r="AI97" i="112"/>
  <c r="AI234" i="112"/>
  <c r="AI192" i="112"/>
  <c r="AI122" i="112"/>
  <c r="AI285" i="112"/>
  <c r="AI136" i="112"/>
  <c r="AI253" i="112"/>
  <c r="AI358" i="112"/>
  <c r="AI103" i="112"/>
  <c r="AC83" i="112"/>
  <c r="Y83" i="112" s="1"/>
  <c r="AI316" i="112"/>
  <c r="AI112" i="112"/>
  <c r="AI361" i="112"/>
  <c r="AI143" i="112"/>
  <c r="AI296" i="112"/>
  <c r="AI352" i="112"/>
  <c r="AI278" i="112"/>
  <c r="AI367" i="112"/>
  <c r="AI217" i="112"/>
  <c r="AI147" i="112"/>
  <c r="AI322" i="112"/>
  <c r="AI330" i="112"/>
  <c r="AI196" i="112"/>
  <c r="AI321" i="112"/>
  <c r="AI357" i="112"/>
  <c r="AI333" i="112"/>
  <c r="AI110" i="112"/>
  <c r="AI183" i="112"/>
  <c r="AI177" i="112"/>
  <c r="AI159" i="112"/>
  <c r="AI142" i="112"/>
  <c r="AI138" i="112"/>
  <c r="AI243" i="112"/>
  <c r="AI290" i="112"/>
  <c r="AI347" i="112"/>
  <c r="AI191" i="112"/>
  <c r="AI359" i="112"/>
  <c r="AI269" i="112"/>
  <c r="AI207" i="112"/>
  <c r="AI242" i="112"/>
  <c r="AI223" i="112"/>
  <c r="AI176" i="112"/>
  <c r="AI337" i="112"/>
  <c r="AI108" i="112"/>
  <c r="AI199" i="112"/>
  <c r="AI251" i="112"/>
  <c r="AI173" i="112"/>
  <c r="AI317" i="112"/>
  <c r="AI373" i="112"/>
  <c r="AI101" i="112"/>
  <c r="AI248" i="112"/>
  <c r="AI252" i="112"/>
  <c r="AI279" i="112"/>
  <c r="AI129" i="112"/>
  <c r="AI325" i="112"/>
  <c r="AI109" i="112"/>
  <c r="AI230" i="112"/>
  <c r="AI118" i="112"/>
  <c r="AI301" i="112"/>
  <c r="AA83" i="112"/>
  <c r="AI379" i="112"/>
  <c r="AI113" i="112"/>
  <c r="AI156" i="112"/>
  <c r="AI302" i="112"/>
  <c r="AI300" i="112"/>
  <c r="AI212" i="112"/>
  <c r="AI326" i="112"/>
  <c r="AI354" i="112"/>
  <c r="AI149" i="112"/>
  <c r="AI84" i="112"/>
  <c r="AI233" i="112"/>
  <c r="AI141" i="112"/>
  <c r="AI168" i="112"/>
  <c r="AI294" i="112"/>
  <c r="AI182" i="112"/>
  <c r="AI144" i="112"/>
  <c r="AI362" i="112"/>
  <c r="AI237" i="112"/>
  <c r="AI111" i="112"/>
  <c r="AI164" i="112"/>
  <c r="AI172" i="112"/>
  <c r="AI211" i="112"/>
  <c r="AI171" i="112"/>
  <c r="AI265" i="112"/>
  <c r="AI226" i="112"/>
  <c r="AI161" i="112"/>
  <c r="AI305" i="112"/>
  <c r="AI128" i="112"/>
  <c r="AI170" i="112"/>
  <c r="AI334" i="112"/>
  <c r="AI351" i="112"/>
  <c r="AI319" i="112"/>
  <c r="AI268" i="112"/>
  <c r="AI341" i="112"/>
  <c r="AI274" i="112"/>
  <c r="AI260" i="112"/>
  <c r="AI115" i="112"/>
  <c r="AI130" i="112"/>
  <c r="AI102" i="112"/>
  <c r="AI282" i="112"/>
  <c r="AI286" i="112"/>
  <c r="AI220" i="112"/>
  <c r="AI123" i="112"/>
  <c r="AI125" i="112"/>
  <c r="AI372" i="112"/>
  <c r="AI381" i="112"/>
  <c r="AI201" i="112"/>
  <c r="AI323" i="112"/>
  <c r="AI368" i="112"/>
  <c r="AI96" i="112"/>
  <c r="AI135" i="112"/>
  <c r="AI314" i="112"/>
  <c r="AI239" i="112"/>
  <c r="AI328" i="112"/>
  <c r="AI209" i="112"/>
  <c r="AI179" i="112"/>
  <c r="AI202" i="112"/>
  <c r="AI246" i="112"/>
  <c r="AI169" i="112"/>
  <c r="AI270" i="112"/>
  <c r="AI106" i="112"/>
  <c r="AI329" i="112"/>
  <c r="AI163" i="112"/>
  <c r="AI289" i="112"/>
  <c r="AI91" i="112"/>
  <c r="AI309" i="112"/>
  <c r="AI99" i="112"/>
  <c r="AI189" i="112"/>
  <c r="AI240" i="112"/>
  <c r="AI378" i="112"/>
  <c r="AI324" i="112"/>
  <c r="AI204" i="112"/>
  <c r="AI349" i="112"/>
  <c r="AI150" i="112"/>
  <c r="AI271" i="112"/>
  <c r="AI87" i="112"/>
  <c r="AI307" i="112"/>
  <c r="AI370" i="112"/>
  <c r="AI303" i="112"/>
  <c r="AI167" i="112"/>
  <c r="AI100" i="112"/>
  <c r="AI304" i="112"/>
  <c r="AI342" i="112"/>
  <c r="AI306" i="112"/>
  <c r="AI308" i="112"/>
  <c r="AI288" i="112"/>
  <c r="AI235" i="112"/>
  <c r="AI117" i="112"/>
  <c r="AI231" i="112"/>
  <c r="AI275" i="112"/>
  <c r="AI139" i="112"/>
  <c r="AI120" i="112"/>
  <c r="AI376" i="112"/>
  <c r="AI273" i="112"/>
  <c r="AI107" i="112"/>
  <c r="AI266" i="112"/>
  <c r="AI353" i="112"/>
  <c r="AI98" i="112"/>
  <c r="AI277" i="112"/>
  <c r="AI124" i="112"/>
  <c r="AI318" i="112"/>
  <c r="AI158" i="112"/>
  <c r="AI133" i="112"/>
  <c r="AI241" i="112"/>
  <c r="AI203" i="112"/>
  <c r="AI232" i="112"/>
  <c r="AI276" i="112"/>
  <c r="AI297" i="112"/>
  <c r="AI292" i="112"/>
  <c r="AI355" i="112"/>
  <c r="AI114" i="112"/>
  <c r="AI104" i="112"/>
  <c r="AI369" i="112"/>
  <c r="AI105" i="112"/>
  <c r="AI88" i="112"/>
  <c r="AI92" i="112"/>
  <c r="AI345" i="112"/>
  <c r="AI186" i="112"/>
  <c r="AI371" i="112"/>
  <c r="N83" i="112"/>
  <c r="AI291" i="112"/>
  <c r="AI175" i="112"/>
  <c r="AI208" i="112"/>
  <c r="AI238" i="112"/>
  <c r="AI287" i="112"/>
  <c r="AI126" i="112"/>
  <c r="AI165" i="112"/>
  <c r="AI299" i="112"/>
  <c r="AI312" i="112"/>
  <c r="AI119" i="112"/>
  <c r="AI257" i="112"/>
  <c r="AI166" i="112"/>
  <c r="AI86" i="112"/>
  <c r="AI264" i="112"/>
  <c r="AI272" i="112"/>
  <c r="AI210" i="112"/>
  <c r="AI151" i="112"/>
  <c r="AI154" i="112"/>
  <c r="AI215" i="112"/>
  <c r="AI225" i="112"/>
  <c r="AI331" i="112"/>
  <c r="AI244" i="112"/>
  <c r="AI261" i="112"/>
  <c r="AI187" i="112"/>
  <c r="AI90" i="112"/>
  <c r="AI360" i="112"/>
  <c r="AI205" i="112"/>
  <c r="AI213" i="112"/>
  <c r="AI194" i="112"/>
  <c r="AI259" i="112"/>
  <c r="AI339" i="112"/>
  <c r="AI174" i="112"/>
  <c r="AI193" i="112"/>
  <c r="AI380" i="112"/>
  <c r="AI152" i="112"/>
  <c r="AI298" i="112"/>
  <c r="AI363" i="112"/>
  <c r="AI377" i="112"/>
  <c r="AI137" i="112"/>
  <c r="AI178" i="112"/>
  <c r="AI236" i="112"/>
  <c r="AI350" i="112"/>
  <c r="AI245" i="112"/>
  <c r="AI206" i="112"/>
  <c r="AI222" i="112"/>
  <c r="AI263" i="112"/>
  <c r="AI89" i="112"/>
  <c r="AI375" i="112"/>
  <c r="AI146" i="112"/>
  <c r="P83" i="112"/>
  <c r="AI116" i="112"/>
  <c r="AI216" i="112"/>
  <c r="AI221" i="112"/>
  <c r="AI188" i="112"/>
  <c r="AI346" i="112"/>
  <c r="AI85" i="112"/>
  <c r="AI134" i="112"/>
  <c r="AG298" i="112" l="1"/>
  <c r="AE298" i="112"/>
  <c r="AG342" i="112"/>
  <c r="AE342" i="112"/>
  <c r="AG268" i="112"/>
  <c r="AE268" i="112"/>
  <c r="AG165" i="112"/>
  <c r="AE165" i="112"/>
  <c r="AG358" i="112"/>
  <c r="AE358" i="112"/>
  <c r="AG318" i="112"/>
  <c r="AE318" i="112"/>
  <c r="AG330" i="112"/>
  <c r="AE330" i="112"/>
  <c r="AG258" i="112"/>
  <c r="AE258" i="112"/>
  <c r="AG367" i="112"/>
  <c r="AE367" i="112"/>
  <c r="AG198" i="112"/>
  <c r="AE198" i="112"/>
  <c r="AG197" i="112"/>
  <c r="AE197" i="112"/>
  <c r="AG262" i="112"/>
  <c r="AE262" i="112"/>
  <c r="AG326" i="112"/>
  <c r="AE326" i="112"/>
  <c r="AG380" i="112"/>
  <c r="AE380" i="112"/>
  <c r="AG289" i="112"/>
  <c r="AE289" i="112"/>
  <c r="AG137" i="112"/>
  <c r="AE137" i="112"/>
  <c r="AG123" i="112"/>
  <c r="AE123" i="112"/>
  <c r="AG161" i="112"/>
  <c r="AE161" i="112"/>
  <c r="AG270" i="112"/>
  <c r="AE270" i="112"/>
  <c r="AG155" i="112"/>
  <c r="AE155" i="112"/>
  <c r="AG143" i="112"/>
  <c r="AE143" i="112"/>
  <c r="AG166" i="112"/>
  <c r="AE166" i="112"/>
  <c r="AG191" i="112"/>
  <c r="AE191" i="112"/>
  <c r="AG91" i="112"/>
  <c r="AE91" i="112"/>
  <c r="AG259" i="112"/>
  <c r="AE259" i="112"/>
  <c r="AG304" i="112"/>
  <c r="AE304" i="112"/>
  <c r="AG178" i="112"/>
  <c r="AE178" i="112"/>
  <c r="AG153" i="112"/>
  <c r="AE153" i="112"/>
  <c r="AG149" i="112"/>
  <c r="AE149" i="112"/>
  <c r="AG341" i="112"/>
  <c r="AE341" i="112"/>
  <c r="AG150" i="112"/>
  <c r="AE150" i="112"/>
  <c r="AG167" i="112"/>
  <c r="AE167" i="112"/>
  <c r="AG303" i="112"/>
  <c r="AE303" i="112"/>
  <c r="AG169" i="112"/>
  <c r="AE169" i="112"/>
  <c r="AG375" i="112"/>
  <c r="AE375" i="112"/>
  <c r="AG256" i="112"/>
  <c r="AE256" i="112"/>
  <c r="AG170" i="112"/>
  <c r="AE170" i="112"/>
  <c r="AG109" i="112"/>
  <c r="AE109" i="112"/>
  <c r="AG180" i="112"/>
  <c r="AE180" i="112"/>
  <c r="AG297" i="112"/>
  <c r="AE297" i="112"/>
  <c r="AG292" i="112"/>
  <c r="AE292" i="112"/>
  <c r="AG134" i="112"/>
  <c r="AE134" i="112"/>
  <c r="AG241" i="112"/>
  <c r="AE241" i="112"/>
  <c r="AG359" i="112"/>
  <c r="AE359" i="112"/>
  <c r="AG248" i="112"/>
  <c r="AE248" i="112"/>
  <c r="AG164" i="112"/>
  <c r="AE164" i="112"/>
  <c r="AG265" i="112"/>
  <c r="AE265" i="112"/>
  <c r="AG214" i="112"/>
  <c r="AE214" i="112"/>
  <c r="AG199" i="112"/>
  <c r="AE199" i="112"/>
  <c r="AG315" i="112"/>
  <c r="AE315" i="112"/>
  <c r="AG328" i="112"/>
  <c r="AE328" i="112"/>
  <c r="AG295" i="112"/>
  <c r="AE295" i="112"/>
  <c r="AG230" i="112"/>
  <c r="AE230" i="112"/>
  <c r="AG227" i="112"/>
  <c r="AE227" i="112"/>
  <c r="AG152" i="112"/>
  <c r="AE152" i="112"/>
  <c r="AG126" i="112"/>
  <c r="AE126" i="112"/>
  <c r="AG365" i="112"/>
  <c r="AE365" i="112"/>
  <c r="AG142" i="112"/>
  <c r="AE142" i="112"/>
  <c r="AG196" i="112"/>
  <c r="AE196" i="112"/>
  <c r="AG138" i="112"/>
  <c r="AE138" i="112"/>
  <c r="AG163" i="112"/>
  <c r="AE163" i="112"/>
  <c r="AG195" i="112"/>
  <c r="AE195" i="112"/>
  <c r="AG105" i="112"/>
  <c r="AE105" i="112"/>
  <c r="AG272" i="112"/>
  <c r="AE272" i="112"/>
  <c r="AG204" i="112"/>
  <c r="AE204" i="112"/>
  <c r="AG209" i="112"/>
  <c r="AE209" i="112"/>
  <c r="AG337" i="112"/>
  <c r="AE337" i="112"/>
  <c r="AG364" i="112"/>
  <c r="AE364" i="112"/>
  <c r="AG215" i="112"/>
  <c r="AE215" i="112"/>
  <c r="AG243" i="112"/>
  <c r="AE243" i="112"/>
  <c r="AG224" i="112"/>
  <c r="AE224" i="112"/>
  <c r="AG290" i="112"/>
  <c r="AE290" i="112"/>
  <c r="AG363" i="112"/>
  <c r="AE363" i="112"/>
  <c r="AG285" i="112"/>
  <c r="AE285" i="112"/>
  <c r="AG253" i="112"/>
  <c r="AE253" i="112"/>
  <c r="AG371" i="112"/>
  <c r="AE371" i="112"/>
  <c r="AG374" i="112"/>
  <c r="AE374" i="112"/>
  <c r="AG118" i="112"/>
  <c r="AE118" i="112"/>
  <c r="AG381" i="112"/>
  <c r="AE381" i="112"/>
  <c r="AG296" i="112"/>
  <c r="AE296" i="112"/>
  <c r="AG335" i="112"/>
  <c r="AE335" i="112"/>
  <c r="AG119" i="112"/>
  <c r="AE119" i="112"/>
  <c r="AG173" i="112"/>
  <c r="AE173" i="112"/>
  <c r="AG120" i="112"/>
  <c r="AE120" i="112"/>
  <c r="AG100" i="112"/>
  <c r="AE100" i="112"/>
  <c r="AG201" i="112"/>
  <c r="AE201" i="112"/>
  <c r="AG239" i="112"/>
  <c r="AE239" i="112"/>
  <c r="AG246" i="112"/>
  <c r="AE246" i="112"/>
  <c r="AG351" i="112"/>
  <c r="AE351" i="112"/>
  <c r="AG225" i="112"/>
  <c r="AE225" i="112"/>
  <c r="AG307" i="112"/>
  <c r="AE307" i="112"/>
  <c r="AG99" i="112"/>
  <c r="AE99" i="112"/>
  <c r="AG125" i="112"/>
  <c r="AE125" i="112"/>
  <c r="AG275" i="112"/>
  <c r="AE275" i="112"/>
  <c r="AG168" i="112"/>
  <c r="AE168" i="112"/>
  <c r="AG267" i="112"/>
  <c r="AE267" i="112"/>
  <c r="AG175" i="112"/>
  <c r="AE175" i="112"/>
  <c r="AG202" i="112"/>
  <c r="AE202" i="112"/>
  <c r="AG234" i="112"/>
  <c r="AE234" i="112"/>
  <c r="AG222" i="112"/>
  <c r="AE222" i="112"/>
  <c r="AG217" i="112"/>
  <c r="AE217" i="112"/>
  <c r="AG146" i="112"/>
  <c r="AE146" i="112"/>
  <c r="AG159" i="112"/>
  <c r="AE159" i="112"/>
  <c r="AG148" i="112"/>
  <c r="AE148" i="112"/>
  <c r="AG338" i="112"/>
  <c r="AE338" i="112"/>
  <c r="AG231" i="112"/>
  <c r="AE231" i="112"/>
  <c r="AG382" i="112"/>
  <c r="AE382" i="112"/>
  <c r="AG129" i="112"/>
  <c r="AE129" i="112"/>
  <c r="AG361" i="112"/>
  <c r="AE361" i="112"/>
  <c r="AG183" i="112"/>
  <c r="AE183" i="112"/>
  <c r="AG187" i="112"/>
  <c r="AE187" i="112"/>
  <c r="AG288" i="112"/>
  <c r="AE288" i="112"/>
  <c r="AG343" i="112"/>
  <c r="AE343" i="112"/>
  <c r="AG177" i="112"/>
  <c r="AE177" i="112"/>
  <c r="AG372" i="112"/>
  <c r="AE372" i="112"/>
  <c r="AG314" i="112"/>
  <c r="AE314" i="112"/>
  <c r="AG339" i="112"/>
  <c r="AE339" i="112"/>
  <c r="AG260" i="112"/>
  <c r="AE260" i="112"/>
  <c r="AG245" i="112"/>
  <c r="AE245" i="112"/>
  <c r="AG356" i="112"/>
  <c r="AE356" i="112"/>
  <c r="AG360" i="112"/>
  <c r="AE360" i="112"/>
  <c r="AG344" i="112"/>
  <c r="AE344" i="112"/>
  <c r="AG327" i="112"/>
  <c r="AE327" i="112"/>
  <c r="AG219" i="112"/>
  <c r="AE219" i="112"/>
  <c r="AG172" i="112"/>
  <c r="AE172" i="112"/>
  <c r="AG277" i="112"/>
  <c r="AE277" i="112"/>
  <c r="AG184" i="112"/>
  <c r="AE184" i="112"/>
  <c r="AG93" i="112"/>
  <c r="AE93" i="112"/>
  <c r="AG280" i="112"/>
  <c r="AE280" i="112"/>
  <c r="AG347" i="112"/>
  <c r="AE347" i="112"/>
  <c r="AG136" i="112"/>
  <c r="AE136" i="112"/>
  <c r="AG85" i="112"/>
  <c r="AE85" i="112"/>
  <c r="AG97" i="112"/>
  <c r="AE97" i="112"/>
  <c r="AG257" i="112"/>
  <c r="AE257" i="112"/>
  <c r="AG207" i="112"/>
  <c r="AE207" i="112"/>
  <c r="AG376" i="112"/>
  <c r="AE376" i="112"/>
  <c r="AG305" i="112"/>
  <c r="AE305" i="112"/>
  <c r="AG176" i="112"/>
  <c r="AE176" i="112"/>
  <c r="AG336" i="112"/>
  <c r="AE336" i="112"/>
  <c r="AG124" i="112"/>
  <c r="AE124" i="112"/>
  <c r="AG188" i="112"/>
  <c r="AE188" i="112"/>
  <c r="AG160" i="112"/>
  <c r="AE160" i="112"/>
  <c r="AG114" i="112"/>
  <c r="AE114" i="112"/>
  <c r="AG346" i="112"/>
  <c r="AE346" i="112"/>
  <c r="AG154" i="112"/>
  <c r="AE154" i="112"/>
  <c r="AG192" i="112"/>
  <c r="AE192" i="112"/>
  <c r="AG332" i="112"/>
  <c r="AE332" i="112"/>
  <c r="AG312" i="112"/>
  <c r="AE312" i="112"/>
  <c r="AG200" i="112"/>
  <c r="AE200" i="112"/>
  <c r="AG135" i="112"/>
  <c r="AE135" i="112"/>
  <c r="AG103" i="112"/>
  <c r="AE103" i="112"/>
  <c r="AG112" i="112"/>
  <c r="AE112" i="112"/>
  <c r="AG238" i="112"/>
  <c r="AE238" i="112"/>
  <c r="AG286" i="112"/>
  <c r="AE286" i="112"/>
  <c r="AG294" i="112"/>
  <c r="AE294" i="112"/>
  <c r="AG240" i="112"/>
  <c r="AE240" i="112"/>
  <c r="AG299" i="112"/>
  <c r="AE299" i="112"/>
  <c r="AG122" i="112"/>
  <c r="AE122" i="112"/>
  <c r="AG156" i="112"/>
  <c r="AE156" i="112"/>
  <c r="AG302" i="112"/>
  <c r="AE302" i="112"/>
  <c r="AG117" i="112"/>
  <c r="AE117" i="112"/>
  <c r="AG366" i="112"/>
  <c r="AE366" i="112"/>
  <c r="AG282" i="112"/>
  <c r="AE282" i="112"/>
  <c r="AG254" i="112"/>
  <c r="AE254" i="112"/>
  <c r="AG90" i="112"/>
  <c r="AE90" i="112"/>
  <c r="AG352" i="112"/>
  <c r="AE352" i="112"/>
  <c r="AG131" i="112"/>
  <c r="AE131" i="112"/>
  <c r="AG221" i="112"/>
  <c r="AE221" i="112"/>
  <c r="AG133" i="112"/>
  <c r="AE133" i="112"/>
  <c r="AG111" i="112"/>
  <c r="AE111" i="112"/>
  <c r="AG251" i="112"/>
  <c r="AE251" i="112"/>
  <c r="AG108" i="112"/>
  <c r="AE108" i="112"/>
  <c r="AG278" i="112"/>
  <c r="AE278" i="112"/>
  <c r="AG279" i="112"/>
  <c r="AE279" i="112"/>
  <c r="AG355" i="112"/>
  <c r="AE355" i="112"/>
  <c r="AG316" i="112"/>
  <c r="AE316" i="112"/>
  <c r="AG203" i="112"/>
  <c r="AE203" i="112"/>
  <c r="AG250" i="112"/>
  <c r="AE250" i="112"/>
  <c r="AG325" i="112"/>
  <c r="AE325" i="112"/>
  <c r="AG121" i="112"/>
  <c r="AE121" i="112"/>
  <c r="AG194" i="112"/>
  <c r="AE194" i="112"/>
  <c r="AG193" i="112"/>
  <c r="AE193" i="112"/>
  <c r="AG145" i="112"/>
  <c r="AE145" i="112"/>
  <c r="AG211" i="112"/>
  <c r="AE211" i="112"/>
  <c r="AG185" i="112"/>
  <c r="AE185" i="112"/>
  <c r="AG281" i="112"/>
  <c r="AE281" i="112"/>
  <c r="AG354" i="112"/>
  <c r="AE354" i="112"/>
  <c r="AG291" i="112"/>
  <c r="AE291" i="112"/>
  <c r="AG110" i="112"/>
  <c r="AE110" i="112"/>
  <c r="AG349" i="112"/>
  <c r="AE349" i="112"/>
  <c r="AG283" i="112"/>
  <c r="AE283" i="112"/>
  <c r="AG128" i="112"/>
  <c r="AE128" i="112"/>
  <c r="AG104" i="112"/>
  <c r="AE104" i="112"/>
  <c r="AG249" i="112"/>
  <c r="AE249" i="112"/>
  <c r="AG252" i="112"/>
  <c r="AE252" i="112"/>
  <c r="AG244" i="112"/>
  <c r="AE244" i="112"/>
  <c r="AG321" i="112"/>
  <c r="AE321" i="112"/>
  <c r="AG370" i="112"/>
  <c r="AE370" i="112"/>
  <c r="AG324" i="112"/>
  <c r="AE324" i="112"/>
  <c r="AG237" i="112"/>
  <c r="AE237" i="112"/>
  <c r="AG162" i="112"/>
  <c r="AE162" i="112"/>
  <c r="AG116" i="112"/>
  <c r="AE116" i="112"/>
  <c r="AG284" i="112"/>
  <c r="AE284" i="112"/>
  <c r="AG369" i="112"/>
  <c r="AE369" i="112"/>
  <c r="AG261" i="112"/>
  <c r="AE261" i="112"/>
  <c r="AG311" i="112"/>
  <c r="AE311" i="112"/>
  <c r="AG300" i="112"/>
  <c r="AE300" i="112"/>
  <c r="AG357" i="112"/>
  <c r="AE357" i="112"/>
  <c r="AG269" i="112"/>
  <c r="AE269" i="112"/>
  <c r="AG179" i="112"/>
  <c r="AE179" i="112"/>
  <c r="AG313" i="112"/>
  <c r="AE313" i="112"/>
  <c r="AG102" i="112"/>
  <c r="AE102" i="112"/>
  <c r="AG212" i="112"/>
  <c r="AE212" i="112"/>
  <c r="AG310" i="112"/>
  <c r="AE310" i="112"/>
  <c r="AG190" i="112"/>
  <c r="AE190" i="112"/>
  <c r="AG182" i="112"/>
  <c r="AE182" i="112"/>
  <c r="AG174" i="112"/>
  <c r="AE174" i="112"/>
  <c r="AG379" i="112"/>
  <c r="AE379" i="112"/>
  <c r="AG348" i="112"/>
  <c r="AE348" i="112"/>
  <c r="AG345" i="112"/>
  <c r="AE345" i="112"/>
  <c r="AG353" i="112"/>
  <c r="AE353" i="112"/>
  <c r="AG350" i="112"/>
  <c r="AE350" i="112"/>
  <c r="AG147" i="112"/>
  <c r="AE147" i="112"/>
  <c r="AG210" i="112"/>
  <c r="AE210" i="112"/>
  <c r="AG229" i="112"/>
  <c r="AE229" i="112"/>
  <c r="AG233" i="112"/>
  <c r="AE233" i="112"/>
  <c r="AG83" i="112"/>
  <c r="AE83" i="112"/>
  <c r="AG309" i="112"/>
  <c r="AE309" i="112"/>
  <c r="AG115" i="112"/>
  <c r="AE115" i="112"/>
  <c r="AG107" i="112"/>
  <c r="AE107" i="112"/>
  <c r="AG208" i="112"/>
  <c r="AE208" i="112"/>
  <c r="AG140" i="112"/>
  <c r="AE140" i="112"/>
  <c r="AG226" i="112"/>
  <c r="AE226" i="112"/>
  <c r="AG235" i="112"/>
  <c r="AE235" i="112"/>
  <c r="AG144" i="112"/>
  <c r="AE144" i="112"/>
  <c r="AG87" i="112"/>
  <c r="AE87" i="112"/>
  <c r="AG331" i="112"/>
  <c r="AE331" i="112"/>
  <c r="AG186" i="112"/>
  <c r="AE186" i="112"/>
  <c r="AG92" i="112"/>
  <c r="AE92" i="112"/>
  <c r="AG139" i="112"/>
  <c r="AE139" i="112"/>
  <c r="AG157" i="112"/>
  <c r="AE157" i="112"/>
  <c r="AG317" i="112"/>
  <c r="AE317" i="112"/>
  <c r="AG334" i="112"/>
  <c r="AE334" i="112"/>
  <c r="AG132" i="112"/>
  <c r="AE132" i="112"/>
  <c r="AG377" i="112"/>
  <c r="AE377" i="112"/>
  <c r="AG88" i="112"/>
  <c r="AE88" i="112"/>
  <c r="AG322" i="112"/>
  <c r="AE322" i="112"/>
  <c r="AG362" i="112"/>
  <c r="AE362" i="112"/>
  <c r="AG319" i="112"/>
  <c r="AE319" i="112"/>
  <c r="AG320" i="112"/>
  <c r="AE320" i="112"/>
  <c r="AG189" i="112"/>
  <c r="AE189" i="112"/>
  <c r="AG293" i="112"/>
  <c r="AE293" i="112"/>
  <c r="AG266" i="112"/>
  <c r="AE266" i="112"/>
  <c r="AG141" i="112"/>
  <c r="AE141" i="112"/>
  <c r="AG213" i="112"/>
  <c r="AE213" i="112"/>
  <c r="AG232" i="112"/>
  <c r="AE232" i="112"/>
  <c r="AG127" i="112"/>
  <c r="AE127" i="112"/>
  <c r="AG228" i="112"/>
  <c r="AE228" i="112"/>
  <c r="AG94" i="112"/>
  <c r="AE94" i="112"/>
  <c r="AG84" i="112"/>
  <c r="AE84" i="112"/>
  <c r="AG373" i="112"/>
  <c r="AE373" i="112"/>
  <c r="AG151" i="112"/>
  <c r="AE151" i="112"/>
  <c r="AG247" i="112"/>
  <c r="AE247" i="112"/>
  <c r="AG86" i="112"/>
  <c r="AE86" i="112"/>
  <c r="AG236" i="112"/>
  <c r="AE236" i="112"/>
  <c r="AG274" i="112"/>
  <c r="AE274" i="112"/>
  <c r="AG181" i="112"/>
  <c r="AE181" i="112"/>
  <c r="AG308" i="112"/>
  <c r="AE308" i="112"/>
  <c r="AG96" i="112"/>
  <c r="AE96" i="112"/>
  <c r="AG378" i="112"/>
  <c r="AE378" i="112"/>
  <c r="AG89" i="112"/>
  <c r="AE89" i="112"/>
  <c r="AG242" i="112"/>
  <c r="AE242" i="112"/>
  <c r="AG223" i="112"/>
  <c r="AE223" i="112"/>
  <c r="AG271" i="112"/>
  <c r="AE271" i="112"/>
  <c r="AG340" i="112"/>
  <c r="AE340" i="112"/>
  <c r="AG301" i="112"/>
  <c r="AE301" i="112"/>
  <c r="AG273" i="112"/>
  <c r="AE273" i="112"/>
  <c r="AG205" i="112"/>
  <c r="AE205" i="112"/>
  <c r="AG368" i="112"/>
  <c r="AE368" i="112"/>
  <c r="AG216" i="112"/>
  <c r="AE216" i="112"/>
  <c r="AG220" i="112"/>
  <c r="AE220" i="112"/>
  <c r="AG218" i="112"/>
  <c r="AE218" i="112"/>
  <c r="AG323" i="112"/>
  <c r="AE323" i="112"/>
  <c r="AG255" i="112"/>
  <c r="AE255" i="112"/>
  <c r="AG333" i="112"/>
  <c r="AE333" i="112"/>
  <c r="AG287" i="112"/>
  <c r="AE287" i="112"/>
  <c r="AG276" i="112"/>
  <c r="AE276" i="112"/>
  <c r="AG98" i="112"/>
  <c r="AE98" i="112"/>
  <c r="AG306" i="112"/>
  <c r="AE306" i="112"/>
  <c r="AG130" i="112"/>
  <c r="AE130" i="112"/>
  <c r="AG263" i="112"/>
  <c r="AE263" i="112"/>
  <c r="AG158" i="112"/>
  <c r="AE158" i="112"/>
  <c r="AG113" i="112"/>
  <c r="AE113" i="112"/>
  <c r="AG106" i="112"/>
  <c r="AE106" i="112"/>
  <c r="AG329" i="112"/>
  <c r="AE329" i="112"/>
  <c r="AG264" i="112"/>
  <c r="AE264" i="112"/>
  <c r="AG171" i="112"/>
  <c r="AE171" i="112"/>
  <c r="AG206" i="112"/>
  <c r="AE206" i="112"/>
  <c r="AG95" i="112"/>
  <c r="AE95" i="112"/>
  <c r="AG101" i="112"/>
  <c r="AE101" i="112"/>
</calcChain>
</file>

<file path=xl/sharedStrings.xml><?xml version="1.0" encoding="utf-8"?>
<sst xmlns="http://schemas.openxmlformats.org/spreadsheetml/2006/main" count="101" uniqueCount="67">
  <si>
    <t>住所</t>
    <rPh sb="0" eb="2">
      <t>ジュウショ</t>
    </rPh>
    <phoneticPr fontId="18"/>
  </si>
  <si>
    <t>備考</t>
    <rPh sb="0" eb="2">
      <t>ビコウ</t>
    </rPh>
    <phoneticPr fontId="18"/>
  </si>
  <si>
    <t>始期</t>
    <rPh sb="0" eb="2">
      <t>シキ</t>
    </rPh>
    <phoneticPr fontId="18"/>
  </si>
  <si>
    <t>地番</t>
    <rPh sb="0" eb="2">
      <t>チバン</t>
    </rPh>
    <phoneticPr fontId="18"/>
  </si>
  <si>
    <t>氏名（受け手）</t>
    <rPh sb="0" eb="2">
      <t>シメイ</t>
    </rPh>
    <rPh sb="3" eb="4">
      <t>ウ</t>
    </rPh>
    <rPh sb="5" eb="6">
      <t>テ</t>
    </rPh>
    <phoneticPr fontId="18"/>
  </si>
  <si>
    <t>氏名又は名称</t>
    <rPh sb="0" eb="2">
      <t>シメイ</t>
    </rPh>
    <rPh sb="2" eb="3">
      <t>マタ</t>
    </rPh>
    <rPh sb="4" eb="6">
      <t>メイショウ</t>
    </rPh>
    <phoneticPr fontId="18"/>
  </si>
  <si>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18"/>
  </si>
  <si>
    <t>借賃
（円）</t>
    <rPh sb="0" eb="1">
      <t>シャク</t>
    </rPh>
    <rPh sb="1" eb="2">
      <t>チン</t>
    </rPh>
    <rPh sb="4" eb="5">
      <t>エン</t>
    </rPh>
    <phoneticPr fontId="18"/>
  </si>
  <si>
    <t>利用内容</t>
    <rPh sb="0" eb="2">
      <t>リヨウ</t>
    </rPh>
    <rPh sb="2" eb="4">
      <t>ナイヨウ</t>
    </rPh>
    <phoneticPr fontId="18"/>
  </si>
  <si>
    <t>権利の
種類</t>
    <rPh sb="0" eb="2">
      <t>ケンリ</t>
    </rPh>
    <rPh sb="4" eb="6">
      <t>シュルイ</t>
    </rPh>
    <phoneticPr fontId="18"/>
  </si>
  <si>
    <t>存続期間
（終期）</t>
    <rPh sb="0" eb="2">
      <t>ソンゾク</t>
    </rPh>
    <rPh sb="2" eb="4">
      <t>キカン</t>
    </rPh>
    <rPh sb="6" eb="8">
      <t>シュウキ</t>
    </rPh>
    <phoneticPr fontId="18"/>
  </si>
  <si>
    <t>転貸を
受ける者</t>
    <rPh sb="0" eb="2">
      <t>テンタイ</t>
    </rPh>
    <rPh sb="4" eb="5">
      <t>ウ</t>
    </rPh>
    <rPh sb="7" eb="8">
      <t>シャ</t>
    </rPh>
    <phoneticPr fontId="18"/>
  </si>
  <si>
    <t>面積
（㎡）</t>
    <rPh sb="0" eb="2">
      <t>メンセキ</t>
    </rPh>
    <phoneticPr fontId="18"/>
  </si>
  <si>
    <t>現況
地目</t>
    <rPh sb="0" eb="2">
      <t>ゲンキョウ</t>
    </rPh>
    <rPh sb="3" eb="5">
      <t>チモク</t>
    </rPh>
    <phoneticPr fontId="18"/>
  </si>
  <si>
    <t>所在</t>
    <rPh sb="0" eb="2">
      <t>ショザイ</t>
    </rPh>
    <phoneticPr fontId="18"/>
  </si>
  <si>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8"/>
  </si>
  <si>
    <t>群馬県農業公社に設定する権利の内容（Ｄ）</t>
    <rPh sb="0" eb="3">
      <t>グンマケン</t>
    </rPh>
    <rPh sb="3" eb="5">
      <t>ノウギョウ</t>
    </rPh>
    <rPh sb="5" eb="7">
      <t>コウシャ</t>
    </rPh>
    <rPh sb="8" eb="10">
      <t>セッテイ</t>
    </rPh>
    <rPh sb="12" eb="14">
      <t>ケンリ</t>
    </rPh>
    <rPh sb="15" eb="17">
      <t>ナイヨウ</t>
    </rPh>
    <phoneticPr fontId="18"/>
  </si>
  <si>
    <t>権利対象の土地（Ｃ）</t>
    <rPh sb="0" eb="2">
      <t>ケンリ</t>
    </rPh>
    <rPh sb="2" eb="4">
      <t>タイショウ</t>
    </rPh>
    <rPh sb="5" eb="7">
      <t>トチ</t>
    </rPh>
    <phoneticPr fontId="18"/>
  </si>
  <si>
    <t>整理番号</t>
    <rPh sb="0" eb="2">
      <t>セイリ</t>
    </rPh>
    <rPh sb="2" eb="4">
      <t>バンゴウ</t>
    </rPh>
    <phoneticPr fontId="18"/>
  </si>
  <si>
    <t>中間管理権設定関係</t>
    <rPh sb="0" eb="2">
      <t>チュウカン</t>
    </rPh>
    <rPh sb="2" eb="4">
      <t>カンリ</t>
    </rPh>
    <rPh sb="4" eb="5">
      <t>ケン</t>
    </rPh>
    <rPh sb="5" eb="7">
      <t>セッテイ</t>
    </rPh>
    <rPh sb="7" eb="9">
      <t>カンケイ</t>
    </rPh>
    <phoneticPr fontId="18"/>
  </si>
  <si>
    <t>中間管理権を
設定する者</t>
    <rPh sb="0" eb="2">
      <t>チュウカン</t>
    </rPh>
    <rPh sb="2" eb="4">
      <t>カンリ</t>
    </rPh>
    <rPh sb="4" eb="5">
      <t>ケン</t>
    </rPh>
    <rPh sb="7" eb="9">
      <t>セッテイ</t>
    </rPh>
    <rPh sb="11" eb="12">
      <t>シャ</t>
    </rPh>
    <phoneticPr fontId="18"/>
  </si>
  <si>
    <t>権限の種類</t>
    <rPh sb="0" eb="2">
      <t>ケンゲン</t>
    </rPh>
    <rPh sb="3" eb="5">
      <t>シュルイ</t>
    </rPh>
    <phoneticPr fontId="18"/>
  </si>
  <si>
    <t>【別紙】</t>
    <rPh sb="1" eb="3">
      <t>ベッシ</t>
    </rPh>
    <phoneticPr fontId="20"/>
  </si>
  <si>
    <t>電話番号</t>
    <rPh sb="0" eb="2">
      <t>デンワ</t>
    </rPh>
    <rPh sb="2" eb="4">
      <t>バンゴウ</t>
    </rPh>
    <phoneticPr fontId="18"/>
  </si>
  <si>
    <t>前橋市総社町総社2326-2</t>
    <phoneticPr fontId="18"/>
  </si>
  <si>
    <t>〒371-0852</t>
    <phoneticPr fontId="18"/>
  </si>
  <si>
    <t>027-251-1220</t>
    <phoneticPr fontId="18"/>
  </si>
  <si>
    <t>大字</t>
    <rPh sb="0" eb="2">
      <t>オオアザ</t>
    </rPh>
    <phoneticPr fontId="18"/>
  </si>
  <si>
    <t>字</t>
    <phoneticPr fontId="18"/>
  </si>
  <si>
    <t>（Ｄ）及び（Ｅ）の共通事項（Ｆ）</t>
    <phoneticPr fontId="18"/>
  </si>
  <si>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18"/>
  </si>
  <si>
    <t>別表２　</t>
    <rPh sb="0" eb="2">
      <t>ベッピョウ</t>
    </rPh>
    <phoneticPr fontId="18"/>
  </si>
  <si>
    <t>改良費又は
改良工事</t>
    <rPh sb="0" eb="3">
      <t>カイリョウヒ</t>
    </rPh>
    <rPh sb="3" eb="4">
      <t>マタ</t>
    </rPh>
    <phoneticPr fontId="18"/>
  </si>
  <si>
    <t>機構及び農地耕作者並びに
土地所有者の費用に関する
支払い区分の内容</t>
    <rPh sb="0" eb="2">
      <t>キコウ</t>
    </rPh>
    <rPh sb="2" eb="3">
      <t>オヨ</t>
    </rPh>
    <rPh sb="4" eb="6">
      <t>ノウチ</t>
    </rPh>
    <rPh sb="6" eb="9">
      <t>コウサクシャ</t>
    </rPh>
    <rPh sb="19" eb="21">
      <t>ヒヨウ</t>
    </rPh>
    <phoneticPr fontId="18"/>
  </si>
  <si>
    <t>機構及び農地耕作者の
支払額について土地所有者が
償還すべき額及び方法</t>
    <rPh sb="0" eb="2">
      <t>キコウ</t>
    </rPh>
    <rPh sb="2" eb="3">
      <t>オヨ</t>
    </rPh>
    <rPh sb="4" eb="6">
      <t>ノウチ</t>
    </rPh>
    <rPh sb="6" eb="9">
      <t>コウサクシャ</t>
    </rPh>
    <phoneticPr fontId="18"/>
  </si>
  <si>
    <t>賦課金等の種類</t>
    <rPh sb="0" eb="3">
      <t>フカキン</t>
    </rPh>
    <rPh sb="3" eb="4">
      <t>トウ</t>
    </rPh>
    <rPh sb="5" eb="7">
      <t>シュルイ</t>
    </rPh>
    <phoneticPr fontId="18"/>
  </si>
  <si>
    <t>負担区分の内容</t>
    <rPh sb="0" eb="2">
      <t>フタン</t>
    </rPh>
    <rPh sb="2" eb="4">
      <t>クブン</t>
    </rPh>
    <rPh sb="5" eb="7">
      <t>ナイヨウ</t>
    </rPh>
    <phoneticPr fontId="18"/>
  </si>
  <si>
    <t>１．各筆明細</t>
  </si>
  <si>
    <t>公益財団法人　群馬県農業公社
理事長　横室　光良</t>
    <phoneticPr fontId="18"/>
  </si>
  <si>
    <t>中間管理権を
設定する者</t>
    <rPh sb="0" eb="2">
      <t>チュウカン</t>
    </rPh>
    <rPh sb="2" eb="4">
      <t>カンリ</t>
    </rPh>
    <rPh sb="4" eb="5">
      <t>ケン</t>
    </rPh>
    <rPh sb="7" eb="9">
      <t>セッテイ</t>
    </rPh>
    <rPh sb="11" eb="12">
      <t>モノ</t>
    </rPh>
    <phoneticPr fontId="18"/>
  </si>
  <si>
    <t>通し
番号</t>
    <rPh sb="0" eb="1">
      <t>トオ</t>
    </rPh>
    <rPh sb="3" eb="5">
      <t>バンゴウ</t>
    </rPh>
    <phoneticPr fontId="18"/>
  </si>
  <si>
    <t>行われることがあります。（確認後、チェックを入れてください）</t>
    <phoneticPr fontId="18"/>
  </si>
  <si>
    <t xml:space="preserve"> 土地改良法（昭和24年法律195号）第87条の３第１項の土地改良事業（機構関連事業）が</t>
    <rPh sb="1" eb="2">
      <t>ホウ</t>
    </rPh>
    <rPh sb="3" eb="5">
      <t>ショウワ</t>
    </rPh>
    <rPh sb="7" eb="8">
      <t>ネン</t>
    </rPh>
    <rPh sb="8" eb="10">
      <t>ホウリツ</t>
    </rPh>
    <phoneticPr fontId="18"/>
  </si>
  <si>
    <r>
      <rPr>
        <sz val="11"/>
        <color theme="1"/>
        <rFont val="Segoe UI Symbol"/>
        <family val="2"/>
      </rPr>
      <t>☑</t>
    </r>
    <r>
      <rPr>
        <sz val="11"/>
        <color theme="1"/>
        <rFont val="UD デジタル 教科書体 NK-R"/>
        <family val="1"/>
        <charset val="128"/>
      </rPr>
      <t>確認欄</t>
    </r>
    <rPh sb="1" eb="3">
      <t>カクニン</t>
    </rPh>
    <rPh sb="3" eb="4">
      <t>ラン</t>
    </rPh>
    <phoneticPr fontId="18"/>
  </si>
  <si>
    <r>
      <t xml:space="preserve">同意欄
</t>
    </r>
    <r>
      <rPr>
        <sz val="8"/>
        <color theme="1"/>
        <rFont val="UD デジタル 教科書体 NK-R"/>
        <family val="1"/>
        <charset val="128"/>
      </rPr>
      <t>※自署又は押印</t>
    </r>
    <rPh sb="0" eb="2">
      <t>ドウイ</t>
    </rPh>
    <rPh sb="2" eb="3">
      <t>ラン</t>
    </rPh>
    <phoneticPr fontId="18"/>
  </si>
  <si>
    <t>同意欄</t>
    <rPh sb="0" eb="2">
      <t>ドウイ</t>
    </rPh>
    <rPh sb="2" eb="3">
      <t>ラン</t>
    </rPh>
    <phoneticPr fontId="18"/>
  </si>
  <si>
    <t>借賃の
支払
方法
（H）</t>
    <rPh sb="0" eb="1">
      <t>カ</t>
    </rPh>
    <rPh sb="1" eb="2">
      <t>チン</t>
    </rPh>
    <rPh sb="4" eb="6">
      <t>シハラ</t>
    </rPh>
    <rPh sb="7" eb="9">
      <t>ホウホウ</t>
    </rPh>
    <phoneticPr fontId="18"/>
  </si>
  <si>
    <t>借賃の
支払の
相手方
(G)</t>
    <rPh sb="0" eb="2">
      <t>カリチン</t>
    </rPh>
    <rPh sb="4" eb="6">
      <t>シハライ</t>
    </rPh>
    <rPh sb="8" eb="11">
      <t>アイテガタ</t>
    </rPh>
    <phoneticPr fontId="18"/>
  </si>
  <si>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8"/>
  </si>
  <si>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8"/>
  </si>
  <si>
    <t>様式第9号</t>
    <rPh sb="0" eb="2">
      <t>ヨウシキ</t>
    </rPh>
    <rPh sb="2" eb="3">
      <t>ダイ</t>
    </rPh>
    <rPh sb="4" eb="5">
      <t>ゴウ</t>
    </rPh>
    <phoneticPr fontId="18"/>
  </si>
  <si>
    <t>受け手番号</t>
    <rPh sb="0" eb="1">
      <t>ウ</t>
    </rPh>
    <rPh sb="2" eb="3">
      <t>テ</t>
    </rPh>
    <rPh sb="3" eb="5">
      <t>バンゴウ</t>
    </rPh>
    <phoneticPr fontId="18"/>
  </si>
  <si>
    <t>受け手氏名</t>
    <rPh sb="0" eb="1">
      <t>ウ</t>
    </rPh>
    <rPh sb="2" eb="3">
      <t>テ</t>
    </rPh>
    <rPh sb="3" eb="5">
      <t>シメイ</t>
    </rPh>
    <phoneticPr fontId="18"/>
  </si>
  <si>
    <t>受け手住所</t>
    <rPh sb="0" eb="1">
      <t>ウ</t>
    </rPh>
    <rPh sb="2" eb="3">
      <t>テ</t>
    </rPh>
    <rPh sb="3" eb="5">
      <t>ジュウショ</t>
    </rPh>
    <phoneticPr fontId="18"/>
  </si>
  <si>
    <t>受け手電話番号</t>
    <rPh sb="0" eb="1">
      <t>ウ</t>
    </rPh>
    <rPh sb="2" eb="3">
      <t>テ</t>
    </rPh>
    <rPh sb="3" eb="5">
      <t>デンワ</t>
    </rPh>
    <rPh sb="5" eb="7">
      <t>バンゴウ</t>
    </rPh>
    <phoneticPr fontId="18"/>
  </si>
  <si>
    <t>受け手検索用</t>
    <rPh sb="0" eb="1">
      <t>ウ</t>
    </rPh>
    <rPh sb="2" eb="3">
      <t>テ</t>
    </rPh>
    <rPh sb="3" eb="5">
      <t>ケンサク</t>
    </rPh>
    <rPh sb="5" eb="6">
      <t>ヨウ</t>
    </rPh>
    <phoneticPr fontId="18"/>
  </si>
  <si>
    <t>出し手番号</t>
    <rPh sb="3" eb="5">
      <t>バンゴウ</t>
    </rPh>
    <phoneticPr fontId="18"/>
  </si>
  <si>
    <t>出し手氏名</t>
    <rPh sb="3" eb="5">
      <t>シメイ</t>
    </rPh>
    <phoneticPr fontId="18"/>
  </si>
  <si>
    <t>出し手住所</t>
    <rPh sb="3" eb="5">
      <t>ジュウショ</t>
    </rPh>
    <phoneticPr fontId="18"/>
  </si>
  <si>
    <t>出し手電話番号</t>
    <rPh sb="3" eb="5">
      <t>デンワ</t>
    </rPh>
    <rPh sb="5" eb="7">
      <t>バンゴウ</t>
    </rPh>
    <phoneticPr fontId="18"/>
  </si>
  <si>
    <t>出し手検索用</t>
    <rPh sb="3" eb="5">
      <t>ケンサク</t>
    </rPh>
    <rPh sb="5" eb="6">
      <t>ヨウ</t>
    </rPh>
    <phoneticPr fontId="18"/>
  </si>
  <si>
    <t>番号（通し）</t>
    <rPh sb="0" eb="2">
      <t>バンゴウ</t>
    </rPh>
    <rPh sb="3" eb="4">
      <t>トオ</t>
    </rPh>
    <phoneticPr fontId="18"/>
  </si>
  <si>
    <t>TEL</t>
  </si>
  <si>
    <t>氏名（受け手）住所TEL</t>
  </si>
  <si>
    <t>利用集積促進員氏名</t>
    <phoneticPr fontId="18"/>
  </si>
  <si>
    <t>捨印</t>
    <rPh sb="0" eb="1">
      <t>ス</t>
    </rPh>
    <rPh sb="1" eb="2">
      <t>イン</t>
    </rPh>
    <phoneticPr fontId="18"/>
  </si>
  <si>
    <t>B</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</si>
</sst>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ge\.m\.d"/>
  </numFmts>
  <fonts count="33">
    <font>
      <sz val="11"/>
      <color theme="1"/>
      <name val="ＭＳ Ｐゴシック"/>
      <family val="2"/>
      <charset val="128"/>
      <scheme val="minor"/>
    </font>
    <font>
      <b/>
      <sz val="18"/>
      <color theme="3"/>
      <name val="ＭＳ Ｐゴシック"/>
      <family val="2"/>
      <charset val="128"/>
      <scheme val="major"/>
    </font>
    <font>
      <sz val="10"/>
      <color theme="1"/>
      <name val="Meiryo UI"/>
      <family val="2"/>
      <charset val="128"/>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65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sz val="8"/>
      <color theme="1"/>
      <name val="UD デジタル 教科書体 NK-R"/>
      <family val="1"/>
      <charset val="128"/>
    </font>
    <font>
      <b/>
      <sz val="11"/>
      <color theme="1"/>
      <name val="UD デジタル 教科書体 NK-R"/>
      <family val="1"/>
      <charset val="128"/>
    </font>
    <font>
      <sz val="11"/>
      <color theme="1"/>
      <name val="UD デジタル 教科書体 NK-R"/>
      <family val="2"/>
      <charset val="128"/>
    </font>
    <font>
      <sz val="11"/>
      <color theme="1"/>
      <name val="Segoe UI Symbol"/>
      <family val="2"/>
    </font>
    <font>
      <sz val="16"/>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34998626667073579"/>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2"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21" fillId="0" borderId="0" applyFont="0" applyFill="0" applyBorder="0" applyAlignment="0" applyProtection="0">
      <alignment vertical="center"/>
    </xf>
    <xf numFmtId="0" fontId="21" fillId="0" borderId="0"/>
    <xf numFmtId="0" fontId="22" fillId="0" borderId="0" applyNumberFormat="0" applyFill="0" applyBorder="0" applyAlignment="0" applyProtection="0">
      <alignment vertical="center"/>
    </xf>
  </cellStyleXfs>
  <cellXfs count="144">
    <xf numFmtId="0" fontId="0" fillId="0" borderId="0" xfId="0">
      <alignment vertical="center"/>
    </xf>
    <xf numFmtId="0" fontId="0" fillId="33" borderId="0" xfId="0" applyFill="1">
      <alignment vertical="center"/>
    </xf>
    <xf numFmtId="0" fontId="0" fillId="33" borderId="0" xfId="0" applyFill="1" applyAlignment="1">
      <alignment vertical="center" wrapText="1"/>
    </xf>
    <xf numFmtId="0" fontId="19" fillId="34" borderId="0" xfId="43" applyFill="1">
      <alignment vertical="center"/>
    </xf>
    <xf numFmtId="0" fontId="19" fillId="0" borderId="0" xfId="43">
      <alignment vertical="center"/>
    </xf>
    <xf numFmtId="0" fontId="22" fillId="0" borderId="0" xfId="46">
      <alignment vertical="center"/>
    </xf>
    <xf numFmtId="0" fontId="24" fillId="0" borderId="0" xfId="0" applyFont="1" applyAlignment="1">
      <alignment vertical="center" wrapText="1"/>
    </xf>
    <xf numFmtId="0" fontId="24" fillId="0" borderId="0" xfId="43" applyFont="1">
      <alignment vertical="center"/>
    </xf>
    <xf numFmtId="0" fontId="24" fillId="0" borderId="0" xfId="43" applyFont="1" applyAlignment="1">
      <alignment horizontal="right"/>
    </xf>
    <xf numFmtId="0" fontId="29" fillId="0" borderId="0" xfId="0" quotePrefix="1" applyFont="1">
      <alignment vertical="center"/>
    </xf>
    <xf numFmtId="0" fontId="29" fillId="0" borderId="0" xfId="0" applyFont="1">
      <alignment vertical="center"/>
    </xf>
    <xf numFmtId="0" fontId="0" fillId="0" borderId="0" xfId="43" applyFont="1">
      <alignment vertical="center"/>
    </xf>
    <xf numFmtId="0" fontId="30" fillId="0" borderId="0" xfId="43" applyFont="1" applyAlignment="1">
      <alignment horizontal="center" vertical="center"/>
    </xf>
    <xf numFmtId="0" fontId="24" fillId="0" borderId="0" xfId="43" applyFont="1" applyAlignment="1">
      <alignment horizontal="center" vertical="center"/>
    </xf>
    <xf numFmtId="0" fontId="24" fillId="0" borderId="0" xfId="0" applyFont="1">
      <alignment vertical="center"/>
    </xf>
    <xf numFmtId="0" fontId="19" fillId="34" borderId="0" xfId="43" applyFill="1" applyProtection="1">
      <alignment vertical="center"/>
    </xf>
    <xf numFmtId="0" fontId="19" fillId="0" borderId="0" xfId="43" applyProtection="1">
      <alignment vertical="center"/>
    </xf>
    <xf numFmtId="0" fontId="19" fillId="0" borderId="0" xfId="43" applyFill="1">
      <alignment vertical="center"/>
    </xf>
    <xf numFmtId="0" fontId="32" fillId="0" borderId="0" xfId="43" applyFont="1" applyProtection="1">
      <alignment vertical="center"/>
    </xf>
    <xf numFmtId="0" fontId="24" fillId="0" borderId="10" xfId="43" applyNumberFormat="1" applyFont="1" applyBorder="1" applyAlignment="1">
      <alignment horizontal="center" vertical="center" shrinkToFit="1"/>
    </xf>
    <xf numFmtId="0" fontId="19" fillId="0" borderId="10" xfId="43" applyBorder="1" applyAlignment="1" applyProtection="1">
      <alignment horizontal="center" vertical="center" shrinkToFit="1"/>
    </xf>
    <xf numFmtId="0" fontId="27" fillId="0" borderId="0" xfId="43" applyFont="1">
      <alignment vertical="center"/>
    </xf>
    <xf numFmtId="0" fontId="26" fillId="0" borderId="0" xfId="43" applyFont="1">
      <alignment vertical="center"/>
    </xf>
    <xf numFmtId="176" fontId="19" fillId="0" borderId="12" xfId="43" applyNumberFormat="1" applyBorder="1" applyAlignment="1" applyProtection="1">
      <alignment horizontal="center" vertical="center" shrinkToFit="1"/>
    </xf>
    <xf numFmtId="176" fontId="19" fillId="0" borderId="11" xfId="43" applyNumberFormat="1" applyBorder="1" applyAlignment="1" applyProtection="1">
      <alignment horizontal="center" vertical="center" shrinkToFit="1"/>
    </xf>
    <xf numFmtId="0" fontId="19" fillId="0" borderId="12" xfId="43" applyBorder="1" applyAlignment="1" applyProtection="1">
      <alignment horizontal="center" vertical="center" shrinkToFit="1"/>
    </xf>
    <xf numFmtId="0" fontId="19" fillId="0" borderId="11" xfId="43" applyBorder="1" applyAlignment="1" applyProtection="1">
      <alignment horizontal="center" vertical="center" shrinkToFit="1"/>
    </xf>
    <xf numFmtId="38" fontId="19" fillId="0" borderId="12" xfId="44" applyFont="1" applyBorder="1" applyAlignment="1" applyProtection="1">
      <alignment horizontal="center" vertical="center" shrinkToFit="1"/>
    </xf>
    <xf numFmtId="38" fontId="19" fillId="0" borderId="11" xfId="44" applyFont="1" applyBorder="1" applyAlignment="1" applyProtection="1">
      <alignment horizontal="center" vertical="center" shrinkToFit="1"/>
    </xf>
    <xf numFmtId="0" fontId="24" fillId="0" borderId="19" xfId="43" applyFont="1" applyBorder="1" applyAlignment="1" applyProtection="1">
      <alignment horizontal="center" vertical="center"/>
    </xf>
    <xf numFmtId="0" fontId="24" fillId="0" borderId="20" xfId="43" applyFont="1" applyBorder="1" applyAlignment="1" applyProtection="1">
      <alignment horizontal="center" vertical="center"/>
    </xf>
    <xf numFmtId="0" fontId="24" fillId="0" borderId="21" xfId="43" applyFont="1" applyBorder="1" applyAlignment="1" applyProtection="1">
      <alignment horizontal="center" vertical="center"/>
    </xf>
    <xf numFmtId="0" fontId="24" fillId="0" borderId="18" xfId="43" applyFont="1" applyBorder="1" applyAlignment="1" applyProtection="1">
      <alignment horizontal="center" vertical="center"/>
    </xf>
    <xf numFmtId="0" fontId="24" fillId="0" borderId="19" xfId="43" applyFont="1" applyBorder="1" applyAlignment="1" applyProtection="1">
      <alignment horizontal="center" vertical="center" wrapText="1"/>
    </xf>
    <xf numFmtId="0" fontId="24" fillId="0" borderId="20" xfId="43" applyFont="1" applyBorder="1" applyAlignment="1" applyProtection="1">
      <alignment horizontal="center" vertical="center" wrapText="1"/>
    </xf>
    <xf numFmtId="0" fontId="24" fillId="0" borderId="21" xfId="43" applyFont="1" applyBorder="1" applyAlignment="1" applyProtection="1">
      <alignment horizontal="center" vertical="center" wrapText="1"/>
    </xf>
    <xf numFmtId="0" fontId="24" fillId="0" borderId="18" xfId="43" applyFont="1" applyBorder="1" applyAlignment="1" applyProtection="1">
      <alignment horizontal="center" vertical="center" wrapText="1"/>
    </xf>
    <xf numFmtId="0" fontId="24" fillId="0" borderId="10" xfId="43" applyFont="1" applyFill="1" applyBorder="1" applyAlignment="1" applyProtection="1">
      <alignment horizontal="center" vertical="center" wrapText="1"/>
    </xf>
    <xf numFmtId="0" fontId="24" fillId="0" borderId="13" xfId="43" applyFont="1" applyBorder="1" applyAlignment="1" applyProtection="1">
      <alignment horizontal="center" vertical="center"/>
    </xf>
    <xf numFmtId="0" fontId="24" fillId="0" borderId="17" xfId="43" applyFont="1" applyBorder="1" applyAlignment="1" applyProtection="1">
      <alignment horizontal="center" vertical="center"/>
    </xf>
    <xf numFmtId="0" fontId="24" fillId="0" borderId="10" xfId="43" applyFont="1" applyBorder="1" applyAlignment="1">
      <alignment horizontal="center" vertical="center"/>
    </xf>
    <xf numFmtId="0" fontId="25" fillId="0" borderId="19" xfId="43" applyFont="1" applyBorder="1" applyAlignment="1">
      <alignment horizontal="center" vertical="center" wrapText="1"/>
    </xf>
    <xf numFmtId="0" fontId="25" fillId="0" borderId="14" xfId="43" applyFont="1" applyBorder="1" applyAlignment="1">
      <alignment horizontal="center" vertical="center" wrapText="1"/>
    </xf>
    <xf numFmtId="0" fontId="25" fillId="0" borderId="20" xfId="43" applyFont="1" applyBorder="1" applyAlignment="1">
      <alignment horizontal="center" vertical="center" wrapText="1"/>
    </xf>
    <xf numFmtId="0" fontId="25" fillId="0" borderId="21" xfId="43" applyFont="1" applyBorder="1" applyAlignment="1">
      <alignment horizontal="center" vertical="center" wrapText="1"/>
    </xf>
    <xf numFmtId="0" fontId="25" fillId="0" borderId="16" xfId="43" applyFont="1" applyBorder="1" applyAlignment="1">
      <alignment horizontal="center" vertical="center" wrapText="1"/>
    </xf>
    <xf numFmtId="0" fontId="25" fillId="0" borderId="18" xfId="43" applyFont="1" applyBorder="1" applyAlignment="1">
      <alignment horizontal="center" vertical="center" wrapText="1"/>
    </xf>
    <xf numFmtId="0" fontId="24" fillId="0" borderId="10" xfId="43" applyFont="1" applyBorder="1" applyAlignment="1">
      <alignment horizontal="center" vertical="center" wrapText="1"/>
    </xf>
    <xf numFmtId="0" fontId="24" fillId="0" borderId="16" xfId="43" applyFont="1" applyBorder="1">
      <alignment vertical="center"/>
    </xf>
    <xf numFmtId="0" fontId="24" fillId="0" borderId="19" xfId="43" applyFont="1" applyBorder="1" applyAlignment="1">
      <alignment horizontal="center" vertical="center" wrapText="1"/>
    </xf>
    <xf numFmtId="0" fontId="24" fillId="0" borderId="14" xfId="43" applyFont="1" applyBorder="1" applyAlignment="1">
      <alignment horizontal="center" vertical="center" wrapText="1"/>
    </xf>
    <xf numFmtId="0" fontId="24" fillId="0" borderId="20" xfId="43" applyFont="1" applyBorder="1" applyAlignment="1">
      <alignment horizontal="center" vertical="center" wrapText="1"/>
    </xf>
    <xf numFmtId="0" fontId="24" fillId="0" borderId="21" xfId="43" applyFont="1" applyBorder="1" applyAlignment="1">
      <alignment horizontal="center" vertical="center" wrapText="1"/>
    </xf>
    <xf numFmtId="0" fontId="24" fillId="0" borderId="16"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9" xfId="43" applyFont="1" applyBorder="1" applyAlignment="1">
      <alignment horizontal="left" vertical="center" indent="1"/>
    </xf>
    <xf numFmtId="0" fontId="24" fillId="0" borderId="14" xfId="43" applyFont="1" applyBorder="1" applyAlignment="1">
      <alignment horizontal="left" vertical="center" indent="1"/>
    </xf>
    <xf numFmtId="0" fontId="24" fillId="0" borderId="20" xfId="43" applyFont="1" applyBorder="1" applyAlignment="1">
      <alignment horizontal="left" vertical="center" indent="1"/>
    </xf>
    <xf numFmtId="0" fontId="25" fillId="0" borderId="19" xfId="43" applyFont="1" applyBorder="1" applyAlignment="1">
      <alignment horizontal="center" vertical="center"/>
    </xf>
    <xf numFmtId="0" fontId="25" fillId="0" borderId="14" xfId="43" applyFont="1" applyBorder="1" applyAlignment="1">
      <alignment horizontal="center" vertical="center"/>
    </xf>
    <xf numFmtId="0" fontId="25" fillId="0" borderId="20" xfId="43" applyFont="1" applyBorder="1" applyAlignment="1">
      <alignment horizontal="center" vertical="center"/>
    </xf>
    <xf numFmtId="0" fontId="25" fillId="0" borderId="21" xfId="43" applyFont="1" applyBorder="1" applyAlignment="1">
      <alignment horizontal="center" vertical="center"/>
    </xf>
    <xf numFmtId="0" fontId="25" fillId="0" borderId="16" xfId="43" applyFont="1" applyBorder="1" applyAlignment="1">
      <alignment horizontal="center" vertical="center"/>
    </xf>
    <xf numFmtId="0" fontId="25" fillId="0" borderId="18" xfId="43" applyFont="1" applyBorder="1" applyAlignment="1">
      <alignment horizontal="center" vertical="center"/>
    </xf>
    <xf numFmtId="0" fontId="24" fillId="0" borderId="19" xfId="43" applyFont="1" applyBorder="1" applyAlignment="1">
      <alignment horizontal="left" vertical="center" indent="1" shrinkToFit="1"/>
    </xf>
    <xf numFmtId="0" fontId="24" fillId="0" borderId="14" xfId="43" applyFont="1" applyBorder="1" applyAlignment="1">
      <alignment horizontal="left" vertical="center" indent="1" shrinkToFit="1"/>
    </xf>
    <xf numFmtId="0" fontId="24" fillId="0" borderId="20" xfId="43" applyFont="1" applyBorder="1" applyAlignment="1">
      <alignment horizontal="left" vertical="center" indent="1" shrinkToFit="1"/>
    </xf>
    <xf numFmtId="0" fontId="24" fillId="0" borderId="21" xfId="43" applyFont="1" applyBorder="1" applyAlignment="1">
      <alignment horizontal="left" vertical="center" indent="1" shrinkToFit="1"/>
    </xf>
    <xf numFmtId="0" fontId="24" fillId="0" borderId="16" xfId="43" applyFont="1" applyBorder="1" applyAlignment="1">
      <alignment horizontal="left" vertical="center" indent="1" shrinkToFit="1"/>
    </xf>
    <xf numFmtId="0" fontId="24" fillId="0" borderId="18" xfId="43" applyFont="1" applyBorder="1" applyAlignment="1">
      <alignment horizontal="left" vertical="center" indent="1" shrinkToFit="1"/>
    </xf>
    <xf numFmtId="0" fontId="25" fillId="0" borderId="12" xfId="43" applyFont="1" applyBorder="1" applyAlignment="1" applyProtection="1">
      <alignment horizontal="center" vertical="center"/>
    </xf>
    <xf numFmtId="0" fontId="25" fillId="0" borderId="15" xfId="43" applyFont="1" applyBorder="1" applyAlignment="1" applyProtection="1">
      <alignment horizontal="center" vertical="center"/>
    </xf>
    <xf numFmtId="0" fontId="25" fillId="0" borderId="11" xfId="43" applyFont="1" applyBorder="1" applyAlignment="1" applyProtection="1">
      <alignment horizontal="center" vertical="center"/>
    </xf>
    <xf numFmtId="0" fontId="24" fillId="0" borderId="12" xfId="43" applyFont="1" applyBorder="1" applyAlignment="1" applyProtection="1">
      <alignment horizontal="center" vertical="center"/>
    </xf>
    <xf numFmtId="0" fontId="24" fillId="0" borderId="15" xfId="43" applyFont="1" applyBorder="1" applyAlignment="1" applyProtection="1">
      <alignment horizontal="center" vertical="center"/>
    </xf>
    <xf numFmtId="0" fontId="24" fillId="0" borderId="11" xfId="43" applyFont="1" applyBorder="1" applyAlignment="1" applyProtection="1">
      <alignment horizontal="center" vertical="center"/>
    </xf>
    <xf numFmtId="0" fontId="24" fillId="0" borderId="12" xfId="43" applyFont="1" applyBorder="1" applyAlignment="1">
      <alignment horizontal="center" vertical="center" wrapText="1"/>
    </xf>
    <xf numFmtId="0" fontId="24" fillId="0" borderId="15" xfId="43" applyFont="1" applyBorder="1" applyAlignment="1">
      <alignment horizontal="center" vertical="center" wrapText="1"/>
    </xf>
    <xf numFmtId="0" fontId="24" fillId="0" borderId="11" xfId="43" applyFont="1" applyBorder="1" applyAlignment="1">
      <alignment horizontal="center" vertical="center" wrapText="1"/>
    </xf>
    <xf numFmtId="0" fontId="24" fillId="0" borderId="12" xfId="43" applyFont="1" applyBorder="1" applyAlignment="1">
      <alignment vertical="center" wrapText="1"/>
    </xf>
    <xf numFmtId="0" fontId="0" fillId="0" borderId="11" xfId="0" applyBorder="1" applyAlignment="1">
      <alignment vertical="center" wrapText="1"/>
    </xf>
    <xf numFmtId="177" fontId="24" fillId="0" borderId="10" xfId="43" applyNumberFormat="1" applyFont="1" applyBorder="1" applyAlignment="1">
      <alignment horizontal="center" vertical="center" shrinkToFit="1"/>
    </xf>
    <xf numFmtId="0" fontId="24" fillId="0" borderId="10" xfId="43" applyNumberFormat="1" applyFont="1" applyBorder="1" applyAlignment="1">
      <alignment horizontal="center" vertical="center" wrapText="1" shrinkToFit="1"/>
    </xf>
    <xf numFmtId="0" fontId="24" fillId="0" borderId="12" xfId="44" applyNumberFormat="1" applyFont="1" applyBorder="1" applyAlignment="1">
      <alignment horizontal="center" vertical="center" shrinkToFit="1"/>
    </xf>
    <xf numFmtId="3" fontId="24" fillId="0" borderId="11" xfId="44" applyNumberFormat="1" applyFont="1" applyBorder="1" applyAlignment="1">
      <alignment horizontal="center" vertical="center" shrinkToFit="1"/>
    </xf>
    <xf numFmtId="0" fontId="24" fillId="0" borderId="12" xfId="43" applyNumberFormat="1" applyFont="1" applyBorder="1" applyAlignment="1">
      <alignment horizontal="center" vertical="center" shrinkToFit="1"/>
    </xf>
    <xf numFmtId="0" fontId="24" fillId="0" borderId="11" xfId="43" applyNumberFormat="1" applyFont="1" applyBorder="1" applyAlignment="1">
      <alignment horizontal="center" vertical="center" shrinkToFit="1"/>
    </xf>
    <xf numFmtId="0" fontId="24" fillId="0" borderId="15" xfId="43" applyNumberFormat="1" applyFont="1" applyBorder="1" applyAlignment="1">
      <alignment horizontal="center" vertical="center" shrinkToFit="1"/>
    </xf>
    <xf numFmtId="0" fontId="24" fillId="0" borderId="12" xfId="44" applyNumberFormat="1" applyFont="1" applyBorder="1" applyAlignment="1">
      <alignment horizontal="center" vertical="center" wrapText="1"/>
    </xf>
    <xf numFmtId="0" fontId="24" fillId="0" borderId="11" xfId="44" applyNumberFormat="1" applyFont="1" applyBorder="1" applyAlignment="1">
      <alignment horizontal="center" vertical="center" wrapText="1"/>
    </xf>
    <xf numFmtId="177" fontId="24" fillId="0" borderId="12" xfId="43" applyNumberFormat="1" applyFont="1" applyBorder="1" applyAlignment="1">
      <alignment horizontal="center" vertical="center" shrinkToFit="1"/>
    </xf>
    <xf numFmtId="177" fontId="24" fillId="0" borderId="11" xfId="43" applyNumberFormat="1" applyFont="1" applyBorder="1" applyAlignment="1">
      <alignment horizontal="center" vertical="center" shrinkToFit="1"/>
    </xf>
    <xf numFmtId="0" fontId="24" fillId="0" borderId="12" xfId="43" applyFont="1" applyBorder="1" applyAlignment="1">
      <alignment horizontal="center" vertical="center"/>
    </xf>
    <xf numFmtId="0" fontId="24" fillId="0" borderId="11" xfId="43" applyFont="1" applyBorder="1" applyAlignment="1">
      <alignment horizontal="center" vertical="center"/>
    </xf>
    <xf numFmtId="0" fontId="25" fillId="0" borderId="10" xfId="43" applyFont="1" applyBorder="1" applyAlignment="1">
      <alignment horizontal="center" vertical="center"/>
    </xf>
    <xf numFmtId="0" fontId="24" fillId="0" borderId="21" xfId="43" applyFont="1" applyBorder="1" applyAlignment="1">
      <alignment horizontal="left" vertical="center" indent="1"/>
    </xf>
    <xf numFmtId="0" fontId="24" fillId="0" borderId="16" xfId="43" applyFont="1" applyBorder="1" applyAlignment="1">
      <alignment horizontal="left" vertical="center" indent="1"/>
    </xf>
    <xf numFmtId="0" fontId="24" fillId="0" borderId="18" xfId="43" applyFont="1" applyBorder="1" applyAlignment="1">
      <alignment horizontal="left" vertical="center" indent="1"/>
    </xf>
    <xf numFmtId="0" fontId="24" fillId="0" borderId="19" xfId="43" applyFont="1" applyBorder="1" applyAlignment="1">
      <alignment horizontal="center" vertical="center" shrinkToFit="1"/>
    </xf>
    <xf numFmtId="0" fontId="24" fillId="0" borderId="14" xfId="43" applyFont="1" applyBorder="1" applyAlignment="1">
      <alignment horizontal="center" vertical="center" shrinkToFit="1"/>
    </xf>
    <xf numFmtId="0" fontId="24" fillId="0" borderId="21" xfId="43" applyFont="1" applyBorder="1" applyAlignment="1">
      <alignment horizontal="center" vertical="center" shrinkToFit="1"/>
    </xf>
    <xf numFmtId="0" fontId="24" fillId="0" borderId="16" xfId="43" applyFont="1" applyBorder="1" applyAlignment="1">
      <alignment horizontal="center" vertical="center" shrinkToFit="1"/>
    </xf>
    <xf numFmtId="0" fontId="24" fillId="0" borderId="11" xfId="44" applyNumberFormat="1" applyFont="1" applyBorder="1" applyAlignment="1">
      <alignment horizontal="center" vertical="center" shrinkToFit="1"/>
    </xf>
    <xf numFmtId="3" fontId="24" fillId="0" borderId="12" xfId="44" applyNumberFormat="1" applyFont="1" applyFill="1" applyBorder="1" applyAlignment="1">
      <alignment horizontal="center" vertical="center" shrinkToFit="1"/>
    </xf>
    <xf numFmtId="0" fontId="24" fillId="0" borderId="11" xfId="44" applyNumberFormat="1" applyFont="1" applyFill="1" applyBorder="1" applyAlignment="1">
      <alignment horizontal="center" vertical="center" shrinkToFit="1"/>
    </xf>
    <xf numFmtId="0" fontId="24" fillId="0" borderId="10" xfId="43" applyNumberFormat="1" applyFont="1" applyFill="1" applyBorder="1" applyAlignment="1">
      <alignment horizontal="center" vertical="center" shrinkToFit="1"/>
    </xf>
    <xf numFmtId="0" fontId="24" fillId="0" borderId="10" xfId="43" applyNumberFormat="1" applyFont="1" applyBorder="1" applyAlignment="1">
      <alignment horizontal="center" vertical="center" shrinkToFit="1"/>
    </xf>
    <xf numFmtId="0" fontId="24" fillId="0" borderId="10" xfId="43" applyFont="1" applyBorder="1" applyAlignment="1">
      <alignment horizontal="center" vertical="center" shrinkToFit="1"/>
    </xf>
    <xf numFmtId="176" fontId="19" fillId="0" borderId="10" xfId="43" applyNumberFormat="1" applyBorder="1" applyAlignment="1" applyProtection="1">
      <alignment horizontal="center" vertical="center" shrinkToFit="1"/>
    </xf>
    <xf numFmtId="0" fontId="19" fillId="0" borderId="10" xfId="43" applyBorder="1" applyAlignment="1" applyProtection="1">
      <alignment horizontal="center" vertical="center" wrapText="1" shrinkToFit="1"/>
    </xf>
    <xf numFmtId="38" fontId="19" fillId="0" borderId="12" xfId="44" applyFont="1" applyBorder="1" applyAlignment="1" applyProtection="1">
      <alignment horizontal="center" vertical="center" wrapText="1"/>
    </xf>
    <xf numFmtId="38" fontId="19" fillId="0" borderId="11" xfId="44" applyFont="1" applyBorder="1" applyAlignment="1" applyProtection="1">
      <alignment horizontal="center" vertical="center" wrapText="1"/>
    </xf>
    <xf numFmtId="0" fontId="19" fillId="0" borderId="15" xfId="43" applyBorder="1" applyAlignment="1" applyProtection="1">
      <alignment horizontal="center" vertical="center" shrinkToFit="1"/>
    </xf>
    <xf numFmtId="0" fontId="24" fillId="0" borderId="10" xfId="43" applyFont="1" applyBorder="1" applyAlignment="1" applyProtection="1">
      <alignment horizontal="center" vertical="center"/>
    </xf>
    <xf numFmtId="0" fontId="25" fillId="0" borderId="10" xfId="43" applyFont="1" applyBorder="1" applyAlignment="1" applyProtection="1">
      <alignment horizontal="center" vertical="center"/>
    </xf>
    <xf numFmtId="0" fontId="24" fillId="0" borderId="10" xfId="43" applyFont="1" applyBorder="1" applyAlignment="1" applyProtection="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2" xfId="0" applyFont="1" applyBorder="1" applyAlignment="1">
      <alignment horizontal="center" vertical="center"/>
    </xf>
    <xf numFmtId="0" fontId="24"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5" fillId="0" borderId="12" xfId="43" applyFont="1" applyBorder="1" applyAlignment="1">
      <alignment horizontal="center" vertical="center"/>
    </xf>
    <xf numFmtId="0" fontId="25" fillId="0" borderId="15" xfId="43" applyFont="1" applyBorder="1" applyAlignment="1">
      <alignment horizontal="center" vertical="center"/>
    </xf>
    <xf numFmtId="0" fontId="25" fillId="0" borderId="11" xfId="43" applyFont="1" applyBorder="1" applyAlignment="1">
      <alignment horizontal="center" vertical="center"/>
    </xf>
    <xf numFmtId="0" fontId="24" fillId="0" borderId="10" xfId="43" applyFont="1" applyFill="1" applyBorder="1" applyAlignment="1">
      <alignment horizontal="center" vertical="center" wrapText="1"/>
    </xf>
    <xf numFmtId="0" fontId="24" fillId="0" borderId="0" xfId="43" applyFont="1" applyAlignment="1">
      <alignment horizontal="center" vertical="center"/>
    </xf>
    <xf numFmtId="0" fontId="26" fillId="0" borderId="0" xfId="43" applyFont="1" applyAlignment="1">
      <alignment horizontal="center" vertical="center"/>
    </xf>
    <xf numFmtId="0" fontId="24" fillId="0" borderId="31" xfId="43" applyFont="1" applyBorder="1" applyAlignment="1">
      <alignment horizontal="center" vertical="center"/>
    </xf>
    <xf numFmtId="0" fontId="24" fillId="0" borderId="30" xfId="43" applyFont="1" applyBorder="1" applyAlignment="1">
      <alignment horizontal="center" vertical="center"/>
    </xf>
    <xf numFmtId="0" fontId="19" fillId="0" borderId="10" xfId="43" applyBorder="1" applyAlignment="1" applyProtection="1">
      <alignment horizontal="center" vertical="center" shrinkToFit="1"/>
    </xf>
    <xf numFmtId="0" fontId="19" fillId="34" borderId="0" xfId="43" applyFill="1" applyAlignment="1" applyProtection="1">
      <alignment horizontal="center" vertical="center" shrinkToFit="1"/>
    </xf>
  </cellXfs>
  <cellStyles count="47">
    <cellStyle name="20% - アクセント 1 2" xfId="20"/>
    <cellStyle name="20% - アクセント 2 2" xfId="24"/>
    <cellStyle name="20% - アクセント 3 2" xfId="28"/>
    <cellStyle name="20% - アクセント 4 2" xfId="32"/>
    <cellStyle name="20% - アクセント 5 2" xfId="36"/>
    <cellStyle name="20% - アクセント 6 2" xfId="40"/>
    <cellStyle name="40% - アクセント 1 2" xfId="21"/>
    <cellStyle name="40% - アクセント 2 2" xfId="25"/>
    <cellStyle name="40% - アクセント 3 2" xfId="29"/>
    <cellStyle name="40% - アクセント 4 2" xfId="33"/>
    <cellStyle name="40% - アクセント 5 2" xfId="37"/>
    <cellStyle name="40% - アクセント 6 2" xfId="41"/>
    <cellStyle name="60% - アクセント 1 2" xfId="22"/>
    <cellStyle name="60% - アクセント 2 2" xfId="26"/>
    <cellStyle name="60% - アクセント 3 2" xfId="30"/>
    <cellStyle name="60% - アクセント 4 2" xfId="34"/>
    <cellStyle name="60% - アクセント 5 2" xfId="38"/>
    <cellStyle name="60% - アクセント 6 2" xfId="42"/>
    <cellStyle name="アクセント 1 2" xfId="19"/>
    <cellStyle name="アクセント 2 2" xfId="23"/>
    <cellStyle name="アクセント 3 2" xfId="27"/>
    <cellStyle name="アクセント 4 2" xfId="31"/>
    <cellStyle name="アクセント 5 2" xfId="35"/>
    <cellStyle name="アクセント 6 2" xfId="39"/>
    <cellStyle name="タイトル" xfId="1" builtinId="15" customBuiltin="1"/>
    <cellStyle name="チェック セル 2" xfId="14"/>
    <cellStyle name="どちらでもない 2" xfId="9"/>
    <cellStyle name="ハイパーリンク" xfId="46" builtinId="8"/>
    <cellStyle name="メモ 2" xfId="16"/>
    <cellStyle name="リンク セル 2" xfId="13"/>
    <cellStyle name="悪い 2" xfId="8"/>
    <cellStyle name="計算 2" xfId="12"/>
    <cellStyle name="警告文 2" xfId="15"/>
    <cellStyle name="桁区切り 2" xfId="44"/>
    <cellStyle name="見出し 1 2" xfId="3"/>
    <cellStyle name="見出し 2 2" xfId="4"/>
    <cellStyle name="見出し 3 2" xfId="5"/>
    <cellStyle name="見出し 4 2" xfId="6"/>
    <cellStyle name="集計 2" xfId="18"/>
    <cellStyle name="出力 2" xfId="11"/>
    <cellStyle name="説明文 2" xfId="17"/>
    <cellStyle name="入力 2" xfId="10"/>
    <cellStyle name="標準" xfId="0" builtinId="0"/>
    <cellStyle name="標準 2" xfId="2"/>
    <cellStyle name="標準 2 2" xfId="43"/>
    <cellStyle name="標準 3" xfId="45"/>
    <cellStyle name="良い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142875</xdr:rowOff>
        </xdr:from>
        <xdr:to>
          <xdr:col>5</xdr:col>
          <xdr:colOff>0</xdr:colOff>
          <xdr:row>7</xdr:row>
          <xdr:rowOff>28575</xdr:rowOff>
        </xdr:to>
        <xdr:sp macro="" textlink="">
          <xdr:nvSpPr>
            <xdr:cNvPr id="1025" name="cmdCSV"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617219</xdr:colOff>
      <xdr:row>11</xdr:row>
      <xdr:rowOff>0</xdr:rowOff>
    </xdr:from>
    <xdr:to>
      <xdr:col>11</xdr:col>
      <xdr:colOff>257174</xdr:colOff>
      <xdr:row>22</xdr:row>
      <xdr:rowOff>30480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7219" y="1844040"/>
          <a:ext cx="6429375" cy="187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運用ルール</a:t>
          </a:r>
        </a:p>
        <a:p>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○番号</a:t>
          </a:r>
          <a:r>
            <a:rPr kumimoji="1" lang="en-US"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通し</a:t>
          </a:r>
          <a:r>
            <a:rPr kumimoji="1" lang="en-US"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欄は必須入力です。</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番号</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通し</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欄に入力の無い行以降の行は出力されません。</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10</xdr:row>
          <xdr:rowOff>38100</xdr:rowOff>
        </xdr:from>
        <xdr:to>
          <xdr:col>35</xdr:col>
          <xdr:colOff>19050</xdr:colOff>
          <xdr:row>11</xdr:row>
          <xdr:rowOff>57150</xdr:rowOff>
        </xdr:to>
        <xdr:sp macro="" textlink="">
          <xdr:nvSpPr>
            <xdr:cNvPr id="106500" name="Label1" hidden="1">
              <a:extLst>
                <a:ext uri="{63B3BB69-23CF-44E3-9099-C40C66FF867C}">
                  <a14:compatExt spid="_x0000_s106500"/>
                </a:ext>
                <a:ext uri="{FF2B5EF4-FFF2-40B4-BE49-F238E27FC236}">
                  <a16:creationId xmlns:a16="http://schemas.microsoft.com/office/drawing/2014/main" id="{00000000-0008-0000-0800-000004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683558</xdr:colOff>
      <xdr:row>31</xdr:row>
      <xdr:rowOff>0</xdr:rowOff>
    </xdr:from>
    <xdr:to>
      <xdr:col>18</xdr:col>
      <xdr:colOff>145676</xdr:colOff>
      <xdr:row>72</xdr:row>
      <xdr:rowOff>33618</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683558" y="10239375"/>
          <a:ext cx="7501218" cy="888234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62</xdr:row>
      <xdr:rowOff>0</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8464928" y="10239375"/>
          <a:ext cx="75426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当該土地に係る土地改良区の賦課金等は、別表２に定めるところによるほかは、所有者が負担する。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19</xdr:col>
      <xdr:colOff>0</xdr:colOff>
      <xdr:row>17</xdr:row>
      <xdr:rowOff>67235</xdr:rowOff>
    </xdr:from>
    <xdr:to>
      <xdr:col>36</xdr:col>
      <xdr:colOff>0</xdr:colOff>
      <xdr:row>26</xdr:row>
      <xdr:rowOff>145675</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8467725" y="6944285"/>
          <a:ext cx="7543800" cy="225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○○○○㎡の内○○○㎡と記載し、当該部分を特定することのできる</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p>
      </xdr:txBody>
    </xdr:sp>
    <xdr:clientData/>
  </xdr:twoCellAnchor>
  <xdr:twoCellAnchor>
    <xdr:from>
      <xdr:col>10</xdr:col>
      <xdr:colOff>201705</xdr:colOff>
      <xdr:row>0</xdr:row>
      <xdr:rowOff>33618</xdr:rowOff>
    </xdr:from>
    <xdr:to>
      <xdr:col>12</xdr:col>
      <xdr:colOff>212911</xdr:colOff>
      <xdr:row>0</xdr:row>
      <xdr:rowOff>437030</xdr:rowOff>
    </xdr:to>
    <xdr:sp macro="" textlink="">
      <xdr:nvSpPr>
        <xdr:cNvPr id="3" name="楕円 2"/>
        <xdr:cNvSpPr/>
      </xdr:nvSpPr>
      <xdr:spPr>
        <a:xfrm>
          <a:off x="4717676" y="1927412"/>
          <a:ext cx="862853" cy="40341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168088</xdr:colOff>
      <xdr:row>0</xdr:row>
      <xdr:rowOff>78438</xdr:rowOff>
    </xdr:from>
    <xdr:to>
      <xdr:col>16</xdr:col>
      <xdr:colOff>358588</xdr:colOff>
      <xdr:row>0</xdr:row>
      <xdr:rowOff>481851</xdr:rowOff>
    </xdr:to>
    <xdr:sp macro="" textlink="">
      <xdr:nvSpPr>
        <xdr:cNvPr id="4" name="楕円 3"/>
        <xdr:cNvSpPr/>
      </xdr:nvSpPr>
      <xdr:spPr>
        <a:xfrm flipV="1">
          <a:off x="6387353" y="1972232"/>
          <a:ext cx="1042147" cy="40341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9.251\share\&#36786;&#26989;&#65332;\g&#32676;&#39340;\01_&#36039;&#26009;\20_&#12510;&#12463;&#12525;\01_kariuk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CSV作成"/>
      <sheetName val="エラー"/>
      <sheetName val="郵便番号マスタ"/>
      <sheetName val="区域定義"/>
    </sheetNames>
    <sheetDataSet>
      <sheetData sheetId="0"/>
      <sheetData sheetId="1"/>
      <sheetData sheetId="2"/>
      <sheetData sheetId="3"/>
      <sheetData sheetId="4">
        <row r="2">
          <cell r="A2" t="str">
            <v>前橋市</v>
          </cell>
        </row>
        <row r="3">
          <cell r="A3" t="str">
            <v>高崎市</v>
          </cell>
        </row>
        <row r="4">
          <cell r="A4" t="str">
            <v>桐生市</v>
          </cell>
        </row>
        <row r="5">
          <cell r="A5" t="str">
            <v>伊勢崎市</v>
          </cell>
        </row>
        <row r="6">
          <cell r="A6" t="str">
            <v>太田市</v>
          </cell>
        </row>
        <row r="7">
          <cell r="A7" t="str">
            <v>沼田市</v>
          </cell>
        </row>
        <row r="8">
          <cell r="A8" t="str">
            <v>館林市</v>
          </cell>
        </row>
        <row r="9">
          <cell r="A9" t="str">
            <v>渋川市</v>
          </cell>
        </row>
        <row r="10">
          <cell r="A10" t="str">
            <v>藤岡市</v>
          </cell>
        </row>
        <row r="11">
          <cell r="A11" t="str">
            <v>富岡市</v>
          </cell>
        </row>
        <row r="12">
          <cell r="A12" t="str">
            <v>安中市</v>
          </cell>
        </row>
        <row r="13">
          <cell r="A13" t="str">
            <v>みどり市</v>
          </cell>
        </row>
        <row r="14">
          <cell r="A14" t="str">
            <v>榛東村</v>
          </cell>
        </row>
        <row r="15">
          <cell r="A15" t="str">
            <v>吉岡町</v>
          </cell>
        </row>
        <row r="16">
          <cell r="A16" t="str">
            <v>上野村</v>
          </cell>
        </row>
        <row r="17">
          <cell r="A17" t="str">
            <v>神流町</v>
          </cell>
        </row>
        <row r="18">
          <cell r="A18" t="str">
            <v>下仁田町</v>
          </cell>
        </row>
        <row r="19">
          <cell r="A19" t="str">
            <v>南牧村</v>
          </cell>
        </row>
        <row r="20">
          <cell r="A20" t="str">
            <v>甘楽町</v>
          </cell>
        </row>
        <row r="21">
          <cell r="A21" t="str">
            <v>中之条町</v>
          </cell>
        </row>
        <row r="22">
          <cell r="A22" t="str">
            <v>長野原町</v>
          </cell>
        </row>
        <row r="23">
          <cell r="A23" t="str">
            <v>嬬恋村</v>
          </cell>
        </row>
        <row r="24">
          <cell r="A24" t="str">
            <v>草津町</v>
          </cell>
        </row>
        <row r="25">
          <cell r="A25" t="str">
            <v>高山村</v>
          </cell>
        </row>
        <row r="26">
          <cell r="A26" t="str">
            <v>東吾妻町</v>
          </cell>
        </row>
        <row r="27">
          <cell r="A27" t="str">
            <v>片品村</v>
          </cell>
        </row>
        <row r="28">
          <cell r="A28" t="str">
            <v>川場村</v>
          </cell>
        </row>
        <row r="29">
          <cell r="A29" t="str">
            <v>昭和村</v>
          </cell>
        </row>
        <row r="30">
          <cell r="A30" t="str">
            <v>みなかみ町</v>
          </cell>
        </row>
        <row r="31">
          <cell r="A31" t="str">
            <v>玉村町</v>
          </cell>
        </row>
        <row r="32">
          <cell r="A32" t="str">
            <v>板倉町</v>
          </cell>
        </row>
        <row r="33">
          <cell r="A33" t="str">
            <v>明和町</v>
          </cell>
        </row>
        <row r="34">
          <cell r="A34" t="str">
            <v>千代田町</v>
          </cell>
        </row>
        <row r="35">
          <cell r="A35" t="str">
            <v>大泉町</v>
          </cell>
        </row>
        <row r="36">
          <cell r="A36" t="str">
            <v>邑楽町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4.9989318521683403E-2"/>
  </sheetPr>
  <dimension ref="T8:AN80"/>
  <sheetViews>
    <sheetView workbookViewId="0">
      <selection activeCell="D11" sqref="D11"/>
    </sheetView>
  </sheetViews>
  <sheetFormatPr defaultColWidth="9" defaultRowHeight="13.5"/>
  <cols>
    <col min="1" max="1" width="9" style="1" customWidth="1"/>
    <col min="2" max="16384" width="9" style="1"/>
  </cols>
  <sheetData>
    <row r="8" spans="40:40">
      <c r="AN8" s="2"/>
    </row>
    <row r="29" spans="40:40">
      <c r="AN29" s="2"/>
    </row>
    <row r="68" spans="20:40">
      <c r="T68" s="2"/>
    </row>
    <row r="69" spans="20:40">
      <c r="T69" s="2"/>
    </row>
    <row r="70" spans="20:40">
      <c r="T70" s="2"/>
    </row>
    <row r="77" spans="20:40">
      <c r="AN77" s="2"/>
    </row>
    <row r="78" spans="20:40">
      <c r="AN78" s="2"/>
    </row>
    <row r="79" spans="20:40">
      <c r="AN79" s="2"/>
    </row>
    <row r="80" spans="20:40">
      <c r="AN80" s="2"/>
    </row>
  </sheetData>
  <dataConsolidate/>
  <phoneticPr fontId="18"/>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mdCSV">
          <controlPr defaultSize="0" autoLine="0" r:id="rId5">
            <anchor moveWithCells="1">
              <from>
                <xdr:col>2</xdr:col>
                <xdr:colOff>0</xdr:colOff>
                <xdr:row>2</xdr:row>
                <xdr:rowOff>142875</xdr:rowOff>
              </from>
              <to>
                <xdr:col>5</xdr:col>
                <xdr:colOff>0</xdr:colOff>
                <xdr:row>7</xdr:row>
                <xdr:rowOff>28575</xdr:rowOff>
              </to>
            </anchor>
          </controlPr>
        </control>
      </mc:Choice>
      <mc:Fallback>
        <control shapeId="1025" r:id="rId4" name="cmdCSV"/>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heetViews>
  <sheetFormatPr defaultRowHeight="13.5"/>
  <cols>
    <col min="40" max="40" width="28" customWidth="1"/>
    <col min="42" max="42" width="30.5" bestFit="1" customWidth="1"/>
  </cols>
  <sheetData>
    <row r="1" spans="1:1">
      <c r="A1" s="5"/>
    </row>
    <row r="2" spans="1:1">
      <c r="A2" s="5"/>
    </row>
  </sheetData>
  <sortState ref="A1:AW21">
    <sortCondition ref="AM1:AM21"/>
    <sortCondition ref="N1:N21"/>
    <sortCondition ref="P1:P21"/>
    <sortCondition ref="Q1:Q21"/>
    <sortCondition ref="AN1:AN21"/>
  </sortState>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BI480"/>
  <sheetViews>
    <sheetView tabSelected="1" zoomScale="85" zoomScaleNormal="85" zoomScaleSheetLayoutView="85" workbookViewId="0">
      <pane ySplit="1" topLeftCell="A2" activePane="bottomLeft" state="frozen"/>
      <selection pane="bottomLeft" activeCell="B21" sqref="B21:Q30"/>
    </sheetView>
  </sheetViews>
  <sheetFormatPr defaultColWidth="9" defaultRowHeight="13.5" outlineLevelCol="1"/>
  <cols>
    <col min="1" max="1" width="9" style="4" customWidth="1"/>
    <col min="2" max="17" width="5.625" style="4" customWidth="1"/>
    <col min="18" max="18" width="6.5" style="4" customWidth="1"/>
    <col min="19" max="19" width="5.625" style="4" customWidth="1"/>
    <col min="20" max="20" width="14.625" style="4" customWidth="1"/>
    <col min="21" max="22" width="5.625" style="4" customWidth="1"/>
    <col min="23" max="25" width="5.375" style="4" customWidth="1"/>
    <col min="26" max="35" width="5.625" style="4" customWidth="1"/>
    <col min="36" max="36" width="0.75" style="4" customWidth="1"/>
    <col min="37" max="37" width="18.875" style="4" hidden="1" customWidth="1" outlineLevel="1"/>
    <col min="38" max="38" width="38.875" style="4" hidden="1" customWidth="1" outlineLevel="1"/>
    <col min="39" max="39" width="4.875" style="4" customWidth="1" collapsed="1"/>
    <col min="40" max="48" width="4.875" style="4" customWidth="1"/>
    <col min="49" max="16384" width="9" style="4"/>
  </cols>
  <sheetData>
    <row r="1" spans="1:61" ht="40.5" customHeight="1">
      <c r="A1" s="3"/>
      <c r="B1" s="138" t="s">
        <v>50</v>
      </c>
      <c r="C1" s="138"/>
      <c r="D1" s="7"/>
      <c r="E1" s="7"/>
      <c r="F1" s="139" t="s">
        <v>19</v>
      </c>
      <c r="G1" s="139"/>
      <c r="H1" s="139"/>
      <c r="I1" s="139"/>
      <c r="J1" s="22" t="s">
        <v>66</v>
      </c>
      <c r="K1" s="7"/>
      <c r="L1" s="21" t="s">
        <v>65</v>
      </c>
      <c r="M1" s="7"/>
      <c r="N1" s="7"/>
      <c r="O1" s="7"/>
      <c r="P1" s="21" t="s">
        <v>65</v>
      </c>
      <c r="Q1" s="7"/>
      <c r="R1" s="8"/>
      <c r="S1" s="7"/>
      <c r="T1" s="7"/>
      <c r="U1" s="79" t="s">
        <v>64</v>
      </c>
      <c r="V1" s="80"/>
      <c r="W1" s="76"/>
      <c r="X1" s="77"/>
      <c r="Y1" s="77"/>
      <c r="Z1" s="77"/>
      <c r="AA1" s="77"/>
      <c r="AB1" s="78"/>
      <c r="AC1" s="7"/>
      <c r="AD1" s="40" t="s">
        <v>18</v>
      </c>
      <c r="AE1" s="40"/>
      <c r="AF1" s="40"/>
      <c r="AG1" s="40"/>
      <c r="AH1" s="40"/>
      <c r="AI1" s="40"/>
      <c r="AJ1" s="40"/>
      <c r="AK1" s="3"/>
      <c r="AL1" s="3"/>
      <c r="AM1" s="3"/>
      <c r="AN1" s="3"/>
      <c r="AO1" s="3"/>
      <c r="AP1" s="3"/>
      <c r="AQ1" s="3"/>
      <c r="AR1" s="3"/>
      <c r="AS1" s="3"/>
      <c r="AT1" s="3"/>
      <c r="AU1" s="3"/>
      <c r="AV1" s="3"/>
      <c r="AW1" s="3"/>
      <c r="AX1" s="3"/>
      <c r="AY1" s="3"/>
      <c r="AZ1" s="3"/>
      <c r="BA1" s="3"/>
      <c r="BB1" s="3"/>
      <c r="BC1" s="3"/>
      <c r="BD1" s="3"/>
      <c r="BE1" s="3"/>
      <c r="BF1" s="3"/>
      <c r="BG1" s="3"/>
      <c r="BH1" s="3"/>
      <c r="BI1" s="3"/>
    </row>
    <row r="2" spans="1:61" ht="34.5" customHeight="1">
      <c r="A2" s="3"/>
      <c r="B2" s="48" t="s">
        <v>37</v>
      </c>
      <c r="C2" s="48"/>
      <c r="D2" s="48"/>
      <c r="E2" s="48"/>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3"/>
      <c r="AL2" s="3"/>
      <c r="AM2" s="3"/>
      <c r="AN2" s="3"/>
      <c r="AO2" s="3"/>
      <c r="AP2" s="3"/>
      <c r="AQ2" s="3"/>
      <c r="AR2" s="3"/>
      <c r="AS2" s="3"/>
      <c r="AT2" s="3"/>
      <c r="AU2" s="3"/>
      <c r="AV2" s="3"/>
      <c r="AW2" s="3"/>
      <c r="AX2" s="3"/>
      <c r="AY2" s="3"/>
      <c r="AZ2" s="3"/>
      <c r="BA2" s="3"/>
      <c r="BB2" s="3"/>
      <c r="BC2" s="3"/>
      <c r="BD2" s="3"/>
      <c r="BE2" s="3"/>
      <c r="BF2" s="3"/>
      <c r="BG2" s="3"/>
      <c r="BH2" s="3"/>
      <c r="BI2" s="3"/>
    </row>
    <row r="3" spans="1:61" ht="21" customHeight="1">
      <c r="A3" s="3"/>
      <c r="B3" s="49" t="s">
        <v>49</v>
      </c>
      <c r="C3" s="50"/>
      <c r="D3" s="50"/>
      <c r="E3" s="51"/>
      <c r="F3" s="40" t="s">
        <v>5</v>
      </c>
      <c r="G3" s="40"/>
      <c r="H3" s="40"/>
      <c r="I3" s="49" t="s">
        <v>38</v>
      </c>
      <c r="J3" s="50"/>
      <c r="K3" s="50"/>
      <c r="L3" s="50"/>
      <c r="M3" s="50"/>
      <c r="N3" s="50"/>
      <c r="O3" s="50"/>
      <c r="P3" s="51"/>
      <c r="Q3" s="40" t="s">
        <v>0</v>
      </c>
      <c r="R3" s="40"/>
      <c r="S3" s="55" t="s">
        <v>25</v>
      </c>
      <c r="T3" s="56"/>
      <c r="U3" s="56"/>
      <c r="V3" s="56"/>
      <c r="W3" s="56"/>
      <c r="X3" s="57"/>
      <c r="Y3" s="40" t="s">
        <v>23</v>
      </c>
      <c r="Z3" s="40"/>
      <c r="AA3" s="58" t="s">
        <v>26</v>
      </c>
      <c r="AB3" s="59"/>
      <c r="AC3" s="60"/>
      <c r="AD3" s="47" t="s">
        <v>44</v>
      </c>
      <c r="AE3" s="40"/>
      <c r="AF3" s="40"/>
      <c r="AG3" s="40"/>
      <c r="AH3" s="40"/>
      <c r="AI3" s="40"/>
      <c r="AJ3" s="40"/>
      <c r="AK3" s="3"/>
      <c r="AL3" s="3"/>
      <c r="AM3" s="3"/>
      <c r="AN3" s="3"/>
      <c r="AO3" s="3"/>
      <c r="AP3" s="3"/>
      <c r="AQ3" s="3"/>
      <c r="AR3" s="3"/>
      <c r="AS3" s="3"/>
      <c r="AT3" s="3"/>
      <c r="AU3" s="3"/>
      <c r="AV3" s="3"/>
      <c r="AW3" s="3"/>
      <c r="AX3" s="3"/>
      <c r="AY3" s="3"/>
      <c r="AZ3" s="3"/>
      <c r="BA3" s="3"/>
      <c r="BB3" s="3"/>
      <c r="BC3" s="3"/>
      <c r="BD3" s="3"/>
      <c r="BE3" s="3"/>
      <c r="BF3" s="3"/>
      <c r="BG3" s="3"/>
      <c r="BH3" s="3"/>
      <c r="BI3" s="3"/>
    </row>
    <row r="4" spans="1:61" ht="21" customHeight="1">
      <c r="A4" s="3"/>
      <c r="B4" s="52"/>
      <c r="C4" s="53"/>
      <c r="D4" s="53"/>
      <c r="E4" s="54"/>
      <c r="F4" s="40"/>
      <c r="G4" s="40"/>
      <c r="H4" s="40"/>
      <c r="I4" s="52"/>
      <c r="J4" s="53"/>
      <c r="K4" s="53"/>
      <c r="L4" s="53"/>
      <c r="M4" s="53"/>
      <c r="N4" s="53"/>
      <c r="O4" s="53"/>
      <c r="P4" s="54"/>
      <c r="Q4" s="40"/>
      <c r="R4" s="40"/>
      <c r="S4" s="95" t="s">
        <v>24</v>
      </c>
      <c r="T4" s="96"/>
      <c r="U4" s="96"/>
      <c r="V4" s="96"/>
      <c r="W4" s="96"/>
      <c r="X4" s="97"/>
      <c r="Y4" s="40"/>
      <c r="Z4" s="40"/>
      <c r="AA4" s="61"/>
      <c r="AB4" s="62"/>
      <c r="AC4" s="63"/>
      <c r="AD4" s="40"/>
      <c r="AE4" s="40"/>
      <c r="AF4" s="40"/>
      <c r="AG4" s="40"/>
      <c r="AH4" s="40"/>
      <c r="AI4" s="40"/>
      <c r="AJ4" s="40"/>
      <c r="AK4" s="3"/>
      <c r="AL4" s="3"/>
      <c r="AM4" s="3"/>
      <c r="AN4" s="3"/>
      <c r="AO4" s="3"/>
      <c r="AP4" s="3"/>
      <c r="AQ4" s="3"/>
      <c r="AR4" s="3"/>
      <c r="AS4" s="3"/>
      <c r="AT4" s="3"/>
      <c r="AU4" s="3"/>
      <c r="AV4" s="3"/>
      <c r="AW4" s="3"/>
      <c r="AX4" s="3"/>
      <c r="AY4" s="3"/>
      <c r="AZ4" s="3"/>
      <c r="BA4" s="3"/>
      <c r="BB4" s="3"/>
      <c r="BC4" s="3"/>
      <c r="BD4" s="3"/>
      <c r="BE4" s="3"/>
      <c r="BF4" s="3"/>
      <c r="BG4" s="3"/>
      <c r="BH4" s="3"/>
      <c r="BI4" s="3"/>
    </row>
    <row r="5" spans="1:61" ht="21" customHeight="1">
      <c r="A5" s="3"/>
      <c r="B5" s="49" t="s">
        <v>48</v>
      </c>
      <c r="C5" s="50"/>
      <c r="D5" s="50"/>
      <c r="E5" s="51"/>
      <c r="F5" s="40" t="s">
        <v>5</v>
      </c>
      <c r="G5" s="40"/>
      <c r="H5" s="40"/>
      <c r="I5" s="98"/>
      <c r="J5" s="99"/>
      <c r="K5" s="99"/>
      <c r="L5" s="99"/>
      <c r="M5" s="99"/>
      <c r="N5" s="99"/>
      <c r="O5" s="99"/>
      <c r="P5" s="99"/>
      <c r="Q5" s="40" t="s">
        <v>0</v>
      </c>
      <c r="R5" s="40"/>
      <c r="S5" s="64"/>
      <c r="T5" s="65"/>
      <c r="U5" s="65"/>
      <c r="V5" s="65"/>
      <c r="W5" s="65"/>
      <c r="X5" s="66"/>
      <c r="Y5" s="40" t="s">
        <v>23</v>
      </c>
      <c r="Z5" s="40"/>
      <c r="AA5" s="41"/>
      <c r="AB5" s="42"/>
      <c r="AC5" s="43"/>
      <c r="AD5" s="47" t="s">
        <v>44</v>
      </c>
      <c r="AE5" s="40"/>
      <c r="AF5" s="40"/>
      <c r="AG5" s="40"/>
      <c r="AH5" s="40"/>
      <c r="AI5" s="40"/>
      <c r="AJ5" s="40"/>
      <c r="AK5" s="3"/>
      <c r="AL5" s="3"/>
      <c r="AM5" s="3"/>
      <c r="AN5" s="3"/>
      <c r="AO5" s="3"/>
      <c r="AP5" s="3"/>
      <c r="AQ5" s="3"/>
      <c r="AR5" s="3"/>
      <c r="AS5" s="3"/>
      <c r="AT5" s="3"/>
      <c r="AU5" s="3"/>
      <c r="AV5" s="3"/>
      <c r="AW5" s="3"/>
      <c r="AX5" s="3"/>
      <c r="AY5" s="3"/>
      <c r="AZ5" s="3"/>
      <c r="BA5" s="3"/>
      <c r="BB5" s="3"/>
      <c r="BC5" s="3"/>
      <c r="BD5" s="3"/>
      <c r="BE5" s="3"/>
      <c r="BF5" s="3"/>
      <c r="BG5" s="3"/>
      <c r="BH5" s="3"/>
      <c r="BI5" s="3"/>
    </row>
    <row r="6" spans="1:61" ht="21" customHeight="1">
      <c r="A6" s="3"/>
      <c r="B6" s="52"/>
      <c r="C6" s="53"/>
      <c r="D6" s="53"/>
      <c r="E6" s="54"/>
      <c r="F6" s="40"/>
      <c r="G6" s="40"/>
      <c r="H6" s="40"/>
      <c r="I6" s="100"/>
      <c r="J6" s="101"/>
      <c r="K6" s="101"/>
      <c r="L6" s="101"/>
      <c r="M6" s="101"/>
      <c r="N6" s="101"/>
      <c r="O6" s="101"/>
      <c r="P6" s="101"/>
      <c r="Q6" s="40"/>
      <c r="R6" s="40"/>
      <c r="S6" s="67"/>
      <c r="T6" s="68"/>
      <c r="U6" s="68"/>
      <c r="V6" s="68"/>
      <c r="W6" s="68"/>
      <c r="X6" s="69"/>
      <c r="Y6" s="40"/>
      <c r="Z6" s="40"/>
      <c r="AA6" s="44"/>
      <c r="AB6" s="45"/>
      <c r="AC6" s="46"/>
      <c r="AD6" s="40"/>
      <c r="AE6" s="40"/>
      <c r="AF6" s="40"/>
      <c r="AG6" s="40"/>
      <c r="AH6" s="40"/>
      <c r="AI6" s="40"/>
      <c r="AJ6" s="40"/>
      <c r="AK6" s="3"/>
      <c r="AL6" s="3"/>
      <c r="AM6" s="3"/>
      <c r="AN6" s="3"/>
      <c r="AO6" s="3"/>
      <c r="AP6" s="3"/>
      <c r="AQ6" s="3"/>
      <c r="AR6" s="3"/>
      <c r="AS6" s="3"/>
      <c r="AT6" s="3"/>
      <c r="AU6" s="3"/>
      <c r="AV6" s="3"/>
      <c r="AW6" s="3"/>
      <c r="AX6" s="3"/>
      <c r="AY6" s="3"/>
      <c r="AZ6" s="3"/>
      <c r="BA6" s="3"/>
      <c r="BB6" s="3"/>
      <c r="BC6" s="3"/>
      <c r="BD6" s="3"/>
      <c r="BE6" s="3"/>
      <c r="BF6" s="3"/>
      <c r="BG6" s="3"/>
      <c r="BH6" s="3"/>
      <c r="BI6" s="3"/>
    </row>
    <row r="7" spans="1:61" ht="21" customHeight="1">
      <c r="A7" s="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3"/>
      <c r="AL7" s="3"/>
      <c r="AM7" s="3"/>
      <c r="AN7" s="3"/>
      <c r="AO7" s="3"/>
      <c r="AP7" s="3"/>
      <c r="AQ7" s="3"/>
      <c r="AR7" s="3"/>
      <c r="AS7" s="3"/>
      <c r="AT7" s="3"/>
      <c r="AU7" s="3"/>
      <c r="AV7" s="3"/>
      <c r="AW7" s="3"/>
      <c r="AX7" s="3"/>
      <c r="AY7" s="3"/>
      <c r="AZ7" s="3"/>
      <c r="BA7" s="3"/>
      <c r="BB7" s="3"/>
      <c r="BC7" s="3"/>
      <c r="BD7" s="3"/>
      <c r="BE7" s="3"/>
      <c r="BF7" s="3"/>
      <c r="BG7" s="3"/>
      <c r="BH7" s="3"/>
      <c r="BI7" s="3"/>
    </row>
    <row r="8" spans="1:61" ht="21" customHeight="1">
      <c r="A8" s="3"/>
      <c r="B8" s="40" t="s">
        <v>17</v>
      </c>
      <c r="C8" s="40"/>
      <c r="D8" s="40"/>
      <c r="E8" s="40"/>
      <c r="F8" s="40"/>
      <c r="G8" s="40"/>
      <c r="H8" s="40"/>
      <c r="I8" s="40"/>
      <c r="J8" s="40"/>
      <c r="K8" s="94" t="s">
        <v>16</v>
      </c>
      <c r="L8" s="94"/>
      <c r="M8" s="94"/>
      <c r="N8" s="94"/>
      <c r="O8" s="94"/>
      <c r="P8" s="94"/>
      <c r="Q8" s="94"/>
      <c r="R8" s="134" t="s">
        <v>15</v>
      </c>
      <c r="S8" s="135"/>
      <c r="T8" s="135"/>
      <c r="U8" s="135"/>
      <c r="V8" s="135"/>
      <c r="W8" s="135"/>
      <c r="X8" s="136"/>
      <c r="Y8" s="40" t="s">
        <v>29</v>
      </c>
      <c r="Z8" s="40"/>
      <c r="AA8" s="40"/>
      <c r="AB8" s="40"/>
      <c r="AC8" s="40"/>
      <c r="AD8" s="40"/>
      <c r="AE8" s="137" t="s">
        <v>47</v>
      </c>
      <c r="AF8" s="137"/>
      <c r="AG8" s="137" t="s">
        <v>46</v>
      </c>
      <c r="AH8" s="137"/>
      <c r="AI8" s="40" t="s">
        <v>1</v>
      </c>
      <c r="AJ8" s="40"/>
      <c r="AK8" s="3"/>
      <c r="AL8" s="3"/>
      <c r="AM8" s="3"/>
      <c r="AN8" s="3"/>
      <c r="AO8" s="3"/>
      <c r="AP8" s="3"/>
      <c r="AQ8" s="3"/>
      <c r="AR8" s="3"/>
      <c r="AS8" s="3"/>
      <c r="AT8" s="3"/>
      <c r="AU8" s="3"/>
      <c r="AV8" s="3"/>
      <c r="AW8" s="3"/>
      <c r="AX8" s="3"/>
      <c r="AY8" s="3"/>
      <c r="AZ8" s="3"/>
      <c r="BA8" s="3"/>
      <c r="BB8" s="3"/>
      <c r="BC8" s="3"/>
      <c r="BD8" s="3"/>
      <c r="BE8" s="3"/>
      <c r="BF8" s="3"/>
      <c r="BG8" s="3"/>
      <c r="BH8" s="3"/>
      <c r="BI8" s="3"/>
    </row>
    <row r="9" spans="1:61" ht="21" customHeight="1">
      <c r="A9" s="3"/>
      <c r="B9" s="40" t="s">
        <v>14</v>
      </c>
      <c r="C9" s="40"/>
      <c r="D9" s="40"/>
      <c r="E9" s="40"/>
      <c r="F9" s="40"/>
      <c r="G9" s="40"/>
      <c r="H9" s="47" t="s">
        <v>13</v>
      </c>
      <c r="I9" s="47" t="s">
        <v>12</v>
      </c>
      <c r="J9" s="40"/>
      <c r="K9" s="47" t="s">
        <v>20</v>
      </c>
      <c r="L9" s="40"/>
      <c r="M9" s="40"/>
      <c r="N9" s="40" t="s">
        <v>2</v>
      </c>
      <c r="O9" s="40"/>
      <c r="P9" s="47" t="s">
        <v>10</v>
      </c>
      <c r="Q9" s="40"/>
      <c r="R9" s="47" t="s">
        <v>11</v>
      </c>
      <c r="S9" s="40"/>
      <c r="T9" s="40"/>
      <c r="U9" s="40" t="s">
        <v>2</v>
      </c>
      <c r="V9" s="40"/>
      <c r="W9" s="49" t="s">
        <v>10</v>
      </c>
      <c r="X9" s="51"/>
      <c r="Y9" s="47" t="s">
        <v>9</v>
      </c>
      <c r="Z9" s="47"/>
      <c r="AA9" s="40" t="s">
        <v>8</v>
      </c>
      <c r="AB9" s="40"/>
      <c r="AC9" s="47" t="s">
        <v>7</v>
      </c>
      <c r="AD9" s="47"/>
      <c r="AE9" s="137"/>
      <c r="AF9" s="137"/>
      <c r="AG9" s="137"/>
      <c r="AH9" s="137"/>
      <c r="AI9" s="40"/>
      <c r="AJ9" s="40"/>
      <c r="AK9" s="3"/>
      <c r="AL9" s="3"/>
      <c r="AM9" s="3"/>
      <c r="AN9" s="3"/>
      <c r="AO9" s="3"/>
      <c r="AP9" s="3"/>
      <c r="AQ9" s="3"/>
      <c r="AR9" s="3"/>
      <c r="AS9" s="3"/>
      <c r="AT9" s="3"/>
      <c r="AU9" s="3"/>
      <c r="AV9" s="3"/>
      <c r="AW9" s="3"/>
      <c r="AX9" s="3"/>
      <c r="AY9" s="3"/>
      <c r="AZ9" s="3"/>
      <c r="BA9" s="3"/>
      <c r="BB9" s="3"/>
      <c r="BC9" s="3"/>
      <c r="BD9" s="3"/>
      <c r="BE9" s="3"/>
      <c r="BF9" s="3"/>
      <c r="BG9" s="3"/>
      <c r="BH9" s="3"/>
      <c r="BI9" s="3"/>
    </row>
    <row r="10" spans="1:61" ht="21" customHeight="1">
      <c r="A10" s="3"/>
      <c r="B10" s="92" t="s">
        <v>27</v>
      </c>
      <c r="C10" s="93"/>
      <c r="D10" s="92" t="s">
        <v>28</v>
      </c>
      <c r="E10" s="93"/>
      <c r="F10" s="40" t="s">
        <v>3</v>
      </c>
      <c r="G10" s="40"/>
      <c r="H10" s="40"/>
      <c r="I10" s="40"/>
      <c r="J10" s="40"/>
      <c r="K10" s="40"/>
      <c r="L10" s="40"/>
      <c r="M10" s="40"/>
      <c r="N10" s="40"/>
      <c r="O10" s="40"/>
      <c r="P10" s="40"/>
      <c r="Q10" s="40"/>
      <c r="R10" s="40"/>
      <c r="S10" s="40"/>
      <c r="T10" s="40"/>
      <c r="U10" s="40"/>
      <c r="V10" s="40"/>
      <c r="W10" s="52"/>
      <c r="X10" s="54"/>
      <c r="Y10" s="47"/>
      <c r="Z10" s="47"/>
      <c r="AA10" s="40"/>
      <c r="AB10" s="40"/>
      <c r="AC10" s="47"/>
      <c r="AD10" s="47"/>
      <c r="AE10" s="137"/>
      <c r="AF10" s="137"/>
      <c r="AG10" s="137"/>
      <c r="AH10" s="137"/>
      <c r="AI10" s="40"/>
      <c r="AJ10" s="40"/>
      <c r="AK10" s="3"/>
      <c r="AL10" s="3"/>
      <c r="AM10" s="3"/>
      <c r="AN10" s="3"/>
      <c r="AO10" s="3"/>
      <c r="AP10" s="3"/>
      <c r="AQ10" s="3"/>
      <c r="AR10" s="3"/>
      <c r="AS10" s="3"/>
      <c r="AT10" s="3"/>
      <c r="AU10" s="3"/>
      <c r="AV10" s="3"/>
      <c r="AW10" s="3"/>
      <c r="AX10" s="3"/>
      <c r="AY10" s="3"/>
      <c r="AZ10" s="3"/>
      <c r="BA10" s="3"/>
      <c r="BB10" s="3"/>
      <c r="BC10" s="3"/>
      <c r="BD10" s="3"/>
      <c r="BE10" s="3"/>
      <c r="BF10" s="3"/>
      <c r="BG10" s="3"/>
      <c r="BH10" s="3"/>
      <c r="BI10" s="3"/>
    </row>
    <row r="11" spans="1:61" ht="36.75" customHeight="1">
      <c r="A11" s="3"/>
      <c r="B11" s="85"/>
      <c r="C11" s="86"/>
      <c r="D11" s="87"/>
      <c r="E11" s="86"/>
      <c r="F11" s="85"/>
      <c r="G11" s="86"/>
      <c r="H11" s="19"/>
      <c r="I11" s="88"/>
      <c r="J11" s="89"/>
      <c r="K11" s="85"/>
      <c r="L11" s="87"/>
      <c r="M11" s="86"/>
      <c r="N11" s="90"/>
      <c r="O11" s="91"/>
      <c r="P11" s="81"/>
      <c r="Q11" s="81"/>
      <c r="R11" s="82"/>
      <c r="S11" s="82"/>
      <c r="T11" s="82"/>
      <c r="U11" s="81"/>
      <c r="V11" s="81"/>
      <c r="W11" s="90"/>
      <c r="X11" s="91"/>
      <c r="Y11" s="90"/>
      <c r="Z11" s="86"/>
      <c r="AA11" s="83"/>
      <c r="AB11" s="102"/>
      <c r="AC11" s="83"/>
      <c r="AD11" s="84"/>
      <c r="AE11" s="103"/>
      <c r="AF11" s="104"/>
      <c r="AG11" s="105"/>
      <c r="AH11" s="105"/>
      <c r="AI11" s="106"/>
      <c r="AJ11" s="107"/>
      <c r="AK11" s="3"/>
      <c r="AL11" s="3"/>
      <c r="AM11" s="3"/>
      <c r="AN11" s="3"/>
      <c r="AO11" s="3"/>
      <c r="AP11" s="3"/>
      <c r="AQ11" s="3"/>
      <c r="AR11" s="3"/>
      <c r="AS11" s="3"/>
      <c r="AT11" s="3"/>
      <c r="AU11" s="3"/>
      <c r="AV11" s="3"/>
      <c r="AW11" s="3"/>
      <c r="AX11" s="3"/>
      <c r="AY11" s="3"/>
      <c r="AZ11" s="3"/>
      <c r="BA11" s="3"/>
      <c r="BB11" s="3"/>
      <c r="BC11" s="3"/>
      <c r="BD11" s="3"/>
      <c r="BE11" s="3"/>
      <c r="BF11" s="3"/>
      <c r="BG11" s="3"/>
      <c r="BH11" s="3"/>
      <c r="BI11" s="3"/>
    </row>
    <row r="12" spans="1:61" ht="36.75" customHeight="1">
      <c r="A12" s="3"/>
      <c r="B12" s="85"/>
      <c r="C12" s="86"/>
      <c r="D12" s="87"/>
      <c r="E12" s="86"/>
      <c r="F12" s="85"/>
      <c r="G12" s="86"/>
      <c r="H12" s="19"/>
      <c r="I12" s="88"/>
      <c r="J12" s="89"/>
      <c r="K12" s="85"/>
      <c r="L12" s="87"/>
      <c r="M12" s="86"/>
      <c r="N12" s="90"/>
      <c r="O12" s="91"/>
      <c r="P12" s="81"/>
      <c r="Q12" s="81"/>
      <c r="R12" s="82"/>
      <c r="S12" s="82"/>
      <c r="T12" s="82"/>
      <c r="U12" s="81"/>
      <c r="V12" s="81"/>
      <c r="W12" s="90"/>
      <c r="X12" s="91"/>
      <c r="Y12" s="90"/>
      <c r="Z12" s="86"/>
      <c r="AA12" s="83"/>
      <c r="AB12" s="102"/>
      <c r="AC12" s="83"/>
      <c r="AD12" s="84"/>
      <c r="AE12" s="103"/>
      <c r="AF12" s="104"/>
      <c r="AG12" s="105"/>
      <c r="AH12" s="105"/>
      <c r="AI12" s="106"/>
      <c r="AJ12" s="107"/>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61" ht="36.75" customHeight="1">
      <c r="A13" s="3"/>
      <c r="B13" s="85"/>
      <c r="C13" s="86"/>
      <c r="D13" s="87"/>
      <c r="E13" s="86"/>
      <c r="F13" s="85"/>
      <c r="G13" s="86"/>
      <c r="H13" s="19"/>
      <c r="I13" s="88"/>
      <c r="J13" s="89"/>
      <c r="K13" s="85"/>
      <c r="L13" s="87"/>
      <c r="M13" s="86"/>
      <c r="N13" s="90"/>
      <c r="O13" s="91"/>
      <c r="P13" s="81"/>
      <c r="Q13" s="81"/>
      <c r="R13" s="82"/>
      <c r="S13" s="82"/>
      <c r="T13" s="82"/>
      <c r="U13" s="81"/>
      <c r="V13" s="81"/>
      <c r="W13" s="90"/>
      <c r="X13" s="91"/>
      <c r="Y13" s="90"/>
      <c r="Z13" s="86"/>
      <c r="AA13" s="83"/>
      <c r="AB13" s="102"/>
      <c r="AC13" s="83"/>
      <c r="AD13" s="84"/>
      <c r="AE13" s="103"/>
      <c r="AF13" s="104"/>
      <c r="AG13" s="105"/>
      <c r="AH13" s="105"/>
      <c r="AI13" s="106"/>
      <c r="AJ13" s="107"/>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ht="36.75" customHeight="1">
      <c r="A14" s="3"/>
      <c r="B14" s="85"/>
      <c r="C14" s="86"/>
      <c r="D14" s="87"/>
      <c r="E14" s="86"/>
      <c r="F14" s="85"/>
      <c r="G14" s="86"/>
      <c r="H14" s="19"/>
      <c r="I14" s="88"/>
      <c r="J14" s="89"/>
      <c r="K14" s="85"/>
      <c r="L14" s="87"/>
      <c r="M14" s="86"/>
      <c r="N14" s="90"/>
      <c r="O14" s="91"/>
      <c r="P14" s="81"/>
      <c r="Q14" s="81"/>
      <c r="R14" s="82"/>
      <c r="S14" s="82"/>
      <c r="T14" s="82"/>
      <c r="U14" s="81"/>
      <c r="V14" s="81"/>
      <c r="W14" s="90"/>
      <c r="X14" s="91"/>
      <c r="Y14" s="90"/>
      <c r="Z14" s="86"/>
      <c r="AA14" s="83"/>
      <c r="AB14" s="102"/>
      <c r="AC14" s="83"/>
      <c r="AD14" s="84"/>
      <c r="AE14" s="103"/>
      <c r="AF14" s="104"/>
      <c r="AG14" s="105"/>
      <c r="AH14" s="105"/>
      <c r="AI14" s="106"/>
      <c r="AJ14" s="107"/>
      <c r="AK14" s="3"/>
      <c r="AL14" s="3"/>
      <c r="AM14" s="3"/>
      <c r="AN14" s="3"/>
      <c r="AO14" s="3"/>
      <c r="AP14" s="3"/>
      <c r="AQ14" s="3"/>
      <c r="AR14" s="3"/>
      <c r="AS14" s="3"/>
      <c r="AT14" s="3"/>
      <c r="AU14" s="3"/>
      <c r="AV14" s="3"/>
      <c r="AW14" s="3"/>
      <c r="AX14" s="3"/>
      <c r="AY14" s="3"/>
      <c r="AZ14" s="3"/>
      <c r="BA14" s="3"/>
      <c r="BB14" s="3"/>
      <c r="BC14" s="3"/>
      <c r="BD14" s="3"/>
      <c r="BE14" s="3"/>
      <c r="BF14" s="3"/>
      <c r="BG14" s="3"/>
      <c r="BH14" s="3"/>
      <c r="BI14" s="3"/>
    </row>
    <row r="15" spans="1:61" ht="36.75" customHeight="1">
      <c r="A15" s="3"/>
      <c r="B15" s="85"/>
      <c r="C15" s="86"/>
      <c r="D15" s="87"/>
      <c r="E15" s="86"/>
      <c r="F15" s="85"/>
      <c r="G15" s="86"/>
      <c r="H15" s="19"/>
      <c r="I15" s="88"/>
      <c r="J15" s="89"/>
      <c r="K15" s="85"/>
      <c r="L15" s="87"/>
      <c r="M15" s="86"/>
      <c r="N15" s="90"/>
      <c r="O15" s="91"/>
      <c r="P15" s="81"/>
      <c r="Q15" s="81"/>
      <c r="R15" s="82"/>
      <c r="S15" s="82"/>
      <c r="T15" s="82"/>
      <c r="U15" s="81"/>
      <c r="V15" s="81"/>
      <c r="W15" s="90"/>
      <c r="X15" s="91"/>
      <c r="Y15" s="90"/>
      <c r="Z15" s="86"/>
      <c r="AA15" s="83"/>
      <c r="AB15" s="102"/>
      <c r="AC15" s="83"/>
      <c r="AD15" s="84"/>
      <c r="AE15" s="103"/>
      <c r="AF15" s="104"/>
      <c r="AG15" s="105"/>
      <c r="AH15" s="105"/>
      <c r="AI15" s="106"/>
      <c r="AJ15" s="107"/>
      <c r="AK15" s="3"/>
      <c r="AL15" s="3"/>
      <c r="AM15" s="3"/>
      <c r="AN15" s="3"/>
      <c r="AO15" s="3"/>
      <c r="AP15" s="3"/>
      <c r="AQ15" s="3"/>
      <c r="AR15" s="3"/>
      <c r="AS15" s="3"/>
      <c r="AT15" s="3"/>
      <c r="AU15" s="3"/>
      <c r="AV15" s="3"/>
      <c r="AW15" s="3"/>
      <c r="AX15" s="3"/>
      <c r="AY15" s="3"/>
      <c r="AZ15" s="3"/>
      <c r="BA15" s="3"/>
      <c r="BB15" s="3"/>
      <c r="BC15" s="3"/>
      <c r="BD15" s="3"/>
      <c r="BE15" s="3"/>
      <c r="BF15" s="3"/>
      <c r="BG15" s="3"/>
      <c r="BH15" s="3"/>
      <c r="BI15" s="3"/>
    </row>
    <row r="16" spans="1:61" ht="36.75" customHeight="1">
      <c r="A16" s="3"/>
      <c r="B16" s="85"/>
      <c r="C16" s="86"/>
      <c r="D16" s="87"/>
      <c r="E16" s="86"/>
      <c r="F16" s="85"/>
      <c r="G16" s="86"/>
      <c r="H16" s="19"/>
      <c r="I16" s="88"/>
      <c r="J16" s="89"/>
      <c r="K16" s="85"/>
      <c r="L16" s="87"/>
      <c r="M16" s="86"/>
      <c r="N16" s="90"/>
      <c r="O16" s="91"/>
      <c r="P16" s="81"/>
      <c r="Q16" s="81"/>
      <c r="R16" s="82"/>
      <c r="S16" s="82"/>
      <c r="T16" s="82"/>
      <c r="U16" s="81"/>
      <c r="V16" s="81"/>
      <c r="W16" s="90"/>
      <c r="X16" s="91"/>
      <c r="Y16" s="90"/>
      <c r="Z16" s="86"/>
      <c r="AA16" s="83"/>
      <c r="AB16" s="102"/>
      <c r="AC16" s="83"/>
      <c r="AD16" s="84"/>
      <c r="AE16" s="103"/>
      <c r="AF16" s="104"/>
      <c r="AG16" s="105"/>
      <c r="AH16" s="105"/>
      <c r="AI16" s="106"/>
      <c r="AJ16" s="107"/>
      <c r="AK16" s="3"/>
      <c r="AL16" s="3"/>
      <c r="AM16" s="3"/>
      <c r="AN16" s="3"/>
      <c r="AO16" s="3"/>
      <c r="AP16" s="3"/>
      <c r="AQ16" s="3"/>
      <c r="AR16" s="3"/>
      <c r="AS16" s="3"/>
      <c r="AT16" s="3"/>
      <c r="AU16" s="3"/>
      <c r="AV16" s="3"/>
      <c r="AW16" s="3"/>
      <c r="AX16" s="3"/>
      <c r="AY16" s="3"/>
      <c r="AZ16" s="3"/>
      <c r="BA16" s="3"/>
      <c r="BB16" s="3"/>
      <c r="BC16" s="3"/>
      <c r="BD16" s="3"/>
      <c r="BE16" s="3"/>
      <c r="BF16" s="3"/>
      <c r="BG16" s="3"/>
      <c r="BH16" s="3"/>
      <c r="BI16" s="3"/>
    </row>
    <row r="17" spans="1:61" ht="36.75" customHeight="1">
      <c r="A17" s="3"/>
      <c r="B17" s="85"/>
      <c r="C17" s="86"/>
      <c r="D17" s="87"/>
      <c r="E17" s="86"/>
      <c r="F17" s="85"/>
      <c r="G17" s="86"/>
      <c r="H17" s="19"/>
      <c r="I17" s="88"/>
      <c r="J17" s="89"/>
      <c r="K17" s="85"/>
      <c r="L17" s="87"/>
      <c r="M17" s="86"/>
      <c r="N17" s="90"/>
      <c r="O17" s="91"/>
      <c r="P17" s="81"/>
      <c r="Q17" s="81"/>
      <c r="R17" s="82"/>
      <c r="S17" s="82"/>
      <c r="T17" s="82"/>
      <c r="U17" s="81"/>
      <c r="V17" s="81"/>
      <c r="W17" s="90"/>
      <c r="X17" s="91"/>
      <c r="Y17" s="90"/>
      <c r="Z17" s="86"/>
      <c r="AA17" s="83"/>
      <c r="AB17" s="102"/>
      <c r="AC17" s="83"/>
      <c r="AD17" s="84"/>
      <c r="AE17" s="103"/>
      <c r="AF17" s="104"/>
      <c r="AG17" s="105"/>
      <c r="AH17" s="105"/>
      <c r="AI17" s="106"/>
      <c r="AJ17" s="107"/>
      <c r="AK17" s="3"/>
      <c r="AL17" s="3"/>
      <c r="AM17" s="3"/>
      <c r="AN17" s="3"/>
      <c r="AO17" s="3"/>
      <c r="AP17" s="3"/>
      <c r="AQ17" s="3"/>
      <c r="AR17" s="3"/>
      <c r="AS17" s="3"/>
      <c r="AT17" s="3"/>
      <c r="AU17" s="3"/>
      <c r="AV17" s="3"/>
      <c r="AW17" s="3"/>
      <c r="AX17" s="3"/>
      <c r="AY17" s="3"/>
      <c r="AZ17" s="3"/>
      <c r="BA17" s="3"/>
      <c r="BB17" s="3"/>
      <c r="BC17" s="3"/>
      <c r="BD17" s="3"/>
      <c r="BE17" s="3"/>
      <c r="BF17" s="3"/>
      <c r="BG17" s="3"/>
      <c r="BH17" s="3"/>
      <c r="BI17" s="3"/>
    </row>
    <row r="18" spans="1:61" ht="21.75" customHeight="1">
      <c r="A18" s="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3"/>
      <c r="AL18" s="3"/>
      <c r="AM18" s="3"/>
      <c r="AN18" s="3"/>
      <c r="AO18" s="3"/>
      <c r="AP18" s="3"/>
      <c r="AQ18" s="3"/>
      <c r="AR18" s="3"/>
      <c r="AS18" s="3"/>
      <c r="AT18" s="3"/>
      <c r="AU18" s="3"/>
      <c r="AV18" s="3"/>
      <c r="AW18" s="3"/>
      <c r="AX18" s="3"/>
      <c r="AY18" s="3"/>
      <c r="AZ18" s="3"/>
      <c r="BA18" s="3"/>
      <c r="BB18" s="3"/>
      <c r="BC18" s="3"/>
      <c r="BD18" s="3"/>
      <c r="BE18" s="3"/>
      <c r="BF18" s="3"/>
      <c r="BG18" s="3"/>
      <c r="BH18" s="3"/>
      <c r="BI18" s="3"/>
    </row>
    <row r="19" spans="1:61" ht="21" customHeight="1">
      <c r="A19" s="3"/>
      <c r="B19" s="40" t="s">
        <v>6</v>
      </c>
      <c r="C19" s="40"/>
      <c r="D19" s="40"/>
      <c r="E19" s="40"/>
      <c r="F19" s="40"/>
      <c r="G19" s="40"/>
      <c r="H19" s="40"/>
      <c r="I19" s="40"/>
      <c r="J19" s="40"/>
      <c r="K19" s="40"/>
      <c r="L19" s="40"/>
      <c r="M19" s="40"/>
      <c r="N19" s="40"/>
      <c r="O19" s="40"/>
      <c r="P19" s="40"/>
      <c r="Q19" s="40"/>
      <c r="R19" s="13"/>
      <c r="S19" s="13"/>
      <c r="T19" s="13"/>
      <c r="U19" s="13"/>
      <c r="V19" s="13"/>
      <c r="W19" s="13"/>
      <c r="X19" s="13"/>
      <c r="Y19" s="13"/>
      <c r="Z19" s="13"/>
      <c r="AA19" s="13"/>
      <c r="AB19" s="13"/>
      <c r="AC19" s="13"/>
      <c r="AD19" s="13"/>
      <c r="AE19" s="13"/>
      <c r="AF19" s="13"/>
      <c r="AG19" s="13"/>
      <c r="AH19" s="13"/>
      <c r="AI19" s="13"/>
      <c r="AJ19" s="13"/>
      <c r="AK19" s="3"/>
      <c r="AL19" s="3"/>
      <c r="AM19" s="3"/>
      <c r="AN19" s="3"/>
      <c r="AO19" s="3"/>
      <c r="AP19" s="3"/>
      <c r="AQ19" s="3"/>
      <c r="AR19" s="3"/>
      <c r="AS19" s="3"/>
      <c r="AT19" s="3"/>
      <c r="AU19" s="3"/>
      <c r="AV19" s="3"/>
      <c r="AW19" s="3"/>
      <c r="AX19" s="3"/>
      <c r="AY19" s="3"/>
      <c r="AZ19" s="3"/>
      <c r="BA19" s="3"/>
      <c r="BB19" s="3"/>
      <c r="BC19" s="3"/>
      <c r="BD19" s="3"/>
      <c r="BE19" s="3"/>
      <c r="BF19" s="3"/>
      <c r="BG19" s="3"/>
      <c r="BH19" s="3"/>
      <c r="BI19" s="3"/>
    </row>
    <row r="20" spans="1:61" ht="21" customHeight="1">
      <c r="A20" s="3"/>
      <c r="B20" s="40" t="s">
        <v>0</v>
      </c>
      <c r="C20" s="40"/>
      <c r="D20" s="40"/>
      <c r="E20" s="40"/>
      <c r="F20" s="40"/>
      <c r="G20" s="40"/>
      <c r="H20" s="40" t="s">
        <v>5</v>
      </c>
      <c r="I20" s="40"/>
      <c r="J20" s="40"/>
      <c r="K20" s="40"/>
      <c r="L20" s="40" t="s">
        <v>21</v>
      </c>
      <c r="M20" s="40"/>
      <c r="N20" s="40" t="s">
        <v>45</v>
      </c>
      <c r="O20" s="40"/>
      <c r="P20" s="40" t="s">
        <v>1</v>
      </c>
      <c r="Q20" s="40"/>
      <c r="R20" s="13"/>
      <c r="S20" s="13"/>
      <c r="T20" s="13"/>
      <c r="U20" s="13"/>
      <c r="V20" s="13"/>
      <c r="W20" s="13"/>
      <c r="X20" s="13"/>
      <c r="Y20" s="13"/>
      <c r="Z20" s="13"/>
      <c r="AA20" s="13"/>
      <c r="AB20" s="13"/>
      <c r="AC20" s="13"/>
      <c r="AD20" s="13"/>
      <c r="AE20" s="13"/>
      <c r="AF20" s="13"/>
      <c r="AG20" s="13"/>
      <c r="AH20" s="13"/>
      <c r="AI20" s="13"/>
      <c r="AJ20" s="1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ht="18" customHeight="1">
      <c r="A21" s="3"/>
      <c r="B21" s="40"/>
      <c r="C21" s="40"/>
      <c r="D21" s="40"/>
      <c r="E21" s="40"/>
      <c r="F21" s="40"/>
      <c r="G21" s="40"/>
      <c r="H21" s="40"/>
      <c r="I21" s="40"/>
      <c r="J21" s="40"/>
      <c r="K21" s="40"/>
      <c r="L21" s="40"/>
      <c r="M21" s="40"/>
      <c r="N21" s="40"/>
      <c r="O21" s="40"/>
      <c r="P21" s="40"/>
      <c r="Q21" s="40"/>
      <c r="R21" s="13"/>
      <c r="S21" s="13"/>
      <c r="T21" s="13"/>
      <c r="U21" s="13"/>
      <c r="V21" s="13"/>
      <c r="W21" s="13"/>
      <c r="X21" s="13"/>
      <c r="Y21" s="13"/>
      <c r="Z21" s="13"/>
      <c r="AA21" s="13"/>
      <c r="AB21" s="13"/>
      <c r="AC21" s="13"/>
      <c r="AD21" s="13"/>
      <c r="AE21" s="13"/>
      <c r="AF21" s="13"/>
      <c r="AG21" s="13"/>
      <c r="AH21" s="13"/>
      <c r="AI21" s="13"/>
      <c r="AJ21" s="1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8" customHeight="1">
      <c r="A22" s="3"/>
      <c r="B22" s="40"/>
      <c r="C22" s="40"/>
      <c r="D22" s="40"/>
      <c r="E22" s="40"/>
      <c r="F22" s="40"/>
      <c r="G22" s="40"/>
      <c r="H22" s="40"/>
      <c r="I22" s="40"/>
      <c r="J22" s="40"/>
      <c r="K22" s="40"/>
      <c r="L22" s="40"/>
      <c r="M22" s="40"/>
      <c r="N22" s="40"/>
      <c r="O22" s="40"/>
      <c r="P22" s="40"/>
      <c r="Q22" s="40"/>
      <c r="R22" s="13"/>
      <c r="S22" s="13"/>
      <c r="T22" s="13"/>
      <c r="U22" s="13"/>
      <c r="V22" s="13"/>
      <c r="W22" s="13"/>
      <c r="X22" s="13"/>
      <c r="Y22" s="13"/>
      <c r="Z22" s="13"/>
      <c r="AA22" s="13"/>
      <c r="AB22" s="13"/>
      <c r="AC22" s="13"/>
      <c r="AD22" s="13"/>
      <c r="AE22" s="13"/>
      <c r="AF22" s="13"/>
      <c r="AG22" s="13"/>
      <c r="AH22" s="13"/>
      <c r="AI22" s="13"/>
      <c r="AJ22" s="13"/>
      <c r="AK22" s="3"/>
      <c r="AL22" s="3"/>
      <c r="AM22" s="3"/>
      <c r="AN22" s="3"/>
      <c r="AO22" s="3"/>
      <c r="AP22" s="3"/>
      <c r="AQ22" s="3"/>
      <c r="AR22" s="3"/>
      <c r="AS22" s="3"/>
      <c r="AT22" s="3"/>
      <c r="AU22" s="3"/>
      <c r="AV22" s="3"/>
      <c r="AW22" s="3"/>
      <c r="AX22" s="3"/>
      <c r="AY22" s="3"/>
      <c r="AZ22" s="3"/>
      <c r="BA22" s="3"/>
      <c r="BB22" s="3"/>
      <c r="BC22" s="3"/>
      <c r="BD22" s="3"/>
      <c r="BE22" s="3"/>
      <c r="BF22" s="3"/>
      <c r="BG22" s="3"/>
      <c r="BH22" s="3"/>
      <c r="BI22" s="3"/>
    </row>
    <row r="23" spans="1:61" ht="18" customHeight="1">
      <c r="A23" s="3"/>
      <c r="B23" s="40"/>
      <c r="C23" s="40"/>
      <c r="D23" s="40"/>
      <c r="E23" s="40"/>
      <c r="F23" s="40"/>
      <c r="G23" s="40"/>
      <c r="H23" s="40"/>
      <c r="I23" s="40"/>
      <c r="J23" s="40"/>
      <c r="K23" s="40"/>
      <c r="L23" s="40"/>
      <c r="M23" s="40"/>
      <c r="N23" s="40"/>
      <c r="O23" s="40"/>
      <c r="P23" s="40"/>
      <c r="Q23" s="40"/>
      <c r="R23" s="13"/>
      <c r="S23" s="13"/>
      <c r="T23" s="13"/>
      <c r="U23" s="13"/>
      <c r="V23" s="13"/>
      <c r="W23" s="13"/>
      <c r="X23" s="13"/>
      <c r="Y23" s="13"/>
      <c r="Z23" s="13"/>
      <c r="AA23" s="13"/>
      <c r="AB23" s="13"/>
      <c r="AC23" s="13"/>
      <c r="AD23" s="13"/>
      <c r="AE23" s="13"/>
      <c r="AF23" s="13"/>
      <c r="AG23" s="13"/>
      <c r="AH23" s="13"/>
      <c r="AI23" s="13"/>
      <c r="AJ23" s="13"/>
      <c r="AK23" s="3"/>
      <c r="AL23" s="3"/>
      <c r="AM23" s="3"/>
      <c r="AN23" s="3"/>
      <c r="AO23" s="3"/>
      <c r="AP23" s="3"/>
      <c r="AQ23" s="3"/>
      <c r="AR23" s="3"/>
      <c r="AS23" s="3"/>
      <c r="AT23" s="3"/>
      <c r="AU23" s="3"/>
      <c r="AV23" s="3"/>
      <c r="AW23" s="3"/>
      <c r="AX23" s="3"/>
      <c r="AY23" s="3"/>
      <c r="AZ23" s="3"/>
      <c r="BA23" s="3"/>
      <c r="BB23" s="3"/>
      <c r="BC23" s="3"/>
      <c r="BD23" s="3"/>
      <c r="BE23" s="3"/>
      <c r="BF23" s="3"/>
      <c r="BG23" s="3"/>
      <c r="BH23" s="3"/>
      <c r="BI23" s="3"/>
    </row>
    <row r="24" spans="1:61" ht="18" customHeight="1">
      <c r="A24" s="3"/>
      <c r="B24" s="40"/>
      <c r="C24" s="40"/>
      <c r="D24" s="40"/>
      <c r="E24" s="40"/>
      <c r="F24" s="40"/>
      <c r="G24" s="40"/>
      <c r="H24" s="40"/>
      <c r="I24" s="40"/>
      <c r="J24" s="40"/>
      <c r="K24" s="40"/>
      <c r="L24" s="40"/>
      <c r="M24" s="40"/>
      <c r="N24" s="40"/>
      <c r="O24" s="40"/>
      <c r="P24" s="40"/>
      <c r="Q24" s="40"/>
      <c r="R24" s="13"/>
      <c r="S24" s="13"/>
      <c r="T24" s="13"/>
      <c r="U24" s="13"/>
      <c r="V24" s="13"/>
      <c r="W24" s="13"/>
      <c r="X24" s="13"/>
      <c r="Y24" s="13"/>
      <c r="Z24" s="13"/>
      <c r="AA24" s="13"/>
      <c r="AB24" s="13"/>
      <c r="AC24" s="13"/>
      <c r="AD24" s="13"/>
      <c r="AE24" s="13"/>
      <c r="AF24" s="13"/>
      <c r="AG24" s="13"/>
      <c r="AH24" s="13"/>
      <c r="AI24" s="13"/>
      <c r="AJ24" s="13"/>
      <c r="AK24" s="3"/>
      <c r="AL24" s="3"/>
      <c r="AM24" s="3"/>
      <c r="AN24" s="3"/>
      <c r="AO24" s="3"/>
      <c r="AP24" s="3"/>
      <c r="AQ24" s="3"/>
      <c r="AR24" s="3"/>
      <c r="AS24" s="3"/>
      <c r="AT24" s="3"/>
      <c r="AU24" s="3"/>
      <c r="AV24" s="3"/>
      <c r="AW24" s="3"/>
      <c r="AX24" s="3"/>
      <c r="AY24" s="3"/>
      <c r="AZ24" s="3"/>
      <c r="BA24" s="3"/>
      <c r="BB24" s="3"/>
      <c r="BC24" s="3"/>
      <c r="BD24" s="3"/>
      <c r="BE24" s="3"/>
      <c r="BF24" s="3"/>
      <c r="BG24" s="3"/>
      <c r="BH24" s="3"/>
      <c r="BI24" s="3"/>
    </row>
    <row r="25" spans="1:61" ht="18" customHeight="1">
      <c r="A25" s="3"/>
      <c r="B25" s="40"/>
      <c r="C25" s="40"/>
      <c r="D25" s="40"/>
      <c r="E25" s="40"/>
      <c r="F25" s="40"/>
      <c r="G25" s="40"/>
      <c r="H25" s="40"/>
      <c r="I25" s="40"/>
      <c r="J25" s="40"/>
      <c r="K25" s="40"/>
      <c r="L25" s="40"/>
      <c r="M25" s="40"/>
      <c r="N25" s="40"/>
      <c r="O25" s="40"/>
      <c r="P25" s="40"/>
      <c r="Q25" s="40"/>
      <c r="R25" s="13"/>
      <c r="S25" s="13"/>
      <c r="T25" s="13"/>
      <c r="U25" s="13"/>
      <c r="V25" s="13"/>
      <c r="W25" s="13"/>
      <c r="X25" s="13"/>
      <c r="Y25" s="13"/>
      <c r="Z25" s="13"/>
      <c r="AA25" s="13"/>
      <c r="AB25" s="13"/>
      <c r="AC25" s="13"/>
      <c r="AD25" s="13"/>
      <c r="AE25" s="13"/>
      <c r="AF25" s="13"/>
      <c r="AG25" s="13"/>
      <c r="AH25" s="13"/>
      <c r="AI25" s="13"/>
      <c r="AJ25" s="13"/>
      <c r="AK25" s="3"/>
      <c r="AL25" s="3"/>
      <c r="AM25" s="3"/>
      <c r="AN25" s="3"/>
      <c r="AO25" s="3"/>
      <c r="AP25" s="3"/>
      <c r="AQ25" s="3"/>
      <c r="AR25" s="3"/>
      <c r="AS25" s="3"/>
      <c r="AT25" s="3"/>
      <c r="AU25" s="3"/>
      <c r="AV25" s="3"/>
      <c r="AW25" s="3"/>
      <c r="AX25" s="3"/>
      <c r="AY25" s="3"/>
      <c r="AZ25" s="3"/>
      <c r="BA25" s="3"/>
      <c r="BB25" s="3"/>
      <c r="BC25" s="3"/>
      <c r="BD25" s="3"/>
      <c r="BE25" s="3"/>
      <c r="BF25" s="3"/>
      <c r="BG25" s="3"/>
      <c r="BH25" s="3"/>
      <c r="BI25" s="3"/>
    </row>
    <row r="26" spans="1:61" ht="18" customHeight="1" thickBot="1">
      <c r="A26" s="3"/>
      <c r="B26" s="40"/>
      <c r="C26" s="40"/>
      <c r="D26" s="40"/>
      <c r="E26" s="40"/>
      <c r="F26" s="40"/>
      <c r="G26" s="40"/>
      <c r="H26" s="40"/>
      <c r="I26" s="40"/>
      <c r="J26" s="40"/>
      <c r="K26" s="40"/>
      <c r="L26" s="40"/>
      <c r="M26" s="40"/>
      <c r="N26" s="40"/>
      <c r="O26" s="40"/>
      <c r="P26" s="40"/>
      <c r="Q26" s="40"/>
      <c r="R26" s="13"/>
      <c r="S26" s="12" t="s">
        <v>43</v>
      </c>
      <c r="T26" s="11"/>
      <c r="U26" s="13"/>
      <c r="V26" s="13"/>
      <c r="W26" s="13"/>
      <c r="X26" s="13"/>
      <c r="Y26" s="13"/>
      <c r="Z26" s="13"/>
      <c r="AA26" s="13"/>
      <c r="AB26" s="13"/>
      <c r="AC26" s="13"/>
      <c r="AD26" s="13"/>
      <c r="AE26" s="13"/>
      <c r="AF26" s="13"/>
      <c r="AG26" s="13"/>
      <c r="AH26" s="13"/>
      <c r="AI26" s="13"/>
      <c r="AJ26" s="13"/>
      <c r="AK26" s="3"/>
      <c r="AL26" s="3"/>
      <c r="AM26" s="3"/>
      <c r="AN26" s="3"/>
      <c r="AO26" s="3"/>
      <c r="AP26" s="3"/>
      <c r="AQ26" s="3"/>
      <c r="AR26" s="3"/>
      <c r="AS26" s="3"/>
      <c r="AT26" s="3"/>
      <c r="AU26" s="3"/>
      <c r="AV26" s="3"/>
      <c r="AW26" s="3"/>
      <c r="AX26" s="3"/>
      <c r="AY26" s="3"/>
      <c r="AZ26" s="3"/>
      <c r="BA26" s="3"/>
      <c r="BB26" s="3"/>
      <c r="BC26" s="3"/>
      <c r="BD26" s="3"/>
      <c r="BE26" s="3"/>
      <c r="BF26" s="3"/>
      <c r="BG26" s="3"/>
      <c r="BH26" s="3"/>
      <c r="BI26" s="3"/>
    </row>
    <row r="27" spans="1:61" ht="18" customHeight="1">
      <c r="A27" s="3"/>
      <c r="B27" s="40"/>
      <c r="C27" s="40"/>
      <c r="D27" s="40"/>
      <c r="E27" s="40"/>
      <c r="F27" s="40"/>
      <c r="G27" s="40"/>
      <c r="H27" s="40"/>
      <c r="I27" s="40"/>
      <c r="J27" s="40"/>
      <c r="K27" s="40"/>
      <c r="L27" s="40"/>
      <c r="M27" s="40"/>
      <c r="N27" s="40"/>
      <c r="O27" s="40"/>
      <c r="P27" s="40"/>
      <c r="Q27" s="40"/>
      <c r="R27" s="13"/>
      <c r="S27" s="140"/>
      <c r="T27" s="10" t="s">
        <v>42</v>
      </c>
      <c r="U27" s="13"/>
      <c r="V27" s="13"/>
      <c r="W27" s="13"/>
      <c r="X27" s="13"/>
      <c r="Y27" s="13"/>
      <c r="Z27" s="13"/>
      <c r="AA27" s="13"/>
      <c r="AB27" s="13"/>
      <c r="AC27" s="13"/>
      <c r="AD27" s="13"/>
      <c r="AE27" s="13"/>
      <c r="AF27" s="13"/>
      <c r="AG27" s="13"/>
      <c r="AH27" s="13"/>
      <c r="AI27" s="13"/>
      <c r="AJ27" s="13"/>
      <c r="AK27" s="3"/>
      <c r="AL27" s="3"/>
      <c r="AM27" s="3"/>
      <c r="AN27" s="3"/>
      <c r="AO27" s="3"/>
      <c r="AP27" s="3"/>
      <c r="AQ27" s="3"/>
      <c r="AR27" s="3"/>
      <c r="AS27" s="3"/>
      <c r="AT27" s="3"/>
      <c r="AU27" s="3"/>
      <c r="AV27" s="3"/>
      <c r="AW27" s="3"/>
      <c r="AX27" s="3"/>
      <c r="AY27" s="3"/>
      <c r="AZ27" s="3"/>
      <c r="BA27" s="3"/>
      <c r="BB27" s="3"/>
      <c r="BC27" s="3"/>
      <c r="BD27" s="3"/>
      <c r="BE27" s="3"/>
      <c r="BF27" s="3"/>
      <c r="BG27" s="3"/>
      <c r="BH27" s="3"/>
      <c r="BI27" s="3"/>
    </row>
    <row r="28" spans="1:61" ht="18" customHeight="1" thickBot="1">
      <c r="A28" s="3"/>
      <c r="B28" s="40"/>
      <c r="C28" s="40"/>
      <c r="D28" s="40"/>
      <c r="E28" s="40"/>
      <c r="F28" s="40"/>
      <c r="G28" s="40"/>
      <c r="H28" s="40"/>
      <c r="I28" s="40"/>
      <c r="J28" s="40"/>
      <c r="K28" s="40"/>
      <c r="L28" s="40"/>
      <c r="M28" s="40"/>
      <c r="N28" s="40"/>
      <c r="O28" s="40"/>
      <c r="P28" s="40"/>
      <c r="Q28" s="40"/>
      <c r="R28" s="13"/>
      <c r="S28" s="141"/>
      <c r="T28" s="9" t="s">
        <v>41</v>
      </c>
      <c r="V28"/>
      <c r="W28"/>
      <c r="X28"/>
      <c r="Y28"/>
      <c r="Z28"/>
      <c r="AA28"/>
      <c r="AB28"/>
      <c r="AC28"/>
      <c r="AD28"/>
      <c r="AE28"/>
      <c r="AF28"/>
      <c r="AG28"/>
      <c r="AH28"/>
      <c r="AI28"/>
      <c r="AJ28"/>
      <c r="AK28" s="3"/>
      <c r="AL28" s="3"/>
      <c r="AM28" s="3"/>
      <c r="AN28" s="3"/>
      <c r="AO28" s="3"/>
      <c r="AP28" s="3"/>
      <c r="AQ28" s="3"/>
      <c r="AR28" s="3"/>
      <c r="AS28" s="3"/>
      <c r="AT28" s="3"/>
      <c r="AU28" s="3"/>
      <c r="AV28" s="3"/>
      <c r="AW28" s="3"/>
      <c r="AX28" s="3"/>
      <c r="AY28" s="3"/>
      <c r="AZ28" s="3"/>
      <c r="BA28" s="3"/>
      <c r="BB28" s="3"/>
      <c r="BC28" s="3"/>
      <c r="BD28" s="3"/>
      <c r="BE28" s="3"/>
      <c r="BF28" s="3"/>
      <c r="BG28" s="3"/>
      <c r="BH28" s="3"/>
      <c r="BI28" s="3"/>
    </row>
    <row r="29" spans="1:61" ht="18" customHeight="1">
      <c r="A29" s="3"/>
      <c r="B29" s="40"/>
      <c r="C29" s="40"/>
      <c r="D29" s="40"/>
      <c r="E29" s="40"/>
      <c r="F29" s="40"/>
      <c r="G29" s="40"/>
      <c r="H29" s="40"/>
      <c r="I29" s="40"/>
      <c r="J29" s="40"/>
      <c r="K29" s="40"/>
      <c r="L29" s="40"/>
      <c r="M29" s="40"/>
      <c r="N29" s="40"/>
      <c r="O29" s="40"/>
      <c r="P29" s="40"/>
      <c r="Q29" s="40"/>
      <c r="R29" s="7"/>
      <c r="S29" s="7"/>
      <c r="T29" s="9"/>
      <c r="V29"/>
      <c r="W29"/>
      <c r="X29"/>
      <c r="Y29"/>
      <c r="Z29"/>
      <c r="AA29"/>
      <c r="AB29"/>
      <c r="AC29"/>
      <c r="AD29"/>
      <c r="AE29"/>
      <c r="AF29"/>
      <c r="AG29"/>
      <c r="AH29"/>
      <c r="AI29"/>
      <c r="AJ29"/>
      <c r="AK29" s="3"/>
      <c r="AL29" s="3"/>
      <c r="AM29" s="3"/>
      <c r="AN29" s="3"/>
      <c r="AO29" s="3"/>
      <c r="AP29" s="3"/>
      <c r="AQ29" s="3"/>
      <c r="AR29" s="3"/>
      <c r="AS29" s="3"/>
      <c r="AT29" s="3"/>
      <c r="AU29" s="3"/>
      <c r="AV29" s="3"/>
      <c r="AW29" s="3"/>
      <c r="AX29" s="3"/>
      <c r="AY29" s="3"/>
      <c r="AZ29" s="3"/>
      <c r="BA29" s="3"/>
      <c r="BB29" s="3"/>
      <c r="BC29" s="3"/>
      <c r="BD29" s="3"/>
      <c r="BE29" s="3"/>
      <c r="BF29" s="3"/>
      <c r="BG29" s="3"/>
      <c r="BH29" s="3"/>
      <c r="BI29" s="3"/>
    </row>
    <row r="30" spans="1:61" ht="18" customHeight="1">
      <c r="A30" s="3"/>
      <c r="B30" s="40"/>
      <c r="C30" s="40"/>
      <c r="D30" s="40"/>
      <c r="E30" s="40"/>
      <c r="F30" s="40"/>
      <c r="G30" s="40"/>
      <c r="H30" s="40"/>
      <c r="I30" s="40"/>
      <c r="J30" s="40"/>
      <c r="K30" s="40"/>
      <c r="L30" s="40"/>
      <c r="M30" s="40"/>
      <c r="N30" s="40"/>
      <c r="O30" s="40"/>
      <c r="P30" s="40"/>
      <c r="Q30" s="40"/>
      <c r="R30" s="7"/>
      <c r="S30" s="7"/>
      <c r="T30" s="7"/>
      <c r="U30" s="7"/>
      <c r="V30" s="7"/>
      <c r="W30" s="7"/>
      <c r="X30" s="7"/>
      <c r="Y30" s="7"/>
      <c r="Z30" s="7"/>
      <c r="AA30" s="7"/>
      <c r="AB30" s="7"/>
      <c r="AC30" s="7"/>
      <c r="AD30" s="7"/>
      <c r="AE30" s="7"/>
      <c r="AF30" s="7"/>
      <c r="AG30" s="7"/>
      <c r="AH30" s="7"/>
      <c r="AI30" s="7"/>
      <c r="AJ30" s="7"/>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spans="1:61" ht="21" customHeight="1">
      <c r="A31" s="3"/>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3"/>
      <c r="AL31" s="3"/>
      <c r="AM31" s="3"/>
      <c r="AN31" s="3"/>
      <c r="AO31" s="3"/>
      <c r="AP31" s="3"/>
      <c r="AQ31" s="3"/>
      <c r="AR31" s="3"/>
      <c r="AS31" s="3"/>
      <c r="AT31" s="3"/>
      <c r="AU31" s="3"/>
      <c r="AV31" s="3"/>
      <c r="AW31" s="3"/>
      <c r="AX31" s="3"/>
      <c r="AY31" s="3"/>
      <c r="AZ31" s="3"/>
      <c r="BA31" s="3"/>
      <c r="BB31" s="3"/>
      <c r="BC31" s="3"/>
      <c r="BD31" s="3"/>
      <c r="BE31" s="3"/>
      <c r="BF31" s="3"/>
      <c r="BG31" s="3"/>
      <c r="BH31" s="3"/>
      <c r="BI31" s="3"/>
    </row>
    <row r="32" spans="1:61" ht="21.95" customHeight="1">
      <c r="A32" s="3"/>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8.75" customHeight="1">
      <c r="A33" s="3"/>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1:61" ht="18.75" customHeight="1">
      <c r="A34" s="3"/>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1:61" ht="18.75" customHeight="1">
      <c r="A35" s="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1" ht="18.75" customHeight="1">
      <c r="A36" s="3"/>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3"/>
      <c r="AL36" s="3"/>
      <c r="AM36" s="3"/>
      <c r="AN36" s="3"/>
      <c r="AO36" s="3"/>
      <c r="AP36" s="3"/>
      <c r="AQ36" s="3"/>
      <c r="AR36" s="3"/>
      <c r="AS36" s="3"/>
      <c r="AT36" s="3"/>
      <c r="AU36" s="3"/>
      <c r="AV36" s="3"/>
      <c r="AW36" s="3"/>
      <c r="AX36" s="3"/>
      <c r="AY36" s="3"/>
      <c r="AZ36" s="3"/>
      <c r="BA36" s="3"/>
      <c r="BB36" s="3"/>
      <c r="BC36" s="3"/>
      <c r="BD36" s="3"/>
      <c r="BE36" s="3"/>
      <c r="BF36" s="3"/>
      <c r="BG36" s="3"/>
      <c r="BH36" s="3"/>
      <c r="BI36" s="3"/>
    </row>
    <row r="37" spans="1:61" ht="18.75" customHeight="1">
      <c r="A37" s="3"/>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3"/>
      <c r="AL37" s="3"/>
      <c r="AM37" s="3"/>
      <c r="AN37" s="3"/>
      <c r="AO37" s="3"/>
      <c r="AP37" s="3"/>
      <c r="AQ37" s="3"/>
      <c r="AR37" s="3"/>
      <c r="AS37" s="3"/>
      <c r="AT37" s="3"/>
      <c r="AU37" s="3"/>
      <c r="AV37" s="3"/>
      <c r="AW37" s="3"/>
      <c r="AX37" s="3"/>
      <c r="AY37" s="3"/>
      <c r="AZ37" s="3"/>
      <c r="BA37" s="3"/>
      <c r="BB37" s="3"/>
      <c r="BC37" s="3"/>
      <c r="BD37" s="3"/>
      <c r="BE37" s="3"/>
      <c r="BF37" s="3"/>
      <c r="BG37" s="3"/>
      <c r="BH37" s="3"/>
      <c r="BI37" s="3"/>
    </row>
    <row r="38" spans="1:61" ht="18.75" customHeight="1">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3"/>
      <c r="AL38" s="3"/>
      <c r="AM38" s="3"/>
      <c r="AN38" s="3"/>
      <c r="AO38" s="3"/>
      <c r="AP38" s="3"/>
      <c r="AQ38" s="3"/>
      <c r="AR38" s="3"/>
      <c r="AS38" s="3"/>
      <c r="AT38" s="3"/>
      <c r="AU38" s="3"/>
      <c r="AV38" s="3"/>
      <c r="AW38" s="3"/>
      <c r="AX38" s="3"/>
      <c r="AY38" s="3"/>
      <c r="AZ38" s="3"/>
      <c r="BA38" s="3"/>
      <c r="BB38" s="3"/>
      <c r="BC38" s="3"/>
      <c r="BD38" s="3"/>
      <c r="BE38" s="3"/>
      <c r="BF38" s="3"/>
      <c r="BG38" s="3"/>
      <c r="BH38" s="3"/>
      <c r="BI38" s="3"/>
    </row>
    <row r="39" spans="1:61" ht="18.75" customHeight="1">
      <c r="A39" s="3"/>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ht="18.75" customHeight="1">
      <c r="A40" s="3"/>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61" ht="18.75" customHeight="1">
      <c r="A41" s="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ht="18.75" customHeight="1">
      <c r="A42" s="3"/>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61" ht="18.75" customHeight="1">
      <c r="A43" s="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3"/>
      <c r="AL43" s="3"/>
      <c r="AM43" s="3"/>
      <c r="AN43" s="3"/>
      <c r="AO43" s="3"/>
      <c r="AP43" s="3"/>
      <c r="AQ43" s="3"/>
      <c r="AR43" s="3"/>
      <c r="AS43" s="3"/>
      <c r="AT43" s="3"/>
      <c r="AU43" s="3"/>
      <c r="AV43" s="3"/>
      <c r="AW43" s="3"/>
      <c r="AX43" s="3"/>
      <c r="AY43" s="3"/>
      <c r="AZ43" s="3"/>
      <c r="BA43" s="3"/>
      <c r="BB43" s="3"/>
      <c r="BC43" s="3"/>
      <c r="BD43" s="3"/>
      <c r="BE43" s="3"/>
      <c r="BF43" s="3"/>
      <c r="BG43" s="3"/>
      <c r="BH43" s="3"/>
      <c r="BI43" s="3"/>
    </row>
    <row r="44" spans="1:61" ht="18.75" customHeight="1">
      <c r="A44" s="3"/>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3"/>
      <c r="AL44" s="3"/>
      <c r="AM44" s="3"/>
      <c r="AN44" s="3"/>
      <c r="AO44" s="3"/>
      <c r="AP44" s="3"/>
      <c r="AQ44" s="3"/>
      <c r="AR44" s="3"/>
      <c r="AS44" s="3"/>
      <c r="AT44" s="3"/>
      <c r="AU44" s="3"/>
      <c r="AV44" s="3"/>
      <c r="AW44" s="3"/>
      <c r="AX44" s="3"/>
      <c r="AY44" s="3"/>
      <c r="AZ44" s="3"/>
      <c r="BA44" s="3"/>
      <c r="BB44" s="3"/>
      <c r="BC44" s="3"/>
      <c r="BD44" s="3"/>
      <c r="BE44" s="3"/>
      <c r="BF44" s="3"/>
      <c r="BG44" s="3"/>
      <c r="BH44" s="3"/>
      <c r="BI44" s="3"/>
    </row>
    <row r="45" spans="1:61" ht="18.75" customHeight="1">
      <c r="A45" s="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3"/>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1:61" ht="18.75" customHeight="1">
      <c r="A46" s="3"/>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61" ht="18.75" customHeight="1">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3"/>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1:61" ht="18.75" customHeight="1">
      <c r="A48" s="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1:61" ht="18.75" customHeight="1">
      <c r="A49" s="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3"/>
      <c r="AL49" s="3"/>
      <c r="AM49" s="3"/>
      <c r="AN49" s="3"/>
      <c r="AO49" s="3"/>
      <c r="AP49" s="3"/>
      <c r="AQ49" s="3"/>
      <c r="AR49" s="3"/>
      <c r="AS49" s="3"/>
      <c r="AT49" s="3"/>
      <c r="AU49" s="3"/>
      <c r="AV49" s="3"/>
      <c r="AW49" s="3"/>
      <c r="AX49" s="3"/>
      <c r="AY49" s="3"/>
      <c r="AZ49" s="3"/>
      <c r="BA49" s="3"/>
      <c r="BB49" s="3"/>
      <c r="BC49" s="3"/>
      <c r="BD49" s="3"/>
      <c r="BE49" s="3"/>
      <c r="BF49" s="3"/>
      <c r="BG49" s="3"/>
      <c r="BH49" s="3"/>
      <c r="BI49" s="3"/>
    </row>
    <row r="50" spans="1:61" ht="18.75" customHeight="1">
      <c r="A50" s="3"/>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3"/>
      <c r="AL50" s="3"/>
      <c r="AM50" s="3"/>
      <c r="AN50" s="3"/>
      <c r="AO50" s="3"/>
      <c r="AP50" s="3"/>
      <c r="AQ50" s="3"/>
      <c r="AR50" s="3"/>
      <c r="AS50" s="3"/>
      <c r="AT50" s="3"/>
      <c r="AU50" s="3"/>
      <c r="AV50" s="3"/>
      <c r="AW50" s="3"/>
      <c r="AX50" s="3"/>
      <c r="AY50" s="3"/>
      <c r="AZ50" s="3"/>
      <c r="BA50" s="3"/>
      <c r="BB50" s="3"/>
      <c r="BC50" s="3"/>
      <c r="BD50" s="3"/>
      <c r="BE50" s="3"/>
      <c r="BF50" s="3"/>
      <c r="BG50" s="3"/>
      <c r="BH50" s="3"/>
      <c r="BI50" s="3"/>
    </row>
    <row r="51" spans="1:61" ht="18.75" customHeight="1">
      <c r="A51" s="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3"/>
      <c r="AL51" s="3"/>
      <c r="AM51" s="3"/>
      <c r="AN51" s="3"/>
      <c r="AO51" s="3"/>
      <c r="AP51" s="3"/>
      <c r="AQ51" s="3"/>
      <c r="AR51" s="3"/>
      <c r="AS51" s="3"/>
      <c r="AT51" s="3"/>
      <c r="AU51" s="3"/>
      <c r="AV51" s="3"/>
      <c r="AW51" s="3"/>
      <c r="AX51" s="3"/>
      <c r="AY51" s="3"/>
      <c r="AZ51" s="3"/>
      <c r="BA51" s="3"/>
      <c r="BB51" s="3"/>
      <c r="BC51" s="3"/>
      <c r="BD51" s="3"/>
      <c r="BE51" s="3"/>
      <c r="BF51" s="3"/>
      <c r="BG51" s="3"/>
      <c r="BH51" s="3"/>
      <c r="BI51" s="3"/>
    </row>
    <row r="52" spans="1:61" ht="18.75" customHeight="1">
      <c r="A52" s="3"/>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3"/>
      <c r="AL52" s="3"/>
      <c r="AM52" s="3"/>
      <c r="AN52" s="3"/>
      <c r="AO52" s="3"/>
      <c r="AP52" s="3"/>
      <c r="AQ52" s="3"/>
      <c r="AR52" s="3"/>
      <c r="AS52" s="3"/>
      <c r="AT52" s="3"/>
      <c r="AU52" s="3"/>
      <c r="AV52" s="3"/>
      <c r="AW52" s="3"/>
      <c r="AX52" s="3"/>
      <c r="AY52" s="3"/>
      <c r="AZ52" s="3"/>
      <c r="BA52" s="3"/>
      <c r="BB52" s="3"/>
      <c r="BC52" s="3"/>
      <c r="BD52" s="3"/>
      <c r="BE52" s="3"/>
      <c r="BF52" s="3"/>
      <c r="BG52" s="3"/>
      <c r="BH52" s="3"/>
      <c r="BI52" s="3"/>
    </row>
    <row r="53" spans="1:61" ht="18.75" customHeight="1">
      <c r="A53" s="3"/>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3"/>
      <c r="AL53" s="3"/>
      <c r="AM53" s="3"/>
      <c r="AN53" s="3"/>
      <c r="AO53" s="3"/>
      <c r="AP53" s="3"/>
      <c r="AQ53" s="3"/>
      <c r="AR53" s="3"/>
      <c r="AS53" s="3"/>
      <c r="AT53" s="3"/>
      <c r="AU53" s="3"/>
      <c r="AV53" s="3"/>
      <c r="AW53" s="3"/>
      <c r="AX53" s="3"/>
      <c r="AY53" s="3"/>
      <c r="AZ53" s="3"/>
      <c r="BA53" s="3"/>
      <c r="BB53" s="3"/>
      <c r="BC53" s="3"/>
      <c r="BD53" s="3"/>
      <c r="BE53" s="3"/>
      <c r="BF53" s="3"/>
      <c r="BG53" s="3"/>
      <c r="BH53" s="3"/>
      <c r="BI53" s="3"/>
    </row>
    <row r="54" spans="1:61" ht="18.75" customHeight="1">
      <c r="A54" s="3"/>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3"/>
      <c r="AL54" s="3"/>
      <c r="AM54" s="3"/>
      <c r="AN54" s="3"/>
      <c r="AO54" s="3"/>
      <c r="AP54" s="3"/>
      <c r="AQ54" s="3"/>
      <c r="AR54" s="3"/>
      <c r="AS54" s="3"/>
      <c r="AT54" s="3"/>
      <c r="AU54" s="3"/>
      <c r="AV54" s="3"/>
      <c r="AW54" s="3"/>
      <c r="AX54" s="3"/>
      <c r="AY54" s="3"/>
      <c r="AZ54" s="3"/>
      <c r="BA54" s="3"/>
      <c r="BB54" s="3"/>
      <c r="BC54" s="3"/>
      <c r="BD54" s="3"/>
      <c r="BE54" s="3"/>
      <c r="BF54" s="3"/>
      <c r="BG54" s="3"/>
      <c r="BH54" s="3"/>
      <c r="BI54" s="3"/>
    </row>
    <row r="55" spans="1:61" ht="18.75" customHeight="1">
      <c r="A55" s="3"/>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3"/>
      <c r="AL55" s="3"/>
      <c r="AM55" s="3"/>
      <c r="AN55" s="3"/>
      <c r="AO55" s="3"/>
      <c r="AP55" s="3"/>
      <c r="AQ55" s="3"/>
      <c r="AR55" s="3"/>
      <c r="AS55" s="3"/>
      <c r="AT55" s="3"/>
      <c r="AU55" s="3"/>
      <c r="AV55" s="3"/>
      <c r="AW55" s="3"/>
      <c r="AX55" s="3"/>
      <c r="AY55" s="3"/>
      <c r="AZ55" s="3"/>
      <c r="BA55" s="3"/>
      <c r="BB55" s="3"/>
      <c r="BC55" s="3"/>
      <c r="BD55" s="3"/>
      <c r="BE55" s="3"/>
      <c r="BF55" s="3"/>
      <c r="BG55" s="3"/>
      <c r="BH55" s="3"/>
      <c r="BI55" s="3"/>
    </row>
    <row r="56" spans="1:61" ht="18.75" customHeight="1">
      <c r="A56" s="3"/>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3"/>
      <c r="AL56" s="3"/>
      <c r="AM56" s="3"/>
      <c r="AN56" s="3"/>
      <c r="AO56" s="3"/>
      <c r="AP56" s="3"/>
      <c r="AQ56" s="3"/>
      <c r="AR56" s="3"/>
      <c r="AS56" s="3"/>
      <c r="AT56" s="3"/>
      <c r="AU56" s="3"/>
      <c r="AV56" s="3"/>
      <c r="AW56" s="3"/>
      <c r="AX56" s="3"/>
      <c r="AY56" s="3"/>
      <c r="AZ56" s="3"/>
      <c r="BA56" s="3"/>
      <c r="BB56" s="3"/>
      <c r="BC56" s="3"/>
      <c r="BD56" s="3"/>
      <c r="BE56" s="3"/>
      <c r="BF56" s="3"/>
      <c r="BG56" s="3"/>
      <c r="BH56" s="3"/>
      <c r="BI56" s="3"/>
    </row>
    <row r="57" spans="1:61" ht="18.75" customHeight="1">
      <c r="A57" s="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row r="58" spans="1:61" ht="18.75" customHeight="1">
      <c r="A58" s="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row r="59" spans="1:61" ht="18.75" customHeight="1">
      <c r="A59" s="3"/>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3"/>
      <c r="AL59" s="3"/>
      <c r="AM59" s="3"/>
      <c r="AN59" s="3"/>
      <c r="AO59" s="3"/>
      <c r="AP59" s="3"/>
      <c r="AQ59" s="3"/>
      <c r="AR59" s="3"/>
      <c r="AS59" s="3"/>
      <c r="AT59" s="3"/>
      <c r="AU59" s="3"/>
      <c r="AV59" s="3"/>
      <c r="AW59" s="3"/>
      <c r="AX59" s="3"/>
      <c r="AY59" s="3"/>
      <c r="AZ59" s="3"/>
      <c r="BA59" s="3"/>
      <c r="BB59" s="3"/>
      <c r="BC59" s="3"/>
      <c r="BD59" s="3"/>
      <c r="BE59" s="3"/>
      <c r="BF59" s="3"/>
      <c r="BG59" s="3"/>
      <c r="BH59" s="3"/>
      <c r="BI59" s="3"/>
    </row>
    <row r="60" spans="1:61" ht="18.75" customHeight="1">
      <c r="A60" s="3"/>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3"/>
      <c r="AL60" s="3"/>
      <c r="AM60" s="3"/>
      <c r="AN60" s="3"/>
      <c r="AO60" s="3"/>
      <c r="AP60" s="3"/>
      <c r="AQ60" s="3"/>
      <c r="AR60" s="3"/>
      <c r="AS60" s="3"/>
      <c r="AT60" s="3"/>
      <c r="AU60" s="3"/>
      <c r="AV60" s="3"/>
      <c r="AW60" s="3"/>
      <c r="AX60" s="3"/>
      <c r="AY60" s="3"/>
      <c r="AZ60" s="3"/>
      <c r="BA60" s="3"/>
      <c r="BB60" s="3"/>
      <c r="BC60" s="3"/>
      <c r="BD60" s="3"/>
      <c r="BE60" s="3"/>
      <c r="BF60" s="3"/>
      <c r="BG60" s="3"/>
      <c r="BH60" s="3"/>
      <c r="BI60" s="3"/>
    </row>
    <row r="61" spans="1:61" ht="18.75" customHeight="1">
      <c r="A61" s="3"/>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3"/>
      <c r="AL61" s="3"/>
      <c r="AM61" s="3"/>
      <c r="AN61" s="3"/>
      <c r="AO61" s="3"/>
      <c r="AP61" s="3"/>
      <c r="AQ61" s="3"/>
      <c r="AR61" s="3"/>
      <c r="AS61" s="3"/>
      <c r="AT61" s="3"/>
      <c r="AU61" s="3"/>
      <c r="AV61" s="3"/>
      <c r="AW61" s="3"/>
      <c r="AX61" s="3"/>
      <c r="AY61" s="3"/>
      <c r="AZ61" s="3"/>
      <c r="BA61" s="3"/>
      <c r="BB61" s="3"/>
      <c r="BC61" s="3"/>
      <c r="BD61" s="3"/>
      <c r="BE61" s="3"/>
      <c r="BF61" s="3"/>
      <c r="BG61" s="3"/>
      <c r="BH61" s="3"/>
      <c r="BI61" s="3"/>
    </row>
    <row r="62" spans="1:61" ht="18.75" customHeight="1">
      <c r="A62" s="3"/>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3"/>
      <c r="AL62" s="3"/>
      <c r="AM62" s="3"/>
      <c r="AN62" s="3"/>
      <c r="AO62" s="3"/>
      <c r="AP62" s="3"/>
      <c r="AQ62" s="3"/>
      <c r="AR62" s="3"/>
      <c r="AS62" s="3"/>
      <c r="AT62" s="3"/>
      <c r="AU62" s="3"/>
      <c r="AV62" s="3"/>
      <c r="AW62" s="3"/>
      <c r="AX62" s="3"/>
      <c r="AY62" s="3"/>
      <c r="AZ62" s="3"/>
      <c r="BA62" s="3"/>
      <c r="BB62" s="3"/>
      <c r="BC62" s="3"/>
      <c r="BD62" s="3"/>
      <c r="BE62" s="3"/>
      <c r="BF62" s="3"/>
      <c r="BG62" s="3"/>
      <c r="BH62" s="3"/>
      <c r="BI62" s="3"/>
    </row>
    <row r="63" spans="1:61" ht="18.75" customHeight="1">
      <c r="A63" s="3"/>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3"/>
      <c r="AL63" s="3"/>
      <c r="AM63" s="3"/>
      <c r="AN63" s="3"/>
      <c r="AO63" s="3"/>
      <c r="AP63" s="3"/>
      <c r="AQ63" s="3"/>
      <c r="AR63" s="3"/>
      <c r="AS63" s="3"/>
      <c r="AT63" s="3"/>
      <c r="AU63" s="3"/>
      <c r="AV63" s="3"/>
      <c r="AW63" s="3"/>
      <c r="AX63" s="3"/>
      <c r="AY63" s="3"/>
      <c r="AZ63" s="3"/>
      <c r="BA63" s="3"/>
      <c r="BB63" s="3"/>
      <c r="BC63" s="3"/>
      <c r="BD63" s="3"/>
      <c r="BE63" s="3"/>
      <c r="BF63" s="3"/>
      <c r="BG63" s="3"/>
      <c r="BH63" s="3"/>
      <c r="BI63" s="3"/>
    </row>
    <row r="64" spans="1:61" ht="18.75" customHeight="1">
      <c r="A64" s="3"/>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3"/>
      <c r="AL64" s="3"/>
      <c r="AM64" s="3"/>
      <c r="AN64" s="3"/>
      <c r="AO64" s="3"/>
      <c r="AP64" s="3"/>
      <c r="AQ64" s="3"/>
      <c r="AR64" s="3"/>
      <c r="AS64" s="3"/>
      <c r="AT64" s="3"/>
      <c r="AU64" s="3"/>
      <c r="AV64" s="3"/>
      <c r="AW64" s="3"/>
      <c r="AX64" s="3"/>
      <c r="AY64" s="3"/>
      <c r="AZ64" s="3"/>
      <c r="BA64" s="3"/>
      <c r="BB64" s="3"/>
      <c r="BC64" s="3"/>
      <c r="BD64" s="3"/>
      <c r="BE64" s="3"/>
      <c r="BF64" s="3"/>
      <c r="BG64" s="3"/>
      <c r="BH64" s="3"/>
      <c r="BI64" s="3"/>
    </row>
    <row r="65" spans="1:61" ht="18.75" customHeight="1">
      <c r="A65" s="3"/>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3"/>
      <c r="AL65" s="3"/>
      <c r="AM65" s="3"/>
      <c r="AN65" s="3"/>
      <c r="AO65" s="3"/>
      <c r="AP65" s="3"/>
      <c r="AQ65" s="3"/>
      <c r="AR65" s="3"/>
      <c r="AS65" s="3"/>
      <c r="AT65" s="3"/>
      <c r="AU65" s="3"/>
      <c r="AV65" s="3"/>
      <c r="AW65" s="3"/>
      <c r="AX65" s="3"/>
      <c r="AY65" s="3"/>
      <c r="AZ65" s="3"/>
      <c r="BA65" s="3"/>
      <c r="BB65" s="3"/>
      <c r="BC65" s="3"/>
      <c r="BD65" s="3"/>
      <c r="BE65" s="3"/>
      <c r="BF65" s="3"/>
      <c r="BG65" s="3"/>
      <c r="BH65" s="3"/>
      <c r="BI65" s="3"/>
    </row>
    <row r="66" spans="1:61" ht="18.75" customHeight="1">
      <c r="A66" s="3"/>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3"/>
      <c r="AL66" s="3"/>
      <c r="AM66" s="3"/>
      <c r="AN66" s="3"/>
      <c r="AO66" s="3"/>
      <c r="AP66" s="3"/>
      <c r="AQ66" s="3"/>
      <c r="AR66" s="3"/>
      <c r="AS66" s="3"/>
      <c r="AT66" s="3"/>
      <c r="AU66" s="3"/>
      <c r="AV66" s="3"/>
      <c r="AW66" s="3"/>
      <c r="AX66" s="3"/>
      <c r="AY66" s="3"/>
      <c r="AZ66" s="3"/>
      <c r="BA66" s="3"/>
      <c r="BB66" s="3"/>
      <c r="BC66" s="3"/>
      <c r="BD66" s="3"/>
      <c r="BE66" s="3"/>
      <c r="BF66" s="3"/>
      <c r="BG66" s="3"/>
      <c r="BH66" s="3"/>
      <c r="BI66" s="3"/>
    </row>
    <row r="67" spans="1:61" ht="18.75" customHeight="1" thickBot="1">
      <c r="A67" s="3"/>
      <c r="B67" s="14"/>
      <c r="C67" s="14" t="s">
        <v>30</v>
      </c>
      <c r="D67" s="14"/>
      <c r="E67" s="14"/>
      <c r="F67" s="14"/>
      <c r="G67" s="14"/>
      <c r="H67" s="14"/>
      <c r="I67" s="14"/>
      <c r="J67" s="14"/>
      <c r="K67" s="14"/>
      <c r="L67" s="14"/>
      <c r="M67" s="14"/>
      <c r="N67" s="14"/>
      <c r="O67" s="14"/>
      <c r="P67" s="14"/>
      <c r="Q67" s="14"/>
      <c r="R67" s="14"/>
      <c r="S67" s="14"/>
      <c r="T67" s="14" t="s">
        <v>31</v>
      </c>
      <c r="U67" s="14"/>
      <c r="V67" s="14"/>
      <c r="W67" s="14"/>
      <c r="X67" s="14"/>
      <c r="Y67" s="14"/>
      <c r="Z67" s="14"/>
      <c r="AA67" s="14"/>
      <c r="AB67" s="14"/>
      <c r="AC67" s="14"/>
      <c r="AD67" s="14"/>
      <c r="AE67" s="14"/>
      <c r="AF67" s="14"/>
      <c r="AG67" s="14"/>
      <c r="AH67" s="14"/>
      <c r="AI67" s="14"/>
      <c r="AJ67" s="14"/>
      <c r="AK67" s="3"/>
      <c r="AL67" s="3"/>
      <c r="AM67" s="3"/>
      <c r="AN67" s="3"/>
      <c r="AO67" s="3"/>
      <c r="AP67" s="3"/>
      <c r="AQ67" s="3"/>
      <c r="AR67" s="3"/>
      <c r="AS67" s="3"/>
      <c r="AT67" s="3"/>
      <c r="AU67" s="3"/>
      <c r="AV67" s="3"/>
      <c r="AW67" s="3"/>
      <c r="AX67" s="3"/>
      <c r="AY67" s="3"/>
      <c r="AZ67" s="3"/>
      <c r="BA67" s="3"/>
      <c r="BB67" s="3"/>
      <c r="BC67" s="3"/>
      <c r="BD67" s="3"/>
      <c r="BE67" s="3"/>
      <c r="BF67" s="3"/>
      <c r="BG67" s="3"/>
      <c r="BH67" s="3"/>
      <c r="BI67" s="3"/>
    </row>
    <row r="68" spans="1:61" ht="18.75" customHeight="1">
      <c r="A68" s="3"/>
      <c r="B68" s="14"/>
      <c r="C68" s="116" t="s">
        <v>32</v>
      </c>
      <c r="D68" s="118"/>
      <c r="E68" s="116" t="s">
        <v>33</v>
      </c>
      <c r="F68" s="117"/>
      <c r="G68" s="117"/>
      <c r="H68" s="117"/>
      <c r="I68" s="118"/>
      <c r="J68" s="116" t="s">
        <v>34</v>
      </c>
      <c r="K68" s="117"/>
      <c r="L68" s="117"/>
      <c r="M68" s="117"/>
      <c r="N68" s="118"/>
      <c r="O68" s="125" t="s">
        <v>1</v>
      </c>
      <c r="P68" s="126"/>
      <c r="Q68" s="126"/>
      <c r="R68" s="127"/>
      <c r="S68" s="14"/>
      <c r="T68" s="125" t="s">
        <v>35</v>
      </c>
      <c r="U68" s="126"/>
      <c r="V68" s="126"/>
      <c r="W68" s="126"/>
      <c r="X68" s="127"/>
      <c r="Y68" s="125" t="s">
        <v>36</v>
      </c>
      <c r="Z68" s="126"/>
      <c r="AA68" s="126"/>
      <c r="AB68" s="126"/>
      <c r="AC68" s="127"/>
      <c r="AD68" s="125" t="s">
        <v>1</v>
      </c>
      <c r="AE68" s="126"/>
      <c r="AF68" s="126"/>
      <c r="AG68" s="126"/>
      <c r="AH68" s="126"/>
      <c r="AI68" s="127"/>
      <c r="AJ68" s="14"/>
      <c r="AK68" s="3"/>
      <c r="AL68" s="3"/>
      <c r="AM68" s="3"/>
      <c r="AN68" s="3"/>
      <c r="AO68" s="3"/>
      <c r="AP68" s="3"/>
      <c r="AQ68" s="3"/>
      <c r="AR68" s="3"/>
      <c r="AS68" s="3"/>
      <c r="AT68" s="3"/>
      <c r="AU68" s="3"/>
      <c r="AV68" s="3"/>
      <c r="AW68" s="3"/>
      <c r="AX68" s="3"/>
      <c r="AY68" s="3"/>
      <c r="AZ68" s="3"/>
      <c r="BA68" s="3"/>
      <c r="BB68" s="3"/>
      <c r="BC68" s="3"/>
      <c r="BD68" s="3"/>
      <c r="BE68" s="3"/>
      <c r="BF68" s="3"/>
      <c r="BG68" s="3"/>
      <c r="BH68" s="3"/>
      <c r="BI68" s="3"/>
    </row>
    <row r="69" spans="1:61" ht="18.75" customHeight="1">
      <c r="A69" s="3"/>
      <c r="B69" s="14"/>
      <c r="C69" s="119"/>
      <c r="D69" s="121"/>
      <c r="E69" s="119"/>
      <c r="F69" s="120"/>
      <c r="G69" s="120"/>
      <c r="H69" s="120"/>
      <c r="I69" s="121"/>
      <c r="J69" s="119"/>
      <c r="K69" s="120"/>
      <c r="L69" s="120"/>
      <c r="M69" s="120"/>
      <c r="N69" s="121"/>
      <c r="O69" s="128"/>
      <c r="P69" s="129"/>
      <c r="Q69" s="129"/>
      <c r="R69" s="130"/>
      <c r="S69" s="14"/>
      <c r="T69" s="128"/>
      <c r="U69" s="129"/>
      <c r="V69" s="129"/>
      <c r="W69" s="129"/>
      <c r="X69" s="130"/>
      <c r="Y69" s="128"/>
      <c r="Z69" s="129"/>
      <c r="AA69" s="129"/>
      <c r="AB69" s="129"/>
      <c r="AC69" s="130"/>
      <c r="AD69" s="128"/>
      <c r="AE69" s="129"/>
      <c r="AF69" s="129"/>
      <c r="AG69" s="129"/>
      <c r="AH69" s="129"/>
      <c r="AI69" s="130"/>
      <c r="AJ69" s="14"/>
      <c r="AK69" s="3"/>
      <c r="AL69" s="3"/>
      <c r="AM69" s="3"/>
      <c r="AN69" s="3"/>
      <c r="AO69" s="3"/>
      <c r="AP69" s="3"/>
      <c r="AQ69" s="3"/>
      <c r="AR69" s="3"/>
      <c r="AS69" s="3"/>
      <c r="AT69" s="3"/>
      <c r="AU69" s="3"/>
      <c r="AV69" s="3"/>
      <c r="AW69" s="3"/>
      <c r="AX69" s="3"/>
      <c r="AY69" s="3"/>
      <c r="AZ69" s="3"/>
      <c r="BA69" s="3"/>
      <c r="BB69" s="3"/>
      <c r="BC69" s="3"/>
      <c r="BD69" s="3"/>
      <c r="BE69" s="3"/>
      <c r="BF69" s="3"/>
      <c r="BG69" s="3"/>
      <c r="BH69" s="3"/>
      <c r="BI69" s="3"/>
    </row>
    <row r="70" spans="1:61" ht="18.75" customHeight="1" thickBot="1">
      <c r="A70" s="3"/>
      <c r="B70" s="14"/>
      <c r="C70" s="122"/>
      <c r="D70" s="124"/>
      <c r="E70" s="122"/>
      <c r="F70" s="123"/>
      <c r="G70" s="123"/>
      <c r="H70" s="123"/>
      <c r="I70" s="124"/>
      <c r="J70" s="122"/>
      <c r="K70" s="123"/>
      <c r="L70" s="123"/>
      <c r="M70" s="123"/>
      <c r="N70" s="124"/>
      <c r="O70" s="131"/>
      <c r="P70" s="132"/>
      <c r="Q70" s="132"/>
      <c r="R70" s="133"/>
      <c r="S70" s="14"/>
      <c r="T70" s="131"/>
      <c r="U70" s="132"/>
      <c r="V70" s="132"/>
      <c r="W70" s="132"/>
      <c r="X70" s="133"/>
      <c r="Y70" s="131"/>
      <c r="Z70" s="132"/>
      <c r="AA70" s="132"/>
      <c r="AB70" s="132"/>
      <c r="AC70" s="133"/>
      <c r="AD70" s="131"/>
      <c r="AE70" s="132"/>
      <c r="AF70" s="132"/>
      <c r="AG70" s="132"/>
      <c r="AH70" s="132"/>
      <c r="AI70" s="133"/>
      <c r="AJ70" s="14"/>
      <c r="AK70" s="3"/>
      <c r="AL70" s="3"/>
      <c r="AM70" s="3"/>
      <c r="AN70" s="3"/>
      <c r="AO70" s="3"/>
      <c r="AP70" s="3"/>
      <c r="AQ70" s="3"/>
      <c r="AR70" s="3"/>
      <c r="AS70" s="3"/>
      <c r="AT70" s="3"/>
      <c r="AU70" s="3"/>
      <c r="AV70" s="3"/>
      <c r="AW70" s="3"/>
      <c r="AX70" s="3"/>
      <c r="AY70" s="3"/>
      <c r="AZ70" s="3"/>
      <c r="BA70" s="3"/>
      <c r="BB70" s="3"/>
      <c r="BC70" s="3"/>
      <c r="BD70" s="3"/>
      <c r="BE70" s="3"/>
      <c r="BF70" s="3"/>
      <c r="BG70" s="3"/>
      <c r="BH70" s="3"/>
      <c r="BI70" s="3"/>
    </row>
    <row r="71" spans="1:61" ht="18.75" customHeight="1">
      <c r="A71" s="3"/>
      <c r="B71" s="14"/>
      <c r="C71" s="116" t="str">
        <f>+IFERROR(IF(VLOOKUP(#REF!,#REF!,36,0)="","",VLOOKUP(#REF!,#REF!,36,0)),"")</f>
        <v/>
      </c>
      <c r="D71" s="118"/>
      <c r="E71" s="116" t="str">
        <f>+IFERROR(IF(VLOOKUP(#REF!,#REF!,37,0)="","",VLOOKUP(#REF!,#REF!,37,0)),"")</f>
        <v/>
      </c>
      <c r="F71" s="117"/>
      <c r="G71" s="117"/>
      <c r="H71" s="117"/>
      <c r="I71" s="118"/>
      <c r="J71" s="116" t="str">
        <f>+IFERROR(IF(VLOOKUP(#REF!,#REF!,38,0)="","",VLOOKUP(#REF!,#REF!,38,0)),"")</f>
        <v/>
      </c>
      <c r="K71" s="117"/>
      <c r="L71" s="117"/>
      <c r="M71" s="117"/>
      <c r="N71" s="118"/>
      <c r="O71" s="116" t="str">
        <f>+IFERROR(IF(VLOOKUP(#REF!,#REF!,39,0)="","",VLOOKUP(#REF!,#REF!,39,0)),"")</f>
        <v/>
      </c>
      <c r="P71" s="117"/>
      <c r="Q71" s="117"/>
      <c r="R71" s="118"/>
      <c r="S71" s="14"/>
      <c r="T71" s="116" t="str">
        <f>+IFERROR(IF(VLOOKUP(#REF!,#REF!,40,0)="","",VLOOKUP(#REF!,#REF!,40,0)),"")</f>
        <v/>
      </c>
      <c r="U71" s="117"/>
      <c r="V71" s="117"/>
      <c r="W71" s="117"/>
      <c r="X71" s="118"/>
      <c r="Y71" s="116" t="str">
        <f>+IFERROR(IF(VLOOKUP(#REF!,#REF!,41,0)="","",VLOOKUP(#REF!,#REF!,41,0)),"")</f>
        <v/>
      </c>
      <c r="Z71" s="117"/>
      <c r="AA71" s="117"/>
      <c r="AB71" s="117"/>
      <c r="AC71" s="118"/>
      <c r="AD71" s="116" t="str">
        <f>+IFERROR(IF(VLOOKUP(#REF!,#REF!,42,0)="","",VLOOKUP(#REF!,#REF!,42,0)),"")</f>
        <v/>
      </c>
      <c r="AE71" s="117"/>
      <c r="AF71" s="117"/>
      <c r="AG71" s="117"/>
      <c r="AH71" s="117"/>
      <c r="AI71" s="118"/>
      <c r="AJ71" s="6"/>
      <c r="AK71" s="3"/>
      <c r="AL71" s="3"/>
      <c r="AM71" s="3"/>
      <c r="AN71" s="3"/>
      <c r="AO71" s="3"/>
      <c r="AP71" s="3"/>
      <c r="AQ71" s="3"/>
      <c r="AR71" s="3"/>
      <c r="AS71" s="3"/>
      <c r="AT71" s="3"/>
      <c r="AU71" s="3"/>
      <c r="AV71" s="3"/>
      <c r="AW71" s="3"/>
      <c r="AX71" s="3"/>
      <c r="AY71" s="3"/>
      <c r="AZ71" s="3"/>
      <c r="BA71" s="3"/>
      <c r="BB71" s="3"/>
      <c r="BC71" s="3"/>
      <c r="BD71" s="3"/>
      <c r="BE71" s="3"/>
      <c r="BF71" s="3"/>
      <c r="BG71" s="3"/>
      <c r="BH71" s="3"/>
      <c r="BI71" s="3"/>
    </row>
    <row r="72" spans="1:61" ht="18.75" customHeight="1">
      <c r="A72" s="3"/>
      <c r="B72" s="14"/>
      <c r="C72" s="119"/>
      <c r="D72" s="121"/>
      <c r="E72" s="119"/>
      <c r="F72" s="120"/>
      <c r="G72" s="120"/>
      <c r="H72" s="120"/>
      <c r="I72" s="121"/>
      <c r="J72" s="119"/>
      <c r="K72" s="120"/>
      <c r="L72" s="120"/>
      <c r="M72" s="120"/>
      <c r="N72" s="121"/>
      <c r="O72" s="119"/>
      <c r="P72" s="120"/>
      <c r="Q72" s="120"/>
      <c r="R72" s="121"/>
      <c r="S72" s="14"/>
      <c r="T72" s="119"/>
      <c r="U72" s="120"/>
      <c r="V72" s="120"/>
      <c r="W72" s="120"/>
      <c r="X72" s="121"/>
      <c r="Y72" s="119"/>
      <c r="Z72" s="120"/>
      <c r="AA72" s="120"/>
      <c r="AB72" s="120"/>
      <c r="AC72" s="121"/>
      <c r="AD72" s="119"/>
      <c r="AE72" s="120"/>
      <c r="AF72" s="120"/>
      <c r="AG72" s="120"/>
      <c r="AH72" s="120"/>
      <c r="AI72" s="121"/>
      <c r="AJ72" s="6"/>
      <c r="AK72" s="3"/>
      <c r="AL72" s="3"/>
      <c r="AM72" s="3"/>
      <c r="AN72" s="3"/>
      <c r="AO72" s="3"/>
      <c r="AP72" s="3"/>
      <c r="AQ72" s="3"/>
      <c r="AR72" s="3"/>
      <c r="AS72" s="3"/>
      <c r="AT72" s="3"/>
      <c r="AU72" s="3"/>
      <c r="AV72" s="3"/>
      <c r="AW72" s="3"/>
      <c r="AX72" s="3"/>
      <c r="AY72" s="3"/>
      <c r="AZ72" s="3"/>
      <c r="BA72" s="3"/>
      <c r="BB72" s="3"/>
      <c r="BC72" s="3"/>
      <c r="BD72" s="3"/>
      <c r="BE72" s="3"/>
      <c r="BF72" s="3"/>
      <c r="BG72" s="3"/>
      <c r="BH72" s="3"/>
      <c r="BI72" s="3"/>
    </row>
    <row r="73" spans="1:61" ht="18.75" customHeight="1">
      <c r="A73" s="3"/>
      <c r="B73" s="7"/>
      <c r="C73" s="119"/>
      <c r="D73" s="121"/>
      <c r="E73" s="119"/>
      <c r="F73" s="120"/>
      <c r="G73" s="120"/>
      <c r="H73" s="120"/>
      <c r="I73" s="121"/>
      <c r="J73" s="119"/>
      <c r="K73" s="120"/>
      <c r="L73" s="120"/>
      <c r="M73" s="120"/>
      <c r="N73" s="121"/>
      <c r="O73" s="119"/>
      <c r="P73" s="120"/>
      <c r="Q73" s="120"/>
      <c r="R73" s="121"/>
      <c r="S73" s="14"/>
      <c r="T73" s="119"/>
      <c r="U73" s="120"/>
      <c r="V73" s="120"/>
      <c r="W73" s="120"/>
      <c r="X73" s="121"/>
      <c r="Y73" s="119"/>
      <c r="Z73" s="120"/>
      <c r="AA73" s="120"/>
      <c r="AB73" s="120"/>
      <c r="AC73" s="121"/>
      <c r="AD73" s="119"/>
      <c r="AE73" s="120"/>
      <c r="AF73" s="120"/>
      <c r="AG73" s="120"/>
      <c r="AH73" s="120"/>
      <c r="AI73" s="121"/>
      <c r="AJ73" s="6"/>
      <c r="AK73" s="3"/>
      <c r="AL73" s="3"/>
      <c r="AM73" s="3"/>
      <c r="AN73" s="3"/>
      <c r="AO73" s="3"/>
      <c r="AP73" s="3"/>
      <c r="AQ73" s="3"/>
      <c r="AR73" s="3"/>
      <c r="AS73" s="3"/>
      <c r="AT73" s="3"/>
      <c r="AU73" s="3"/>
      <c r="AV73" s="3"/>
      <c r="AW73" s="3"/>
      <c r="AX73" s="3"/>
      <c r="AY73" s="3"/>
      <c r="AZ73" s="3"/>
      <c r="BA73" s="3"/>
      <c r="BB73" s="3"/>
      <c r="BC73" s="3"/>
      <c r="BD73" s="3"/>
      <c r="BE73" s="3"/>
      <c r="BF73" s="3"/>
      <c r="BG73" s="3"/>
      <c r="BH73" s="3"/>
      <c r="BI73" s="3"/>
    </row>
    <row r="74" spans="1:61" ht="15.75" thickBot="1">
      <c r="A74" s="3"/>
      <c r="B74" s="7"/>
      <c r="C74" s="122"/>
      <c r="D74" s="124"/>
      <c r="E74" s="122"/>
      <c r="F74" s="123"/>
      <c r="G74" s="123"/>
      <c r="H74" s="123"/>
      <c r="I74" s="124"/>
      <c r="J74" s="122"/>
      <c r="K74" s="123"/>
      <c r="L74" s="123"/>
      <c r="M74" s="123"/>
      <c r="N74" s="124"/>
      <c r="O74" s="122"/>
      <c r="P74" s="123"/>
      <c r="Q74" s="123"/>
      <c r="R74" s="124"/>
      <c r="S74" s="14"/>
      <c r="T74" s="122"/>
      <c r="U74" s="123"/>
      <c r="V74" s="123"/>
      <c r="W74" s="123"/>
      <c r="X74" s="124"/>
      <c r="Y74" s="122"/>
      <c r="Z74" s="123"/>
      <c r="AA74" s="123"/>
      <c r="AB74" s="123"/>
      <c r="AC74" s="124"/>
      <c r="AD74" s="122"/>
      <c r="AE74" s="123"/>
      <c r="AF74" s="123"/>
      <c r="AG74" s="123"/>
      <c r="AH74" s="123"/>
      <c r="AI74" s="124"/>
      <c r="AJ74" s="6"/>
      <c r="AK74" s="3"/>
      <c r="AL74" s="3"/>
      <c r="AM74" s="3"/>
      <c r="AN74" s="3"/>
      <c r="AO74" s="3"/>
      <c r="AP74" s="3"/>
      <c r="AQ74" s="3"/>
      <c r="AR74" s="3"/>
      <c r="AS74" s="3"/>
      <c r="AT74" s="3"/>
      <c r="AU74" s="3"/>
      <c r="AV74" s="3"/>
      <c r="AW74" s="3"/>
      <c r="AX74" s="3"/>
      <c r="AY74" s="3"/>
      <c r="AZ74" s="3"/>
      <c r="BA74" s="3"/>
      <c r="BB74" s="3"/>
      <c r="BC74" s="3"/>
      <c r="BD74" s="3"/>
      <c r="BE74" s="3"/>
      <c r="BF74" s="3"/>
      <c r="BG74" s="3"/>
      <c r="BH74" s="3"/>
      <c r="BI74" s="3"/>
    </row>
    <row r="75" spans="1:61" ht="18.75" hidden="1">
      <c r="A75" s="3"/>
      <c r="B75" s="16"/>
      <c r="C75" s="18"/>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3"/>
      <c r="AL75" s="3"/>
      <c r="AM75" s="3"/>
      <c r="AN75" s="3"/>
      <c r="AO75" s="3"/>
      <c r="AP75" s="3"/>
      <c r="AQ75" s="3"/>
    </row>
    <row r="76" spans="1:61" ht="18.75" hidden="1">
      <c r="A76" s="3"/>
      <c r="B76" s="16"/>
      <c r="C76" s="18" t="s">
        <v>22</v>
      </c>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3"/>
      <c r="AL76" s="3"/>
      <c r="AM76" s="3"/>
      <c r="AN76" s="3"/>
      <c r="AO76" s="3"/>
      <c r="AP76" s="3"/>
      <c r="AQ76" s="3"/>
      <c r="AR76" s="3"/>
      <c r="AS76" s="3"/>
      <c r="AT76" s="3"/>
      <c r="AU76" s="3"/>
      <c r="AV76" s="3"/>
      <c r="AW76" s="3"/>
      <c r="AX76" s="3"/>
      <c r="AY76" s="3"/>
      <c r="AZ76" s="3"/>
      <c r="BA76" s="3"/>
      <c r="BB76" s="3"/>
      <c r="BC76" s="3"/>
      <c r="BD76" s="3"/>
      <c r="BE76" s="3"/>
      <c r="BF76" s="3"/>
      <c r="BG76" s="3"/>
      <c r="BH76" s="3"/>
      <c r="BI76" s="3"/>
    </row>
    <row r="77" spans="1:61" ht="18.75" hidden="1">
      <c r="A77" s="3"/>
      <c r="B77" s="16"/>
      <c r="C77" s="18"/>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3"/>
      <c r="AL77" s="3"/>
      <c r="AM77" s="3"/>
      <c r="AN77" s="3"/>
      <c r="AO77" s="3"/>
      <c r="AP77" s="3"/>
      <c r="AQ77" s="3"/>
      <c r="AR77" s="3"/>
      <c r="AS77" s="3"/>
      <c r="AT77" s="3"/>
      <c r="AU77" s="3"/>
      <c r="AV77" s="3"/>
      <c r="AW77" s="3"/>
      <c r="AX77" s="3"/>
      <c r="AY77" s="3"/>
      <c r="AZ77" s="3"/>
      <c r="BA77" s="3"/>
      <c r="BB77" s="3"/>
      <c r="BC77" s="3"/>
      <c r="BD77" s="3"/>
      <c r="BE77" s="3"/>
      <c r="BF77" s="3"/>
      <c r="BG77" s="3"/>
      <c r="BH77" s="3"/>
      <c r="BI77" s="3"/>
    </row>
    <row r="78" spans="1:61" ht="31.5" hidden="1" customHeight="1">
      <c r="A78" s="3"/>
      <c r="B78" s="16"/>
      <c r="C78" s="25" t="str">
        <f>+IFERROR(IF(VLOOKUP(#REF!,#REF!,21,0)="","",VLOOKUP(#REF!,#REF!,21,0)),"")</f>
        <v/>
      </c>
      <c r="D78" s="112"/>
      <c r="E78" s="112"/>
      <c r="F78" s="112"/>
      <c r="G78" s="112"/>
      <c r="H78" s="112"/>
      <c r="I78" s="112"/>
      <c r="J78" s="112"/>
      <c r="K78" s="26"/>
      <c r="L78" s="142" t="str">
        <f>+IFERROR(IF(VLOOKUP(#REF!,#REF!,23,0)="","",VLOOKUP(#REF!,#REF!,23,0)),"")</f>
        <v/>
      </c>
      <c r="M78" s="142"/>
      <c r="N78" s="142"/>
      <c r="O78" s="142"/>
      <c r="P78" s="142"/>
      <c r="Q78" s="142"/>
      <c r="R78" s="142"/>
      <c r="S78" s="142"/>
      <c r="T78" s="142"/>
      <c r="U78" s="16"/>
      <c r="V78" s="16"/>
      <c r="W78" s="16"/>
      <c r="X78" s="16"/>
      <c r="Y78" s="16"/>
      <c r="Z78" s="16"/>
      <c r="AA78" s="16"/>
      <c r="AB78" s="16"/>
      <c r="AC78" s="16"/>
      <c r="AD78" s="16"/>
      <c r="AE78" s="16"/>
      <c r="AF78" s="16"/>
      <c r="AG78" s="16"/>
      <c r="AH78" s="16"/>
      <c r="AI78" s="16"/>
      <c r="AJ78" s="16"/>
      <c r="AK78" s="3"/>
      <c r="AL78" s="3"/>
      <c r="AM78" s="3"/>
      <c r="AN78" s="3"/>
      <c r="AO78" s="3"/>
      <c r="AP78" s="3"/>
      <c r="AQ78" s="3"/>
      <c r="AR78" s="3"/>
      <c r="AS78" s="3"/>
      <c r="AT78" s="3"/>
      <c r="AU78" s="3"/>
      <c r="AV78" s="3"/>
      <c r="AW78" s="3"/>
      <c r="AX78" s="3"/>
      <c r="AY78" s="3"/>
      <c r="AZ78" s="3"/>
      <c r="BA78" s="3"/>
      <c r="BB78" s="3"/>
      <c r="BC78" s="3"/>
      <c r="BD78" s="3"/>
      <c r="BE78" s="3"/>
      <c r="BF78" s="3"/>
      <c r="BG78" s="3"/>
      <c r="BH78" s="3"/>
      <c r="BI78" s="3"/>
    </row>
    <row r="79" spans="1:61" ht="16.5" hidden="1" customHeight="1">
      <c r="A79" s="3"/>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3"/>
      <c r="AL79" s="3"/>
      <c r="AM79" s="3"/>
      <c r="AN79" s="3"/>
      <c r="AO79" s="3"/>
      <c r="AP79" s="3"/>
      <c r="AQ79" s="3"/>
      <c r="AR79" s="3"/>
      <c r="AS79" s="3"/>
      <c r="AT79" s="3"/>
      <c r="AU79" s="3"/>
      <c r="AV79" s="3"/>
      <c r="AW79" s="3"/>
      <c r="AX79" s="3"/>
      <c r="AY79" s="3"/>
      <c r="AZ79" s="3"/>
      <c r="BA79" s="3"/>
      <c r="BB79" s="3"/>
      <c r="BC79" s="3"/>
      <c r="BD79" s="3"/>
      <c r="BE79" s="3"/>
      <c r="BF79" s="3"/>
      <c r="BG79" s="3"/>
      <c r="BH79" s="3"/>
      <c r="BI79" s="3"/>
    </row>
    <row r="80" spans="1:61" ht="21.75" hidden="1" customHeight="1">
      <c r="A80" s="3"/>
      <c r="B80" s="113" t="s">
        <v>17</v>
      </c>
      <c r="C80" s="113"/>
      <c r="D80" s="113"/>
      <c r="E80" s="113"/>
      <c r="F80" s="113"/>
      <c r="G80" s="113"/>
      <c r="H80" s="113"/>
      <c r="I80" s="113"/>
      <c r="J80" s="113"/>
      <c r="K80" s="114" t="s">
        <v>16</v>
      </c>
      <c r="L80" s="114"/>
      <c r="M80" s="114"/>
      <c r="N80" s="114"/>
      <c r="O80" s="114"/>
      <c r="P80" s="114"/>
      <c r="Q80" s="114"/>
      <c r="R80" s="70" t="s">
        <v>15</v>
      </c>
      <c r="S80" s="71"/>
      <c r="T80" s="71"/>
      <c r="U80" s="71"/>
      <c r="V80" s="71"/>
      <c r="W80" s="71"/>
      <c r="X80" s="72"/>
      <c r="Y80" s="73" t="s">
        <v>29</v>
      </c>
      <c r="Z80" s="74"/>
      <c r="AA80" s="74"/>
      <c r="AB80" s="74"/>
      <c r="AC80" s="74"/>
      <c r="AD80" s="75"/>
      <c r="AE80" s="37" t="s">
        <v>47</v>
      </c>
      <c r="AF80" s="37"/>
      <c r="AG80" s="37" t="s">
        <v>46</v>
      </c>
      <c r="AH80" s="37"/>
      <c r="AI80" s="29" t="s">
        <v>1</v>
      </c>
      <c r="AJ80" s="30"/>
      <c r="AK80" s="3"/>
      <c r="AL80" s="3"/>
      <c r="AM80" s="3"/>
      <c r="AN80" s="3"/>
      <c r="AO80" s="3"/>
      <c r="AP80" s="3"/>
      <c r="AQ80" s="3"/>
      <c r="AR80" s="3"/>
      <c r="AS80" s="3"/>
      <c r="AT80" s="3"/>
      <c r="AU80" s="3"/>
      <c r="AV80" s="3"/>
      <c r="AW80" s="3"/>
      <c r="AX80" s="3"/>
      <c r="AY80" s="3"/>
      <c r="AZ80" s="3"/>
      <c r="BA80" s="3"/>
      <c r="BB80" s="3"/>
      <c r="BC80" s="3"/>
      <c r="BD80" s="3"/>
      <c r="BE80" s="3"/>
      <c r="BF80" s="3"/>
      <c r="BG80" s="3"/>
      <c r="BH80" s="3"/>
      <c r="BI80" s="3"/>
    </row>
    <row r="81" spans="1:61" ht="21.75" hidden="1" customHeight="1">
      <c r="A81" s="3"/>
      <c r="B81" s="113" t="s">
        <v>14</v>
      </c>
      <c r="C81" s="113"/>
      <c r="D81" s="113"/>
      <c r="E81" s="113"/>
      <c r="F81" s="113"/>
      <c r="G81" s="113"/>
      <c r="H81" s="115" t="s">
        <v>13</v>
      </c>
      <c r="I81" s="115" t="s">
        <v>12</v>
      </c>
      <c r="J81" s="113"/>
      <c r="K81" s="115" t="s">
        <v>39</v>
      </c>
      <c r="L81" s="113"/>
      <c r="M81" s="113"/>
      <c r="N81" s="113" t="s">
        <v>2</v>
      </c>
      <c r="O81" s="113"/>
      <c r="P81" s="115" t="s">
        <v>10</v>
      </c>
      <c r="Q81" s="113"/>
      <c r="R81" s="115" t="s">
        <v>11</v>
      </c>
      <c r="S81" s="113"/>
      <c r="T81" s="113"/>
      <c r="U81" s="113" t="s">
        <v>2</v>
      </c>
      <c r="V81" s="113"/>
      <c r="W81" s="33" t="s">
        <v>10</v>
      </c>
      <c r="X81" s="34"/>
      <c r="Y81" s="33" t="s">
        <v>9</v>
      </c>
      <c r="Z81" s="34"/>
      <c r="AA81" s="29" t="s">
        <v>8</v>
      </c>
      <c r="AB81" s="30"/>
      <c r="AC81" s="33" t="s">
        <v>7</v>
      </c>
      <c r="AD81" s="34"/>
      <c r="AE81" s="37"/>
      <c r="AF81" s="37"/>
      <c r="AG81" s="37"/>
      <c r="AH81" s="37"/>
      <c r="AI81" s="38"/>
      <c r="AJ81" s="39"/>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ht="21.75" hidden="1" customHeight="1">
      <c r="A82" s="3"/>
      <c r="B82" s="73" t="s">
        <v>27</v>
      </c>
      <c r="C82" s="75"/>
      <c r="D82" s="74" t="s">
        <v>28</v>
      </c>
      <c r="E82" s="75"/>
      <c r="F82" s="113" t="s">
        <v>3</v>
      </c>
      <c r="G82" s="113"/>
      <c r="H82" s="113"/>
      <c r="I82" s="113"/>
      <c r="J82" s="113"/>
      <c r="K82" s="113"/>
      <c r="L82" s="113"/>
      <c r="M82" s="113"/>
      <c r="N82" s="113"/>
      <c r="O82" s="113"/>
      <c r="P82" s="113"/>
      <c r="Q82" s="113"/>
      <c r="R82" s="113"/>
      <c r="S82" s="113"/>
      <c r="T82" s="113"/>
      <c r="U82" s="113"/>
      <c r="V82" s="113"/>
      <c r="W82" s="35"/>
      <c r="X82" s="36"/>
      <c r="Y82" s="35"/>
      <c r="Z82" s="36"/>
      <c r="AA82" s="31"/>
      <c r="AB82" s="32"/>
      <c r="AC82" s="35"/>
      <c r="AD82" s="36"/>
      <c r="AE82" s="37"/>
      <c r="AF82" s="37"/>
      <c r="AG82" s="37"/>
      <c r="AH82" s="37"/>
      <c r="AI82" s="31"/>
      <c r="AJ82" s="32"/>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ht="34.5" hidden="1" customHeight="1">
      <c r="A83" s="3"/>
      <c r="B83" s="25" t="str">
        <f>+IFERROR(IF(VLOOKUP(#REF!&amp;"-"&amp;ROW()-88,#REF!,9,0)="","",VLOOKUP(#REF!&amp;"-"&amp;ROW()-88,#REF!,9,0)),"")</f>
        <v/>
      </c>
      <c r="C83" s="26"/>
      <c r="D83" s="25" t="str">
        <f>+IFERROR(IF(VLOOKUP(#REF!&amp;"-"&amp;ROW()-88,#REF!,10,0) = "","",VLOOKUP(#REF!&amp;"-"&amp;ROW()-88,#REF!,10,0)),"")</f>
        <v/>
      </c>
      <c r="E83" s="26"/>
      <c r="F83" s="25" t="str">
        <f>+IFERROR(IF(VLOOKUP(#REF!&amp;"-"&amp;ROW()-88,#REF!,11,0)="","",VLOOKUP(#REF!&amp;"-"&amp;ROW()-88,#REF!,11,0)),"")</f>
        <v/>
      </c>
      <c r="G83" s="26"/>
      <c r="H83" s="20" t="str">
        <f>+IFERROR(IF(VLOOKUP(#REF!&amp;"-"&amp;ROW()-88,#REF!,12,0)="","",VLOOKUP(#REF!&amp;"-"&amp;ROW()-88,#REF!,12,0)),"")</f>
        <v/>
      </c>
      <c r="I83" s="110" t="str">
        <f>IFERROR(IF(VLOOKUP(#REF!&amp;"-"&amp;ROW()-88,#REF!,15,0)="","",IF(VLOOKUP(#REF!&amp;"-"&amp;ROW()-88,#REF!,15,0)=
VLOOKUP(#REF!&amp;"-"&amp;ROW()-88,#REF!,14,0),VLOOKUP(#REF!&amp;"-"&amp;ROW()-88,#REF!,15,0),VLOOKUP(#REF!&amp;"-"&amp;ROW()-88,#REF!,
14,0) &amp; "㎡の    内" &amp; VLOOKUP(#REF!&amp;"-"&amp;ROW()-88,#REF!,15,0)&amp;"㎡")),"")</f>
        <v/>
      </c>
      <c r="J83" s="111"/>
      <c r="K83" s="25" t="str">
        <f>+IFERROR(IF(VLOOKUP(#REF!&amp;"-"&amp;ROW()-88,#REF!,19,0)="","",VLOOKUP(#REF!&amp;"-"&amp;ROW()-88,#REF!,19,0)),"")</f>
        <v/>
      </c>
      <c r="L83" s="112"/>
      <c r="M83" s="26"/>
      <c r="N83" s="23" t="str">
        <f>+IFERROR(VLOOKUP(#REF!&amp;"-"&amp;ROW()-88,#REF!,24,0),"")</f>
        <v/>
      </c>
      <c r="O83" s="24"/>
      <c r="P83" s="108" t="str">
        <f>+IFERROR(VLOOKUP(#REF!&amp;"-"&amp;ROW()-88,#REF!,25,0),"")</f>
        <v/>
      </c>
      <c r="Q83" s="108"/>
      <c r="R83" s="109" t="str">
        <f>+IFERROR(IF(VLOOKUP(#REF!&amp;"-"&amp;ROW()-88,#REF!,56,0)="","",VLOOKUP(#REF!&amp;"-"&amp;ROW()-88,#REF!,56,0)),"")</f>
        <v/>
      </c>
      <c r="S83" s="109"/>
      <c r="T83" s="109"/>
      <c r="U83" s="108" t="str">
        <f>+IFERROR(IF(VLOOKUP(#REF!&amp;"-"&amp;ROW()-88,#REF!,61,0)="","",VLOOKUP(#REF!&amp;"-"&amp;ROW()-88,#REF!,61,0)),"")</f>
        <v/>
      </c>
      <c r="V83" s="108"/>
      <c r="W83" s="23" t="str">
        <f>+IFERROR(IF(VLOOKUP(#REF!&amp;"-"&amp;ROW()-88,#REF!,62,0)="","",VLOOKUP(#REF!&amp;"-"&amp;ROW()-88,#REF!,62,0)),"")</f>
        <v/>
      </c>
      <c r="X83" s="24"/>
      <c r="Y83" s="25" t="str">
        <f>IF(AC83="","",IF(AC83=0,"使用貸借権","賃借権"))</f>
        <v/>
      </c>
      <c r="Z83" s="26"/>
      <c r="AA83" s="27" t="str">
        <f>+IFERROR(IF(VLOOKUP(#REF!&amp;"-"&amp;ROW()-88,#REF!,13,0)="","",VLOOKUP(#REF!&amp;"-"&amp;ROW()-88,#REF!,13,0)),"")</f>
        <v/>
      </c>
      <c r="AB83" s="28"/>
      <c r="AC83" s="27" t="str">
        <f>+IFERROR(VLOOKUP(#REF!&amp;"-"&amp;ROW()-88,#REF!,30,0),"")</f>
        <v/>
      </c>
      <c r="AD83" s="28"/>
      <c r="AE83" s="25" t="str">
        <f>IF(Y83="使用貸借権","-",+IFERROR(VLOOKUP(#REF!&amp;"-"&amp;ROW()-88,#REF!,31,0)&amp;"",""))</f>
        <v/>
      </c>
      <c r="AF83" s="26"/>
      <c r="AG83" s="25" t="str">
        <f>IF(Y83="","",IF(Y83="使用貸借権","-","口座振込　１２月"))</f>
        <v/>
      </c>
      <c r="AH83" s="26"/>
      <c r="AI83" s="27" t="str">
        <f>IFERROR(IF(VLOOKUP(#REF!&amp;"-"&amp;ROW()-88,#REF!,32,0)="","",VLOOKUP(#REF!&amp;"-"&amp;ROW()-88,#REF!,32,0)),"")</f>
        <v/>
      </c>
      <c r="AJ83" s="28"/>
      <c r="AK83" s="3"/>
      <c r="AL83" s="3"/>
      <c r="AM83" s="3"/>
      <c r="AN83" s="3"/>
      <c r="AO83" s="3"/>
      <c r="AP83" s="3"/>
      <c r="AQ83" s="3"/>
    </row>
    <row r="84" spans="1:61" ht="34.5" hidden="1" customHeight="1">
      <c r="A84" s="3"/>
      <c r="B84" s="25" t="str">
        <f>+IFERROR(IF(VLOOKUP(#REF!&amp;"-"&amp;ROW()-88,#REF!,9,0)="","",VLOOKUP(#REF!&amp;"-"&amp;ROW()-88,#REF!,9,0)),"")</f>
        <v/>
      </c>
      <c r="C84" s="26"/>
      <c r="D84" s="25" t="str">
        <f>+IFERROR(IF(VLOOKUP(#REF!&amp;"-"&amp;ROW()-88,#REF!,10,0) = "","",VLOOKUP(#REF!&amp;"-"&amp;ROW()-88,#REF!,10,0)),"")</f>
        <v/>
      </c>
      <c r="E84" s="26"/>
      <c r="F84" s="25" t="str">
        <f>+IFERROR(IF(VLOOKUP(#REF!&amp;"-"&amp;ROW()-88,#REF!,11,0)="","",VLOOKUP(#REF!&amp;"-"&amp;ROW()-88,#REF!,11,0)),"")</f>
        <v/>
      </c>
      <c r="G84" s="26"/>
      <c r="H84" s="20" t="str">
        <f>+IFERROR(IF(VLOOKUP(#REF!&amp;"-"&amp;ROW()-88,#REF!,12,0)="","",VLOOKUP(#REF!&amp;"-"&amp;ROW()-88,#REF!,12,0)),"")</f>
        <v/>
      </c>
      <c r="I84" s="110" t="str">
        <f>IFERROR(IF(VLOOKUP(#REF!&amp;"-"&amp;ROW()-88,#REF!,15,0)="","",IF(VLOOKUP(#REF!&amp;"-"&amp;ROW()-88,#REF!,15,0)=
VLOOKUP(#REF!&amp;"-"&amp;ROW()-88,#REF!,14,0),VLOOKUP(#REF!&amp;"-"&amp;ROW()-88,#REF!,15,0),VLOOKUP(#REF!&amp;"-"&amp;ROW()-88,#REF!,
14,0) &amp; "㎡の    内" &amp; VLOOKUP(#REF!&amp;"-"&amp;ROW()-88,#REF!,15,0)&amp;"㎡")),"")</f>
        <v/>
      </c>
      <c r="J84" s="111"/>
      <c r="K84" s="25" t="str">
        <f>+IFERROR(IF(VLOOKUP(#REF!&amp;"-"&amp;ROW()-88,#REF!,19,0)="","",VLOOKUP(#REF!&amp;"-"&amp;ROW()-88,#REF!,19,0)),"")</f>
        <v/>
      </c>
      <c r="L84" s="112"/>
      <c r="M84" s="26"/>
      <c r="N84" s="23" t="str">
        <f>+IFERROR(VLOOKUP(#REF!&amp;"-"&amp;ROW()-88,#REF!,24,0),"")</f>
        <v/>
      </c>
      <c r="O84" s="24"/>
      <c r="P84" s="108" t="str">
        <f>+IFERROR(VLOOKUP(#REF!&amp;"-"&amp;ROW()-88,#REF!,25,0),"")</f>
        <v/>
      </c>
      <c r="Q84" s="108"/>
      <c r="R84" s="109" t="str">
        <f>+IFERROR(IF(VLOOKUP(#REF!&amp;"-"&amp;ROW()-88,#REF!,56,0)="","",VLOOKUP(#REF!&amp;"-"&amp;ROW()-88,#REF!,56,0)),"")</f>
        <v/>
      </c>
      <c r="S84" s="109"/>
      <c r="T84" s="109"/>
      <c r="U84" s="108" t="str">
        <f>+IFERROR(IF(VLOOKUP(#REF!&amp;"-"&amp;ROW()-88,#REF!,61,0)="","",VLOOKUP(#REF!&amp;"-"&amp;ROW()-88,#REF!,61,0)),"")</f>
        <v/>
      </c>
      <c r="V84" s="108"/>
      <c r="W84" s="23" t="str">
        <f>+IFERROR(IF(VLOOKUP(#REF!&amp;"-"&amp;ROW()-88,#REF!,62,0)="","",VLOOKUP(#REF!&amp;"-"&amp;ROW()-88,#REF!,62,0)),"")</f>
        <v/>
      </c>
      <c r="X84" s="24"/>
      <c r="Y84" s="25" t="str">
        <f t="shared" ref="Y84:Y147" si="0">IF(AC84="","",IF(AC84=0,"使用貸借権","賃借権"))</f>
        <v/>
      </c>
      <c r="Z84" s="26"/>
      <c r="AA84" s="27" t="str">
        <f>+IFERROR(IF(VLOOKUP(#REF!&amp;"-"&amp;ROW()-88,#REF!,13,0)="","",VLOOKUP(#REF!&amp;"-"&amp;ROW()-88,#REF!,13,0)),"")</f>
        <v/>
      </c>
      <c r="AB84" s="28"/>
      <c r="AC84" s="27" t="str">
        <f>+IFERROR(VLOOKUP(#REF!&amp;"-"&amp;ROW()-88,#REF!,30,0),"")</f>
        <v/>
      </c>
      <c r="AD84" s="28"/>
      <c r="AE84" s="25" t="str">
        <f>IF(Y84="使用貸借権","-",+IFERROR(VLOOKUP(#REF!&amp;"-"&amp;ROW()-88,#REF!,31,0)&amp;"",""))</f>
        <v/>
      </c>
      <c r="AF84" s="26"/>
      <c r="AG84" s="25" t="str">
        <f t="shared" ref="AG84:AG147" si="1">IF(Y84="","",IF(Y84="使用貸借権","-","口座振込　１２月"))</f>
        <v/>
      </c>
      <c r="AH84" s="26"/>
      <c r="AI84" s="27" t="str">
        <f>IFERROR(IF(VLOOKUP(#REF!&amp;"-"&amp;ROW()-88,#REF!,32,0)="","",VLOOKUP(#REF!&amp;"-"&amp;ROW()-88,#REF!,32,0)),"")</f>
        <v/>
      </c>
      <c r="AJ84" s="28"/>
      <c r="AK84" s="3"/>
      <c r="AL84" s="3"/>
      <c r="AM84" s="3"/>
      <c r="AN84" s="3"/>
      <c r="AO84" s="3"/>
      <c r="AP84" s="3"/>
      <c r="AQ84" s="3"/>
      <c r="AR84" s="3"/>
      <c r="AS84" s="3"/>
      <c r="AT84" s="3"/>
      <c r="AU84" s="3"/>
      <c r="AV84" s="3"/>
      <c r="AW84" s="3"/>
      <c r="AX84" s="3"/>
      <c r="AY84" s="3"/>
      <c r="AZ84" s="3"/>
      <c r="BA84" s="3"/>
      <c r="BB84" s="3"/>
      <c r="BC84" s="3"/>
      <c r="BD84" s="3"/>
      <c r="BE84" s="3"/>
      <c r="BF84" s="3"/>
      <c r="BG84" s="3"/>
      <c r="BH84" s="3"/>
      <c r="BI84" s="3"/>
    </row>
    <row r="85" spans="1:61" ht="34.5" hidden="1" customHeight="1">
      <c r="A85" s="3"/>
      <c r="B85" s="25" t="str">
        <f>+IFERROR(IF(VLOOKUP(#REF!&amp;"-"&amp;ROW()-88,#REF!,9,0)="","",VLOOKUP(#REF!&amp;"-"&amp;ROW()-88,#REF!,9,0)),"")</f>
        <v/>
      </c>
      <c r="C85" s="26"/>
      <c r="D85" s="25" t="str">
        <f>+IFERROR(IF(VLOOKUP(#REF!&amp;"-"&amp;ROW()-88,#REF!,10,0) = "","",VLOOKUP(#REF!&amp;"-"&amp;ROW()-88,#REF!,10,0)),"")</f>
        <v/>
      </c>
      <c r="E85" s="26"/>
      <c r="F85" s="25" t="str">
        <f>+IFERROR(IF(VLOOKUP(#REF!&amp;"-"&amp;ROW()-88,#REF!,11,0)="","",VLOOKUP(#REF!&amp;"-"&amp;ROW()-88,#REF!,11,0)),"")</f>
        <v/>
      </c>
      <c r="G85" s="26"/>
      <c r="H85" s="20" t="str">
        <f>+IFERROR(IF(VLOOKUP(#REF!&amp;"-"&amp;ROW()-88,#REF!,12,0)="","",VLOOKUP(#REF!&amp;"-"&amp;ROW()-88,#REF!,12,0)),"")</f>
        <v/>
      </c>
      <c r="I85" s="110" t="str">
        <f>IFERROR(IF(VLOOKUP(#REF!&amp;"-"&amp;ROW()-88,#REF!,15,0)="","",IF(VLOOKUP(#REF!&amp;"-"&amp;ROW()-88,#REF!,15,0)=
VLOOKUP(#REF!&amp;"-"&amp;ROW()-88,#REF!,14,0),VLOOKUP(#REF!&amp;"-"&amp;ROW()-88,#REF!,15,0),VLOOKUP(#REF!&amp;"-"&amp;ROW()-88,#REF!,
14,0) &amp; "㎡の    内" &amp; VLOOKUP(#REF!&amp;"-"&amp;ROW()-88,#REF!,15,0)&amp;"㎡")),"")</f>
        <v/>
      </c>
      <c r="J85" s="111"/>
      <c r="K85" s="25" t="str">
        <f>+IFERROR(IF(VLOOKUP(#REF!&amp;"-"&amp;ROW()-88,#REF!,19,0)="","",VLOOKUP(#REF!&amp;"-"&amp;ROW()-88,#REF!,19,0)),"")</f>
        <v/>
      </c>
      <c r="L85" s="112"/>
      <c r="M85" s="26"/>
      <c r="N85" s="23" t="str">
        <f>+IFERROR(VLOOKUP(#REF!&amp;"-"&amp;ROW()-88,#REF!,24,0),"")</f>
        <v/>
      </c>
      <c r="O85" s="24"/>
      <c r="P85" s="108" t="str">
        <f>+IFERROR(VLOOKUP(#REF!&amp;"-"&amp;ROW()-88,#REF!,25,0),"")</f>
        <v/>
      </c>
      <c r="Q85" s="108"/>
      <c r="R85" s="109" t="str">
        <f>+IFERROR(IF(VLOOKUP(#REF!&amp;"-"&amp;ROW()-88,#REF!,56,0)="","",VLOOKUP(#REF!&amp;"-"&amp;ROW()-88,#REF!,56,0)),"")</f>
        <v/>
      </c>
      <c r="S85" s="109"/>
      <c r="T85" s="109"/>
      <c r="U85" s="108" t="str">
        <f>+IFERROR(IF(VLOOKUP(#REF!&amp;"-"&amp;ROW()-88,#REF!,61,0)="","",VLOOKUP(#REF!&amp;"-"&amp;ROW()-88,#REF!,61,0)),"")</f>
        <v/>
      </c>
      <c r="V85" s="108"/>
      <c r="W85" s="23" t="str">
        <f>+IFERROR(IF(VLOOKUP(#REF!&amp;"-"&amp;ROW()-88,#REF!,62,0)="","",VLOOKUP(#REF!&amp;"-"&amp;ROW()-88,#REF!,62,0)),"")</f>
        <v/>
      </c>
      <c r="X85" s="24"/>
      <c r="Y85" s="25" t="str">
        <f t="shared" si="0"/>
        <v/>
      </c>
      <c r="Z85" s="26"/>
      <c r="AA85" s="27" t="str">
        <f>+IFERROR(IF(VLOOKUP(#REF!&amp;"-"&amp;ROW()-88,#REF!,13,0)="","",VLOOKUP(#REF!&amp;"-"&amp;ROW()-88,#REF!,13,0)),"")</f>
        <v/>
      </c>
      <c r="AB85" s="28"/>
      <c r="AC85" s="27" t="str">
        <f>+IFERROR(VLOOKUP(#REF!&amp;"-"&amp;ROW()-88,#REF!,30,0),"")</f>
        <v/>
      </c>
      <c r="AD85" s="28"/>
      <c r="AE85" s="25" t="str">
        <f>IF(Y85="使用貸借権","-",+IFERROR(VLOOKUP(#REF!&amp;"-"&amp;ROW()-88,#REF!,31,0)&amp;"",""))</f>
        <v/>
      </c>
      <c r="AF85" s="26"/>
      <c r="AG85" s="25" t="str">
        <f t="shared" si="1"/>
        <v/>
      </c>
      <c r="AH85" s="26"/>
      <c r="AI85" s="27" t="str">
        <f>IFERROR(IF(VLOOKUP(#REF!&amp;"-"&amp;ROW()-88,#REF!,32,0)="","",VLOOKUP(#REF!&amp;"-"&amp;ROW()-88,#REF!,32,0)),"")</f>
        <v/>
      </c>
      <c r="AJ85" s="28"/>
      <c r="AK85" s="3"/>
      <c r="AL85" s="3"/>
      <c r="AM85" s="3"/>
      <c r="AN85" s="3"/>
      <c r="AO85" s="3"/>
      <c r="AP85" s="3"/>
      <c r="AQ85" s="3"/>
      <c r="AR85" s="3"/>
      <c r="AS85" s="3"/>
      <c r="AT85" s="3"/>
      <c r="AU85" s="3"/>
      <c r="AV85" s="3"/>
      <c r="AW85" s="3"/>
      <c r="AX85" s="3"/>
      <c r="AY85" s="3"/>
      <c r="AZ85" s="3"/>
      <c r="BA85" s="3"/>
      <c r="BB85" s="3"/>
      <c r="BC85" s="3"/>
      <c r="BD85" s="3"/>
      <c r="BE85" s="3"/>
      <c r="BF85" s="3"/>
      <c r="BG85" s="3"/>
      <c r="BH85" s="3"/>
      <c r="BI85" s="3"/>
    </row>
    <row r="86" spans="1:61" ht="34.5" hidden="1" customHeight="1">
      <c r="A86" s="3"/>
      <c r="B86" s="25" t="str">
        <f>+IFERROR(IF(VLOOKUP(#REF!&amp;"-"&amp;ROW()-88,#REF!,9,0)="","",VLOOKUP(#REF!&amp;"-"&amp;ROW()-88,#REF!,9,0)),"")</f>
        <v/>
      </c>
      <c r="C86" s="26"/>
      <c r="D86" s="25" t="str">
        <f>+IFERROR(IF(VLOOKUP(#REF!&amp;"-"&amp;ROW()-88,#REF!,10,0) = "","",VLOOKUP(#REF!&amp;"-"&amp;ROW()-88,#REF!,10,0)),"")</f>
        <v/>
      </c>
      <c r="E86" s="26"/>
      <c r="F86" s="25" t="str">
        <f>+IFERROR(IF(VLOOKUP(#REF!&amp;"-"&amp;ROW()-88,#REF!,11,0)="","",VLOOKUP(#REF!&amp;"-"&amp;ROW()-88,#REF!,11,0)),"")</f>
        <v/>
      </c>
      <c r="G86" s="26"/>
      <c r="H86" s="20" t="str">
        <f>+IFERROR(IF(VLOOKUP(#REF!&amp;"-"&amp;ROW()-88,#REF!,12,0)="","",VLOOKUP(#REF!&amp;"-"&amp;ROW()-88,#REF!,12,0)),"")</f>
        <v/>
      </c>
      <c r="I86" s="110" t="str">
        <f>IFERROR(IF(VLOOKUP(#REF!&amp;"-"&amp;ROW()-88,#REF!,15,0)="","",IF(VLOOKUP(#REF!&amp;"-"&amp;ROW()-88,#REF!,15,0)=
VLOOKUP(#REF!&amp;"-"&amp;ROW()-88,#REF!,14,0),VLOOKUP(#REF!&amp;"-"&amp;ROW()-88,#REF!,15,0),VLOOKUP(#REF!&amp;"-"&amp;ROW()-88,#REF!,
14,0) &amp; "㎡の    内" &amp; VLOOKUP(#REF!&amp;"-"&amp;ROW()-88,#REF!,15,0)&amp;"㎡")),"")</f>
        <v/>
      </c>
      <c r="J86" s="111"/>
      <c r="K86" s="25" t="str">
        <f>+IFERROR(IF(VLOOKUP(#REF!&amp;"-"&amp;ROW()-88,#REF!,19,0)="","",VLOOKUP(#REF!&amp;"-"&amp;ROW()-88,#REF!,19,0)),"")</f>
        <v/>
      </c>
      <c r="L86" s="112"/>
      <c r="M86" s="26"/>
      <c r="N86" s="23" t="str">
        <f>+IFERROR(VLOOKUP(#REF!&amp;"-"&amp;ROW()-88,#REF!,24,0),"")</f>
        <v/>
      </c>
      <c r="O86" s="24"/>
      <c r="P86" s="108" t="str">
        <f>+IFERROR(VLOOKUP(#REF!&amp;"-"&amp;ROW()-88,#REF!,25,0),"")</f>
        <v/>
      </c>
      <c r="Q86" s="108"/>
      <c r="R86" s="109" t="str">
        <f>+IFERROR(IF(VLOOKUP(#REF!&amp;"-"&amp;ROW()-88,#REF!,56,0)="","",VLOOKUP(#REF!&amp;"-"&amp;ROW()-88,#REF!,56,0)),"")</f>
        <v/>
      </c>
      <c r="S86" s="109"/>
      <c r="T86" s="109"/>
      <c r="U86" s="108" t="str">
        <f>+IFERROR(IF(VLOOKUP(#REF!&amp;"-"&amp;ROW()-88,#REF!,61,0)="","",VLOOKUP(#REF!&amp;"-"&amp;ROW()-88,#REF!,61,0)),"")</f>
        <v/>
      </c>
      <c r="V86" s="108"/>
      <c r="W86" s="23" t="str">
        <f>+IFERROR(IF(VLOOKUP(#REF!&amp;"-"&amp;ROW()-88,#REF!,62,0)="","",VLOOKUP(#REF!&amp;"-"&amp;ROW()-88,#REF!,62,0)),"")</f>
        <v/>
      </c>
      <c r="X86" s="24"/>
      <c r="Y86" s="25" t="str">
        <f t="shared" si="0"/>
        <v/>
      </c>
      <c r="Z86" s="26"/>
      <c r="AA86" s="27" t="str">
        <f>+IFERROR(IF(VLOOKUP(#REF!&amp;"-"&amp;ROW()-88,#REF!,13,0)="","",VLOOKUP(#REF!&amp;"-"&amp;ROW()-88,#REF!,13,0)),"")</f>
        <v/>
      </c>
      <c r="AB86" s="28"/>
      <c r="AC86" s="27" t="str">
        <f>+IFERROR(VLOOKUP(#REF!&amp;"-"&amp;ROW()-88,#REF!,30,0),"")</f>
        <v/>
      </c>
      <c r="AD86" s="28"/>
      <c r="AE86" s="25" t="str">
        <f>IF(Y86="使用貸借権","-",+IFERROR(VLOOKUP(#REF!&amp;"-"&amp;ROW()-88,#REF!,31,0)&amp;"",""))</f>
        <v/>
      </c>
      <c r="AF86" s="26"/>
      <c r="AG86" s="25" t="str">
        <f t="shared" si="1"/>
        <v/>
      </c>
      <c r="AH86" s="26"/>
      <c r="AI86" s="27" t="str">
        <f>IFERROR(IF(VLOOKUP(#REF!&amp;"-"&amp;ROW()-88,#REF!,32,0)="","",VLOOKUP(#REF!&amp;"-"&amp;ROW()-88,#REF!,32,0)),"")</f>
        <v/>
      </c>
      <c r="AJ86" s="28"/>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1:61" ht="34.5" hidden="1" customHeight="1">
      <c r="A87" s="3"/>
      <c r="B87" s="25" t="str">
        <f>+IFERROR(IF(VLOOKUP(#REF!&amp;"-"&amp;ROW()-88,#REF!,9,0)="","",VLOOKUP(#REF!&amp;"-"&amp;ROW()-88,#REF!,9,0)),"")</f>
        <v/>
      </c>
      <c r="C87" s="26"/>
      <c r="D87" s="25" t="str">
        <f>+IFERROR(IF(VLOOKUP(#REF!&amp;"-"&amp;ROW()-88,#REF!,10,0) = "","",VLOOKUP(#REF!&amp;"-"&amp;ROW()-88,#REF!,10,0)),"")</f>
        <v/>
      </c>
      <c r="E87" s="26"/>
      <c r="F87" s="25" t="str">
        <f>+IFERROR(IF(VLOOKUP(#REF!&amp;"-"&amp;ROW()-88,#REF!,11,0)="","",VLOOKUP(#REF!&amp;"-"&amp;ROW()-88,#REF!,11,0)),"")</f>
        <v/>
      </c>
      <c r="G87" s="26"/>
      <c r="H87" s="20" t="str">
        <f>+IFERROR(IF(VLOOKUP(#REF!&amp;"-"&amp;ROW()-88,#REF!,12,0)="","",VLOOKUP(#REF!&amp;"-"&amp;ROW()-88,#REF!,12,0)),"")</f>
        <v/>
      </c>
      <c r="I87" s="110" t="str">
        <f>IFERROR(IF(VLOOKUP(#REF!&amp;"-"&amp;ROW()-88,#REF!,15,0)="","",IF(VLOOKUP(#REF!&amp;"-"&amp;ROW()-88,#REF!,15,0)=
VLOOKUP(#REF!&amp;"-"&amp;ROW()-88,#REF!,14,0),VLOOKUP(#REF!&amp;"-"&amp;ROW()-88,#REF!,15,0),VLOOKUP(#REF!&amp;"-"&amp;ROW()-88,#REF!,
14,0) &amp; "㎡の    内" &amp; VLOOKUP(#REF!&amp;"-"&amp;ROW()-88,#REF!,15,0)&amp;"㎡")),"")</f>
        <v/>
      </c>
      <c r="J87" s="111"/>
      <c r="K87" s="25" t="str">
        <f>+IFERROR(IF(VLOOKUP(#REF!&amp;"-"&amp;ROW()-88,#REF!,19,0)="","",VLOOKUP(#REF!&amp;"-"&amp;ROW()-88,#REF!,19,0)),"")</f>
        <v/>
      </c>
      <c r="L87" s="112"/>
      <c r="M87" s="26"/>
      <c r="N87" s="23" t="str">
        <f>+IFERROR(VLOOKUP(#REF!&amp;"-"&amp;ROW()-88,#REF!,24,0),"")</f>
        <v/>
      </c>
      <c r="O87" s="24"/>
      <c r="P87" s="108" t="str">
        <f>+IFERROR(VLOOKUP(#REF!&amp;"-"&amp;ROW()-88,#REF!,25,0),"")</f>
        <v/>
      </c>
      <c r="Q87" s="108"/>
      <c r="R87" s="109" t="str">
        <f>+IFERROR(IF(VLOOKUP(#REF!&amp;"-"&amp;ROW()-88,#REF!,56,0)="","",VLOOKUP(#REF!&amp;"-"&amp;ROW()-88,#REF!,56,0)),"")</f>
        <v/>
      </c>
      <c r="S87" s="109"/>
      <c r="T87" s="109"/>
      <c r="U87" s="108" t="str">
        <f>+IFERROR(IF(VLOOKUP(#REF!&amp;"-"&amp;ROW()-88,#REF!,61,0)="","",VLOOKUP(#REF!&amp;"-"&amp;ROW()-88,#REF!,61,0)),"")</f>
        <v/>
      </c>
      <c r="V87" s="108"/>
      <c r="W87" s="23" t="str">
        <f>+IFERROR(IF(VLOOKUP(#REF!&amp;"-"&amp;ROW()-88,#REF!,62,0)="","",VLOOKUP(#REF!&amp;"-"&amp;ROW()-88,#REF!,62,0)),"")</f>
        <v/>
      </c>
      <c r="X87" s="24"/>
      <c r="Y87" s="25" t="str">
        <f t="shared" si="0"/>
        <v/>
      </c>
      <c r="Z87" s="26"/>
      <c r="AA87" s="27" t="str">
        <f>+IFERROR(IF(VLOOKUP(#REF!&amp;"-"&amp;ROW()-88,#REF!,13,0)="","",VLOOKUP(#REF!&amp;"-"&amp;ROW()-88,#REF!,13,0)),"")</f>
        <v/>
      </c>
      <c r="AB87" s="28"/>
      <c r="AC87" s="27" t="str">
        <f>+IFERROR(VLOOKUP(#REF!&amp;"-"&amp;ROW()-88,#REF!,30,0),"")</f>
        <v/>
      </c>
      <c r="AD87" s="28"/>
      <c r="AE87" s="25" t="str">
        <f>IF(Y87="使用貸借権","-",+IFERROR(VLOOKUP(#REF!&amp;"-"&amp;ROW()-88,#REF!,31,0)&amp;"",""))</f>
        <v/>
      </c>
      <c r="AF87" s="26"/>
      <c r="AG87" s="25" t="str">
        <f t="shared" si="1"/>
        <v/>
      </c>
      <c r="AH87" s="26"/>
      <c r="AI87" s="27" t="str">
        <f>IFERROR(IF(VLOOKUP(#REF!&amp;"-"&amp;ROW()-88,#REF!,32,0)="","",VLOOKUP(#REF!&amp;"-"&amp;ROW()-88,#REF!,32,0)),"")</f>
        <v/>
      </c>
      <c r="AJ87" s="28"/>
      <c r="AK87" s="3"/>
      <c r="AL87" s="3"/>
      <c r="AM87" s="3"/>
      <c r="AN87" s="3"/>
      <c r="AO87" s="3"/>
      <c r="AP87" s="3"/>
      <c r="AQ87" s="3"/>
      <c r="AR87" s="3"/>
      <c r="AS87" s="3"/>
      <c r="AT87" s="3"/>
      <c r="AU87" s="3"/>
      <c r="AV87" s="3"/>
      <c r="AW87" s="3"/>
      <c r="AX87" s="3"/>
      <c r="AY87" s="3"/>
      <c r="AZ87" s="3"/>
      <c r="BA87" s="3"/>
      <c r="BB87" s="3"/>
      <c r="BC87" s="3"/>
      <c r="BD87" s="3"/>
      <c r="BE87" s="3"/>
      <c r="BF87" s="3"/>
      <c r="BG87" s="3"/>
      <c r="BH87" s="3"/>
      <c r="BI87" s="3"/>
    </row>
    <row r="88" spans="1:61" ht="34.5" hidden="1" customHeight="1">
      <c r="A88" s="3"/>
      <c r="B88" s="25" t="str">
        <f>+IFERROR(IF(VLOOKUP(#REF!&amp;"-"&amp;ROW()-88,#REF!,9,0)="","",VLOOKUP(#REF!&amp;"-"&amp;ROW()-88,#REF!,9,0)),"")</f>
        <v/>
      </c>
      <c r="C88" s="26"/>
      <c r="D88" s="25" t="str">
        <f>+IFERROR(IF(VLOOKUP(#REF!&amp;"-"&amp;ROW()-88,#REF!,10,0) = "","",VLOOKUP(#REF!&amp;"-"&amp;ROW()-88,#REF!,10,0)),"")</f>
        <v/>
      </c>
      <c r="E88" s="26"/>
      <c r="F88" s="25" t="str">
        <f>+IFERROR(IF(VLOOKUP(#REF!&amp;"-"&amp;ROW()-88,#REF!,11,0)="","",VLOOKUP(#REF!&amp;"-"&amp;ROW()-88,#REF!,11,0)),"")</f>
        <v/>
      </c>
      <c r="G88" s="26"/>
      <c r="H88" s="20" t="str">
        <f>+IFERROR(IF(VLOOKUP(#REF!&amp;"-"&amp;ROW()-88,#REF!,12,0)="","",VLOOKUP(#REF!&amp;"-"&amp;ROW()-88,#REF!,12,0)),"")</f>
        <v/>
      </c>
      <c r="I88" s="110" t="str">
        <f>IFERROR(IF(VLOOKUP(#REF!&amp;"-"&amp;ROW()-88,#REF!,15,0)="","",IF(VLOOKUP(#REF!&amp;"-"&amp;ROW()-88,#REF!,15,0)=
VLOOKUP(#REF!&amp;"-"&amp;ROW()-88,#REF!,14,0),VLOOKUP(#REF!&amp;"-"&amp;ROW()-88,#REF!,15,0),VLOOKUP(#REF!&amp;"-"&amp;ROW()-88,#REF!,
14,0) &amp; "㎡の    内" &amp; VLOOKUP(#REF!&amp;"-"&amp;ROW()-88,#REF!,15,0)&amp;"㎡")),"")</f>
        <v/>
      </c>
      <c r="J88" s="111"/>
      <c r="K88" s="25" t="str">
        <f>+IFERROR(IF(VLOOKUP(#REF!&amp;"-"&amp;ROW()-88,#REF!,19,0)="","",VLOOKUP(#REF!&amp;"-"&amp;ROW()-88,#REF!,19,0)),"")</f>
        <v/>
      </c>
      <c r="L88" s="112"/>
      <c r="M88" s="26"/>
      <c r="N88" s="23" t="str">
        <f>+IFERROR(VLOOKUP(#REF!&amp;"-"&amp;ROW()-88,#REF!,24,0),"")</f>
        <v/>
      </c>
      <c r="O88" s="24"/>
      <c r="P88" s="108" t="str">
        <f>+IFERROR(VLOOKUP(#REF!&amp;"-"&amp;ROW()-88,#REF!,25,0),"")</f>
        <v/>
      </c>
      <c r="Q88" s="108"/>
      <c r="R88" s="109" t="str">
        <f>+IFERROR(IF(VLOOKUP(#REF!&amp;"-"&amp;ROW()-88,#REF!,56,0)="","",VLOOKUP(#REF!&amp;"-"&amp;ROW()-88,#REF!,56,0)),"")</f>
        <v/>
      </c>
      <c r="S88" s="109"/>
      <c r="T88" s="109"/>
      <c r="U88" s="108" t="str">
        <f>+IFERROR(IF(VLOOKUP(#REF!&amp;"-"&amp;ROW()-88,#REF!,61,0)="","",VLOOKUP(#REF!&amp;"-"&amp;ROW()-88,#REF!,61,0)),"")</f>
        <v/>
      </c>
      <c r="V88" s="108"/>
      <c r="W88" s="23" t="str">
        <f>+IFERROR(IF(VLOOKUP(#REF!&amp;"-"&amp;ROW()-88,#REF!,62,0)="","",VLOOKUP(#REF!&amp;"-"&amp;ROW()-88,#REF!,62,0)),"")</f>
        <v/>
      </c>
      <c r="X88" s="24"/>
      <c r="Y88" s="25" t="str">
        <f t="shared" si="0"/>
        <v/>
      </c>
      <c r="Z88" s="26"/>
      <c r="AA88" s="27" t="str">
        <f>+IFERROR(IF(VLOOKUP(#REF!&amp;"-"&amp;ROW()-88,#REF!,13,0)="","",VLOOKUP(#REF!&amp;"-"&amp;ROW()-88,#REF!,13,0)),"")</f>
        <v/>
      </c>
      <c r="AB88" s="28"/>
      <c r="AC88" s="27" t="str">
        <f>+IFERROR(VLOOKUP(#REF!&amp;"-"&amp;ROW()-88,#REF!,30,0),"")</f>
        <v/>
      </c>
      <c r="AD88" s="28"/>
      <c r="AE88" s="25" t="str">
        <f>IF(Y88="使用貸借権","-",+IFERROR(VLOOKUP(#REF!&amp;"-"&amp;ROW()-88,#REF!,31,0)&amp;"",""))</f>
        <v/>
      </c>
      <c r="AF88" s="26"/>
      <c r="AG88" s="25" t="str">
        <f t="shared" si="1"/>
        <v/>
      </c>
      <c r="AH88" s="26"/>
      <c r="AI88" s="27" t="str">
        <f>IFERROR(IF(VLOOKUP(#REF!&amp;"-"&amp;ROW()-88,#REF!,32,0)="","",VLOOKUP(#REF!&amp;"-"&amp;ROW()-88,#REF!,32,0)),"")</f>
        <v/>
      </c>
      <c r="AJ88" s="28"/>
      <c r="AK88" s="3"/>
      <c r="AL88" s="3"/>
      <c r="AM88" s="3"/>
      <c r="AN88" s="3"/>
      <c r="AO88" s="3"/>
      <c r="AP88" s="3"/>
      <c r="AQ88" s="3"/>
      <c r="AR88" s="3"/>
      <c r="AS88" s="3"/>
      <c r="AT88" s="3"/>
      <c r="AU88" s="3"/>
      <c r="AV88" s="3"/>
      <c r="AW88" s="3"/>
      <c r="AX88" s="3"/>
      <c r="AY88" s="3"/>
      <c r="AZ88" s="3"/>
      <c r="BA88" s="3"/>
      <c r="BB88" s="3"/>
      <c r="BC88" s="3"/>
      <c r="BD88" s="3"/>
      <c r="BE88" s="3"/>
      <c r="BF88" s="3"/>
      <c r="BG88" s="3"/>
      <c r="BH88" s="3"/>
      <c r="BI88" s="3"/>
    </row>
    <row r="89" spans="1:61" ht="34.5" hidden="1" customHeight="1">
      <c r="A89" s="3"/>
      <c r="B89" s="25" t="str">
        <f>+IFERROR(IF(VLOOKUP(#REF!&amp;"-"&amp;ROW()-88,#REF!,9,0)="","",VLOOKUP(#REF!&amp;"-"&amp;ROW()-88,#REF!,9,0)),"")</f>
        <v/>
      </c>
      <c r="C89" s="26"/>
      <c r="D89" s="25" t="str">
        <f>+IFERROR(IF(VLOOKUP(#REF!&amp;"-"&amp;ROW()-88,#REF!,10,0) = "","",VLOOKUP(#REF!&amp;"-"&amp;ROW()-88,#REF!,10,0)),"")</f>
        <v/>
      </c>
      <c r="E89" s="26"/>
      <c r="F89" s="25" t="str">
        <f>+IFERROR(IF(VLOOKUP(#REF!&amp;"-"&amp;ROW()-88,#REF!,11,0)="","",VLOOKUP(#REF!&amp;"-"&amp;ROW()-88,#REF!,11,0)),"")</f>
        <v/>
      </c>
      <c r="G89" s="26"/>
      <c r="H89" s="20" t="str">
        <f>+IFERROR(IF(VLOOKUP(#REF!&amp;"-"&amp;ROW()-88,#REF!,12,0)="","",VLOOKUP(#REF!&amp;"-"&amp;ROW()-88,#REF!,12,0)),"")</f>
        <v/>
      </c>
      <c r="I89" s="110" t="str">
        <f>IFERROR(IF(VLOOKUP(#REF!&amp;"-"&amp;ROW()-88,#REF!,15,0)="","",IF(VLOOKUP(#REF!&amp;"-"&amp;ROW()-88,#REF!,15,0)=
VLOOKUP(#REF!&amp;"-"&amp;ROW()-88,#REF!,14,0),VLOOKUP(#REF!&amp;"-"&amp;ROW()-88,#REF!,15,0),VLOOKUP(#REF!&amp;"-"&amp;ROW()-88,#REF!,
14,0) &amp; "㎡の    内" &amp; VLOOKUP(#REF!&amp;"-"&amp;ROW()-88,#REF!,15,0)&amp;"㎡")),"")</f>
        <v/>
      </c>
      <c r="J89" s="111"/>
      <c r="K89" s="25" t="str">
        <f>+IFERROR(IF(VLOOKUP(#REF!&amp;"-"&amp;ROW()-88,#REF!,19,0)="","",VLOOKUP(#REF!&amp;"-"&amp;ROW()-88,#REF!,19,0)),"")</f>
        <v/>
      </c>
      <c r="L89" s="112"/>
      <c r="M89" s="26"/>
      <c r="N89" s="23" t="str">
        <f>+IFERROR(VLOOKUP(#REF!&amp;"-"&amp;ROW()-88,#REF!,24,0),"")</f>
        <v/>
      </c>
      <c r="O89" s="24"/>
      <c r="P89" s="108" t="str">
        <f>+IFERROR(VLOOKUP(#REF!&amp;"-"&amp;ROW()-88,#REF!,25,0),"")</f>
        <v/>
      </c>
      <c r="Q89" s="108"/>
      <c r="R89" s="109" t="str">
        <f>+IFERROR(IF(VLOOKUP(#REF!&amp;"-"&amp;ROW()-88,#REF!,56,0)="","",VLOOKUP(#REF!&amp;"-"&amp;ROW()-88,#REF!,56,0)),"")</f>
        <v/>
      </c>
      <c r="S89" s="109"/>
      <c r="T89" s="109"/>
      <c r="U89" s="108" t="str">
        <f>+IFERROR(IF(VLOOKUP(#REF!&amp;"-"&amp;ROW()-88,#REF!,61,0)="","",VLOOKUP(#REF!&amp;"-"&amp;ROW()-88,#REF!,61,0)),"")</f>
        <v/>
      </c>
      <c r="V89" s="108"/>
      <c r="W89" s="23" t="str">
        <f>+IFERROR(IF(VLOOKUP(#REF!&amp;"-"&amp;ROW()-88,#REF!,62,0)="","",VLOOKUP(#REF!&amp;"-"&amp;ROW()-88,#REF!,62,0)),"")</f>
        <v/>
      </c>
      <c r="X89" s="24"/>
      <c r="Y89" s="25" t="str">
        <f t="shared" si="0"/>
        <v/>
      </c>
      <c r="Z89" s="26"/>
      <c r="AA89" s="27" t="str">
        <f>+IFERROR(IF(VLOOKUP(#REF!&amp;"-"&amp;ROW()-88,#REF!,13,0)="","",VLOOKUP(#REF!&amp;"-"&amp;ROW()-88,#REF!,13,0)),"")</f>
        <v/>
      </c>
      <c r="AB89" s="28"/>
      <c r="AC89" s="27" t="str">
        <f>+IFERROR(VLOOKUP(#REF!&amp;"-"&amp;ROW()-88,#REF!,30,0),"")</f>
        <v/>
      </c>
      <c r="AD89" s="28"/>
      <c r="AE89" s="25" t="str">
        <f>IF(Y89="使用貸借権","-",+IFERROR(VLOOKUP(#REF!&amp;"-"&amp;ROW()-88,#REF!,31,0)&amp;"",""))</f>
        <v/>
      </c>
      <c r="AF89" s="26"/>
      <c r="AG89" s="25" t="str">
        <f t="shared" si="1"/>
        <v/>
      </c>
      <c r="AH89" s="26"/>
      <c r="AI89" s="27" t="str">
        <f>IFERROR(IF(VLOOKUP(#REF!&amp;"-"&amp;ROW()-88,#REF!,32,0)="","",VLOOKUP(#REF!&amp;"-"&amp;ROW()-88,#REF!,32,0)),"")</f>
        <v/>
      </c>
      <c r="AJ89" s="28"/>
      <c r="AK89" s="3"/>
      <c r="AL89" s="3"/>
      <c r="AM89" s="3"/>
      <c r="AN89" s="3"/>
      <c r="AO89" s="3"/>
      <c r="AP89" s="3"/>
      <c r="AQ89" s="3"/>
      <c r="AR89" s="3"/>
      <c r="AS89" s="3"/>
      <c r="AT89" s="3"/>
      <c r="AU89" s="3"/>
      <c r="AV89" s="3"/>
      <c r="AW89" s="3"/>
      <c r="AX89" s="3"/>
      <c r="AY89" s="3"/>
      <c r="AZ89" s="3"/>
      <c r="BA89" s="3"/>
      <c r="BB89" s="3"/>
      <c r="BC89" s="3"/>
      <c r="BD89" s="3"/>
      <c r="BE89" s="3"/>
      <c r="BF89" s="3"/>
      <c r="BG89" s="3"/>
      <c r="BH89" s="3"/>
      <c r="BI89" s="3"/>
    </row>
    <row r="90" spans="1:61" ht="34.5" hidden="1" customHeight="1">
      <c r="A90" s="3"/>
      <c r="B90" s="25" t="str">
        <f>+IFERROR(IF(VLOOKUP(#REF!&amp;"-"&amp;ROW()-88,#REF!,9,0)="","",VLOOKUP(#REF!&amp;"-"&amp;ROW()-88,#REF!,9,0)),"")</f>
        <v/>
      </c>
      <c r="C90" s="26"/>
      <c r="D90" s="25" t="str">
        <f>+IFERROR(IF(VLOOKUP(#REF!&amp;"-"&amp;ROW()-88,#REF!,10,0) = "","",VLOOKUP(#REF!&amp;"-"&amp;ROW()-88,#REF!,10,0)),"")</f>
        <v/>
      </c>
      <c r="E90" s="26"/>
      <c r="F90" s="25" t="str">
        <f>+IFERROR(IF(VLOOKUP(#REF!&amp;"-"&amp;ROW()-88,#REF!,11,0)="","",VLOOKUP(#REF!&amp;"-"&amp;ROW()-88,#REF!,11,0)),"")</f>
        <v/>
      </c>
      <c r="G90" s="26"/>
      <c r="H90" s="20" t="str">
        <f>+IFERROR(IF(VLOOKUP(#REF!&amp;"-"&amp;ROW()-88,#REF!,12,0)="","",VLOOKUP(#REF!&amp;"-"&amp;ROW()-88,#REF!,12,0)),"")</f>
        <v/>
      </c>
      <c r="I90" s="110" t="str">
        <f>IFERROR(IF(VLOOKUP(#REF!&amp;"-"&amp;ROW()-88,#REF!,15,0)="","",IF(VLOOKUP(#REF!&amp;"-"&amp;ROW()-88,#REF!,15,0)=
VLOOKUP(#REF!&amp;"-"&amp;ROW()-88,#REF!,14,0),VLOOKUP(#REF!&amp;"-"&amp;ROW()-88,#REF!,15,0),VLOOKUP(#REF!&amp;"-"&amp;ROW()-88,#REF!,
14,0) &amp; "㎡の    内" &amp; VLOOKUP(#REF!&amp;"-"&amp;ROW()-88,#REF!,15,0)&amp;"㎡")),"")</f>
        <v/>
      </c>
      <c r="J90" s="111"/>
      <c r="K90" s="25" t="str">
        <f>+IFERROR(IF(VLOOKUP(#REF!&amp;"-"&amp;ROW()-88,#REF!,19,0)="","",VLOOKUP(#REF!&amp;"-"&amp;ROW()-88,#REF!,19,0)),"")</f>
        <v/>
      </c>
      <c r="L90" s="112"/>
      <c r="M90" s="26"/>
      <c r="N90" s="23" t="str">
        <f>+IFERROR(VLOOKUP(#REF!&amp;"-"&amp;ROW()-88,#REF!,24,0),"")</f>
        <v/>
      </c>
      <c r="O90" s="24"/>
      <c r="P90" s="108" t="str">
        <f>+IFERROR(VLOOKUP(#REF!&amp;"-"&amp;ROW()-88,#REF!,25,0),"")</f>
        <v/>
      </c>
      <c r="Q90" s="108"/>
      <c r="R90" s="109" t="str">
        <f>+IFERROR(IF(VLOOKUP(#REF!&amp;"-"&amp;ROW()-88,#REF!,56,0)="","",VLOOKUP(#REF!&amp;"-"&amp;ROW()-88,#REF!,56,0)),"")</f>
        <v/>
      </c>
      <c r="S90" s="109"/>
      <c r="T90" s="109"/>
      <c r="U90" s="108" t="str">
        <f>+IFERROR(IF(VLOOKUP(#REF!&amp;"-"&amp;ROW()-88,#REF!,61,0)="","",VLOOKUP(#REF!&amp;"-"&amp;ROW()-88,#REF!,61,0)),"")</f>
        <v/>
      </c>
      <c r="V90" s="108"/>
      <c r="W90" s="23" t="str">
        <f>+IFERROR(IF(VLOOKUP(#REF!&amp;"-"&amp;ROW()-88,#REF!,62,0)="","",VLOOKUP(#REF!&amp;"-"&amp;ROW()-88,#REF!,62,0)),"")</f>
        <v/>
      </c>
      <c r="X90" s="24"/>
      <c r="Y90" s="25" t="str">
        <f t="shared" si="0"/>
        <v/>
      </c>
      <c r="Z90" s="26"/>
      <c r="AA90" s="27" t="str">
        <f>+IFERROR(IF(VLOOKUP(#REF!&amp;"-"&amp;ROW()-88,#REF!,13,0)="","",VLOOKUP(#REF!&amp;"-"&amp;ROW()-88,#REF!,13,0)),"")</f>
        <v/>
      </c>
      <c r="AB90" s="28"/>
      <c r="AC90" s="27" t="str">
        <f>+IFERROR(VLOOKUP(#REF!&amp;"-"&amp;ROW()-88,#REF!,30,0),"")</f>
        <v/>
      </c>
      <c r="AD90" s="28"/>
      <c r="AE90" s="25" t="str">
        <f>IF(Y90="使用貸借権","-",+IFERROR(VLOOKUP(#REF!&amp;"-"&amp;ROW()-88,#REF!,31,0)&amp;"",""))</f>
        <v/>
      </c>
      <c r="AF90" s="26"/>
      <c r="AG90" s="25" t="str">
        <f t="shared" si="1"/>
        <v/>
      </c>
      <c r="AH90" s="26"/>
      <c r="AI90" s="27" t="str">
        <f>IFERROR(IF(VLOOKUP(#REF!&amp;"-"&amp;ROW()-88,#REF!,32,0)="","",VLOOKUP(#REF!&amp;"-"&amp;ROW()-88,#REF!,32,0)),"")</f>
        <v/>
      </c>
      <c r="AJ90" s="28"/>
      <c r="AK90" s="3"/>
      <c r="AL90" s="3"/>
      <c r="AM90" s="3"/>
      <c r="AN90" s="3"/>
      <c r="AO90" s="3"/>
      <c r="AP90" s="3"/>
      <c r="AQ90" s="3"/>
      <c r="AR90" s="3"/>
      <c r="AS90" s="3"/>
      <c r="AT90" s="3"/>
      <c r="AU90" s="3"/>
      <c r="AV90" s="3"/>
      <c r="AW90" s="3"/>
      <c r="AX90" s="3"/>
      <c r="AY90" s="3"/>
      <c r="AZ90" s="3"/>
      <c r="BA90" s="3"/>
      <c r="BB90" s="3"/>
      <c r="BC90" s="3"/>
      <c r="BD90" s="3"/>
      <c r="BE90" s="3"/>
      <c r="BF90" s="3"/>
      <c r="BG90" s="3"/>
      <c r="BH90" s="3"/>
      <c r="BI90" s="3"/>
    </row>
    <row r="91" spans="1:61" ht="34.5" hidden="1" customHeight="1">
      <c r="A91" s="3"/>
      <c r="B91" s="25" t="str">
        <f>+IFERROR(IF(VLOOKUP(#REF!&amp;"-"&amp;ROW()-88,#REF!,9,0)="","",VLOOKUP(#REF!&amp;"-"&amp;ROW()-88,#REF!,9,0)),"")</f>
        <v/>
      </c>
      <c r="C91" s="26"/>
      <c r="D91" s="25" t="str">
        <f>+IFERROR(IF(VLOOKUP(#REF!&amp;"-"&amp;ROW()-88,#REF!,10,0) = "","",VLOOKUP(#REF!&amp;"-"&amp;ROW()-88,#REF!,10,0)),"")</f>
        <v/>
      </c>
      <c r="E91" s="26"/>
      <c r="F91" s="25" t="str">
        <f>+IFERROR(IF(VLOOKUP(#REF!&amp;"-"&amp;ROW()-88,#REF!,11,0)="","",VLOOKUP(#REF!&amp;"-"&amp;ROW()-88,#REF!,11,0)),"")</f>
        <v/>
      </c>
      <c r="G91" s="26"/>
      <c r="H91" s="20" t="str">
        <f>+IFERROR(IF(VLOOKUP(#REF!&amp;"-"&amp;ROW()-88,#REF!,12,0)="","",VLOOKUP(#REF!&amp;"-"&amp;ROW()-88,#REF!,12,0)),"")</f>
        <v/>
      </c>
      <c r="I91" s="110" t="str">
        <f>IFERROR(IF(VLOOKUP(#REF!&amp;"-"&amp;ROW()-88,#REF!,15,0)="","",IF(VLOOKUP(#REF!&amp;"-"&amp;ROW()-88,#REF!,15,0)=
VLOOKUP(#REF!&amp;"-"&amp;ROW()-88,#REF!,14,0),VLOOKUP(#REF!&amp;"-"&amp;ROW()-88,#REF!,15,0),VLOOKUP(#REF!&amp;"-"&amp;ROW()-88,#REF!,
14,0) &amp; "㎡の    内" &amp; VLOOKUP(#REF!&amp;"-"&amp;ROW()-88,#REF!,15,0)&amp;"㎡")),"")</f>
        <v/>
      </c>
      <c r="J91" s="111"/>
      <c r="K91" s="25" t="str">
        <f>+IFERROR(IF(VLOOKUP(#REF!&amp;"-"&amp;ROW()-88,#REF!,19,0)="","",VLOOKUP(#REF!&amp;"-"&amp;ROW()-88,#REF!,19,0)),"")</f>
        <v/>
      </c>
      <c r="L91" s="112"/>
      <c r="M91" s="26"/>
      <c r="N91" s="23" t="str">
        <f>+IFERROR(VLOOKUP(#REF!&amp;"-"&amp;ROW()-88,#REF!,24,0),"")</f>
        <v/>
      </c>
      <c r="O91" s="24"/>
      <c r="P91" s="108" t="str">
        <f>+IFERROR(VLOOKUP(#REF!&amp;"-"&amp;ROW()-88,#REF!,25,0),"")</f>
        <v/>
      </c>
      <c r="Q91" s="108"/>
      <c r="R91" s="109" t="str">
        <f>+IFERROR(IF(VLOOKUP(#REF!&amp;"-"&amp;ROW()-88,#REF!,56,0)="","",VLOOKUP(#REF!&amp;"-"&amp;ROW()-88,#REF!,56,0)),"")</f>
        <v/>
      </c>
      <c r="S91" s="109"/>
      <c r="T91" s="109"/>
      <c r="U91" s="108" t="str">
        <f>+IFERROR(IF(VLOOKUP(#REF!&amp;"-"&amp;ROW()-88,#REF!,61,0)="","",VLOOKUP(#REF!&amp;"-"&amp;ROW()-88,#REF!,61,0)),"")</f>
        <v/>
      </c>
      <c r="V91" s="108"/>
      <c r="W91" s="23" t="str">
        <f>+IFERROR(IF(VLOOKUP(#REF!&amp;"-"&amp;ROW()-88,#REF!,62,0)="","",VLOOKUP(#REF!&amp;"-"&amp;ROW()-88,#REF!,62,0)),"")</f>
        <v/>
      </c>
      <c r="X91" s="24"/>
      <c r="Y91" s="25" t="str">
        <f t="shared" si="0"/>
        <v/>
      </c>
      <c r="Z91" s="26"/>
      <c r="AA91" s="27" t="str">
        <f>+IFERROR(IF(VLOOKUP(#REF!&amp;"-"&amp;ROW()-88,#REF!,13,0)="","",VLOOKUP(#REF!&amp;"-"&amp;ROW()-88,#REF!,13,0)),"")</f>
        <v/>
      </c>
      <c r="AB91" s="28"/>
      <c r="AC91" s="27" t="str">
        <f>+IFERROR(VLOOKUP(#REF!&amp;"-"&amp;ROW()-88,#REF!,30,0),"")</f>
        <v/>
      </c>
      <c r="AD91" s="28"/>
      <c r="AE91" s="25" t="str">
        <f>IF(Y91="使用貸借権","-",+IFERROR(VLOOKUP(#REF!&amp;"-"&amp;ROW()-88,#REF!,31,0)&amp;"",""))</f>
        <v/>
      </c>
      <c r="AF91" s="26"/>
      <c r="AG91" s="25" t="str">
        <f t="shared" si="1"/>
        <v/>
      </c>
      <c r="AH91" s="26"/>
      <c r="AI91" s="27" t="str">
        <f>IFERROR(IF(VLOOKUP(#REF!&amp;"-"&amp;ROW()-88,#REF!,32,0)="","",VLOOKUP(#REF!&amp;"-"&amp;ROW()-88,#REF!,32,0)),"")</f>
        <v/>
      </c>
      <c r="AJ91" s="28"/>
      <c r="AK91" s="3"/>
      <c r="AL91" s="3"/>
      <c r="AM91" s="3"/>
      <c r="AN91" s="3"/>
      <c r="AO91" s="3"/>
      <c r="AP91" s="3"/>
      <c r="AQ91" s="3"/>
      <c r="AR91" s="3"/>
      <c r="AS91" s="3"/>
      <c r="AT91" s="3"/>
      <c r="AU91" s="3"/>
      <c r="AV91" s="3"/>
      <c r="AW91" s="3"/>
      <c r="AX91" s="3"/>
      <c r="AY91" s="3"/>
      <c r="AZ91" s="3"/>
      <c r="BA91" s="3"/>
      <c r="BB91" s="3"/>
      <c r="BC91" s="3"/>
      <c r="BD91" s="3"/>
      <c r="BE91" s="3"/>
      <c r="BF91" s="3"/>
      <c r="BG91" s="3"/>
      <c r="BH91" s="3"/>
      <c r="BI91" s="3"/>
    </row>
    <row r="92" spans="1:61" ht="34.5" hidden="1" customHeight="1">
      <c r="A92" s="3"/>
      <c r="B92" s="25" t="str">
        <f>+IFERROR(IF(VLOOKUP(#REF!&amp;"-"&amp;ROW()-88,#REF!,9,0)="","",VLOOKUP(#REF!&amp;"-"&amp;ROW()-88,#REF!,9,0)),"")</f>
        <v/>
      </c>
      <c r="C92" s="26"/>
      <c r="D92" s="25" t="str">
        <f>+IFERROR(IF(VLOOKUP(#REF!&amp;"-"&amp;ROW()-88,#REF!,10,0) = "","",VLOOKUP(#REF!&amp;"-"&amp;ROW()-88,#REF!,10,0)),"")</f>
        <v/>
      </c>
      <c r="E92" s="26"/>
      <c r="F92" s="25" t="str">
        <f>+IFERROR(IF(VLOOKUP(#REF!&amp;"-"&amp;ROW()-88,#REF!,11,0)="","",VLOOKUP(#REF!&amp;"-"&amp;ROW()-88,#REF!,11,0)),"")</f>
        <v/>
      </c>
      <c r="G92" s="26"/>
      <c r="H92" s="20" t="str">
        <f>+IFERROR(IF(VLOOKUP(#REF!&amp;"-"&amp;ROW()-88,#REF!,12,0)="","",VLOOKUP(#REF!&amp;"-"&amp;ROW()-88,#REF!,12,0)),"")</f>
        <v/>
      </c>
      <c r="I92" s="110" t="str">
        <f>IFERROR(IF(VLOOKUP(#REF!&amp;"-"&amp;ROW()-88,#REF!,15,0)="","",IF(VLOOKUP(#REF!&amp;"-"&amp;ROW()-88,#REF!,15,0)=
VLOOKUP(#REF!&amp;"-"&amp;ROW()-88,#REF!,14,0),VLOOKUP(#REF!&amp;"-"&amp;ROW()-88,#REF!,15,0),VLOOKUP(#REF!&amp;"-"&amp;ROW()-88,#REF!,
14,0) &amp; "㎡の    内" &amp; VLOOKUP(#REF!&amp;"-"&amp;ROW()-88,#REF!,15,0)&amp;"㎡")),"")</f>
        <v/>
      </c>
      <c r="J92" s="111"/>
      <c r="K92" s="25" t="str">
        <f>+IFERROR(IF(VLOOKUP(#REF!&amp;"-"&amp;ROW()-88,#REF!,19,0)="","",VLOOKUP(#REF!&amp;"-"&amp;ROW()-88,#REF!,19,0)),"")</f>
        <v/>
      </c>
      <c r="L92" s="112"/>
      <c r="M92" s="26"/>
      <c r="N92" s="23" t="str">
        <f>+IFERROR(VLOOKUP(#REF!&amp;"-"&amp;ROW()-88,#REF!,24,0),"")</f>
        <v/>
      </c>
      <c r="O92" s="24"/>
      <c r="P92" s="108" t="str">
        <f>+IFERROR(VLOOKUP(#REF!&amp;"-"&amp;ROW()-88,#REF!,25,0),"")</f>
        <v/>
      </c>
      <c r="Q92" s="108"/>
      <c r="R92" s="109" t="str">
        <f>+IFERROR(IF(VLOOKUP(#REF!&amp;"-"&amp;ROW()-88,#REF!,56,0)="","",VLOOKUP(#REF!&amp;"-"&amp;ROW()-88,#REF!,56,0)),"")</f>
        <v/>
      </c>
      <c r="S92" s="109"/>
      <c r="T92" s="109"/>
      <c r="U92" s="108" t="str">
        <f>+IFERROR(IF(VLOOKUP(#REF!&amp;"-"&amp;ROW()-88,#REF!,61,0)="","",VLOOKUP(#REF!&amp;"-"&amp;ROW()-88,#REF!,61,0)),"")</f>
        <v/>
      </c>
      <c r="V92" s="108"/>
      <c r="W92" s="23" t="str">
        <f>+IFERROR(IF(VLOOKUP(#REF!&amp;"-"&amp;ROW()-88,#REF!,62,0)="","",VLOOKUP(#REF!&amp;"-"&amp;ROW()-88,#REF!,62,0)),"")</f>
        <v/>
      </c>
      <c r="X92" s="24"/>
      <c r="Y92" s="25" t="str">
        <f t="shared" si="0"/>
        <v/>
      </c>
      <c r="Z92" s="26"/>
      <c r="AA92" s="27" t="str">
        <f>+IFERROR(IF(VLOOKUP(#REF!&amp;"-"&amp;ROW()-88,#REF!,13,0)="","",VLOOKUP(#REF!&amp;"-"&amp;ROW()-88,#REF!,13,0)),"")</f>
        <v/>
      </c>
      <c r="AB92" s="28"/>
      <c r="AC92" s="27" t="str">
        <f>+IFERROR(VLOOKUP(#REF!&amp;"-"&amp;ROW()-88,#REF!,30,0),"")</f>
        <v/>
      </c>
      <c r="AD92" s="28"/>
      <c r="AE92" s="25" t="str">
        <f>IF(Y92="使用貸借権","-",+IFERROR(VLOOKUP(#REF!&amp;"-"&amp;ROW()-88,#REF!,31,0)&amp;"",""))</f>
        <v/>
      </c>
      <c r="AF92" s="26"/>
      <c r="AG92" s="25" t="str">
        <f t="shared" si="1"/>
        <v/>
      </c>
      <c r="AH92" s="26"/>
      <c r="AI92" s="27" t="str">
        <f>IFERROR(IF(VLOOKUP(#REF!&amp;"-"&amp;ROW()-88,#REF!,32,0)="","",VLOOKUP(#REF!&amp;"-"&amp;ROW()-88,#REF!,32,0)),"")</f>
        <v/>
      </c>
      <c r="AJ92" s="28"/>
      <c r="AK92" s="3"/>
      <c r="AL92" s="3"/>
      <c r="AM92" s="3"/>
      <c r="AN92" s="3"/>
      <c r="AO92" s="3"/>
      <c r="AP92" s="3"/>
      <c r="AQ92" s="3"/>
      <c r="AR92" s="3"/>
      <c r="AS92" s="3"/>
      <c r="AT92" s="3"/>
      <c r="AU92" s="3"/>
      <c r="AV92" s="3"/>
      <c r="AW92" s="3"/>
      <c r="AX92" s="3"/>
      <c r="AY92" s="3"/>
      <c r="AZ92" s="3"/>
      <c r="BA92" s="3"/>
      <c r="BB92" s="3"/>
      <c r="BC92" s="3"/>
      <c r="BD92" s="3"/>
      <c r="BE92" s="3"/>
      <c r="BF92" s="3"/>
      <c r="BG92" s="3"/>
      <c r="BH92" s="3"/>
      <c r="BI92" s="3"/>
    </row>
    <row r="93" spans="1:61" ht="34.5" hidden="1" customHeight="1">
      <c r="A93" s="3"/>
      <c r="B93" s="25" t="str">
        <f>+IFERROR(IF(VLOOKUP(#REF!&amp;"-"&amp;ROW()-88,#REF!,9,0)="","",VLOOKUP(#REF!&amp;"-"&amp;ROW()-88,#REF!,9,0)),"")</f>
        <v/>
      </c>
      <c r="C93" s="26"/>
      <c r="D93" s="25" t="str">
        <f>+IFERROR(IF(VLOOKUP(#REF!&amp;"-"&amp;ROW()-88,#REF!,10,0) = "","",VLOOKUP(#REF!&amp;"-"&amp;ROW()-88,#REF!,10,0)),"")</f>
        <v/>
      </c>
      <c r="E93" s="26"/>
      <c r="F93" s="25" t="str">
        <f>+IFERROR(IF(VLOOKUP(#REF!&amp;"-"&amp;ROW()-88,#REF!,11,0)="","",VLOOKUP(#REF!&amp;"-"&amp;ROW()-88,#REF!,11,0)),"")</f>
        <v/>
      </c>
      <c r="G93" s="26"/>
      <c r="H93" s="20" t="str">
        <f>+IFERROR(IF(VLOOKUP(#REF!&amp;"-"&amp;ROW()-88,#REF!,12,0)="","",VLOOKUP(#REF!&amp;"-"&amp;ROW()-88,#REF!,12,0)),"")</f>
        <v/>
      </c>
      <c r="I93" s="110" t="str">
        <f>IFERROR(IF(VLOOKUP(#REF!&amp;"-"&amp;ROW()-88,#REF!,15,0)="","",IF(VLOOKUP(#REF!&amp;"-"&amp;ROW()-88,#REF!,15,0)=
VLOOKUP(#REF!&amp;"-"&amp;ROW()-88,#REF!,14,0),VLOOKUP(#REF!&amp;"-"&amp;ROW()-88,#REF!,15,0),VLOOKUP(#REF!&amp;"-"&amp;ROW()-88,#REF!,
14,0) &amp; "㎡の    内" &amp; VLOOKUP(#REF!&amp;"-"&amp;ROW()-88,#REF!,15,0)&amp;"㎡")),"")</f>
        <v/>
      </c>
      <c r="J93" s="111"/>
      <c r="K93" s="25" t="str">
        <f>+IFERROR(IF(VLOOKUP(#REF!&amp;"-"&amp;ROW()-88,#REF!,19,0)="","",VLOOKUP(#REF!&amp;"-"&amp;ROW()-88,#REF!,19,0)),"")</f>
        <v/>
      </c>
      <c r="L93" s="112"/>
      <c r="M93" s="26"/>
      <c r="N93" s="23" t="str">
        <f>+IFERROR(VLOOKUP(#REF!&amp;"-"&amp;ROW()-88,#REF!,24,0),"")</f>
        <v/>
      </c>
      <c r="O93" s="24"/>
      <c r="P93" s="108" t="str">
        <f>+IFERROR(VLOOKUP(#REF!&amp;"-"&amp;ROW()-88,#REF!,25,0),"")</f>
        <v/>
      </c>
      <c r="Q93" s="108"/>
      <c r="R93" s="109" t="str">
        <f>+IFERROR(IF(VLOOKUP(#REF!&amp;"-"&amp;ROW()-88,#REF!,56,0)="","",VLOOKUP(#REF!&amp;"-"&amp;ROW()-88,#REF!,56,0)),"")</f>
        <v/>
      </c>
      <c r="S93" s="109"/>
      <c r="T93" s="109"/>
      <c r="U93" s="108" t="str">
        <f>+IFERROR(IF(VLOOKUP(#REF!&amp;"-"&amp;ROW()-88,#REF!,61,0)="","",VLOOKUP(#REF!&amp;"-"&amp;ROW()-88,#REF!,61,0)),"")</f>
        <v/>
      </c>
      <c r="V93" s="108"/>
      <c r="W93" s="23" t="str">
        <f>+IFERROR(IF(VLOOKUP(#REF!&amp;"-"&amp;ROW()-88,#REF!,62,0)="","",VLOOKUP(#REF!&amp;"-"&amp;ROW()-88,#REF!,62,0)),"")</f>
        <v/>
      </c>
      <c r="X93" s="24"/>
      <c r="Y93" s="25" t="str">
        <f t="shared" si="0"/>
        <v/>
      </c>
      <c r="Z93" s="26"/>
      <c r="AA93" s="27" t="str">
        <f>+IFERROR(IF(VLOOKUP(#REF!&amp;"-"&amp;ROW()-88,#REF!,13,0)="","",VLOOKUP(#REF!&amp;"-"&amp;ROW()-88,#REF!,13,0)),"")</f>
        <v/>
      </c>
      <c r="AB93" s="28"/>
      <c r="AC93" s="27" t="str">
        <f>+IFERROR(VLOOKUP(#REF!&amp;"-"&amp;ROW()-88,#REF!,30,0),"")</f>
        <v/>
      </c>
      <c r="AD93" s="28"/>
      <c r="AE93" s="25" t="str">
        <f>IF(Y93="使用貸借権","-",+IFERROR(VLOOKUP(#REF!&amp;"-"&amp;ROW()-88,#REF!,31,0)&amp;"",""))</f>
        <v/>
      </c>
      <c r="AF93" s="26"/>
      <c r="AG93" s="25" t="str">
        <f t="shared" si="1"/>
        <v/>
      </c>
      <c r="AH93" s="26"/>
      <c r="AI93" s="27" t="str">
        <f>IFERROR(IF(VLOOKUP(#REF!&amp;"-"&amp;ROW()-88,#REF!,32,0)="","",VLOOKUP(#REF!&amp;"-"&amp;ROW()-88,#REF!,32,0)),"")</f>
        <v/>
      </c>
      <c r="AJ93" s="28"/>
      <c r="AK93" s="3"/>
      <c r="AL93" s="3"/>
      <c r="AM93" s="3"/>
      <c r="AN93" s="3"/>
      <c r="AO93" s="3"/>
      <c r="AP93" s="3"/>
      <c r="AQ93" s="3"/>
      <c r="AR93" s="3"/>
      <c r="AS93" s="3"/>
      <c r="AT93" s="3"/>
      <c r="AU93" s="3"/>
      <c r="AV93" s="3"/>
      <c r="AW93" s="3"/>
      <c r="AX93" s="3"/>
      <c r="AY93" s="3"/>
      <c r="AZ93" s="3"/>
      <c r="BA93" s="3"/>
      <c r="BB93" s="3"/>
      <c r="BC93" s="3"/>
      <c r="BD93" s="3"/>
      <c r="BE93" s="3"/>
      <c r="BF93" s="3"/>
      <c r="BG93" s="3"/>
      <c r="BH93" s="3"/>
      <c r="BI93" s="3"/>
    </row>
    <row r="94" spans="1:61" ht="34.5" hidden="1" customHeight="1">
      <c r="A94" s="3"/>
      <c r="B94" s="25" t="str">
        <f>+IFERROR(IF(VLOOKUP(#REF!&amp;"-"&amp;ROW()-88,#REF!,9,0)="","",VLOOKUP(#REF!&amp;"-"&amp;ROW()-88,#REF!,9,0)),"")</f>
        <v/>
      </c>
      <c r="C94" s="26"/>
      <c r="D94" s="25" t="str">
        <f>+IFERROR(IF(VLOOKUP(#REF!&amp;"-"&amp;ROW()-88,#REF!,10,0) = "","",VLOOKUP(#REF!&amp;"-"&amp;ROW()-88,#REF!,10,0)),"")</f>
        <v/>
      </c>
      <c r="E94" s="26"/>
      <c r="F94" s="25" t="str">
        <f>+IFERROR(IF(VLOOKUP(#REF!&amp;"-"&amp;ROW()-88,#REF!,11,0)="","",VLOOKUP(#REF!&amp;"-"&amp;ROW()-88,#REF!,11,0)),"")</f>
        <v/>
      </c>
      <c r="G94" s="26"/>
      <c r="H94" s="20" t="str">
        <f>+IFERROR(IF(VLOOKUP(#REF!&amp;"-"&amp;ROW()-88,#REF!,12,0)="","",VLOOKUP(#REF!&amp;"-"&amp;ROW()-88,#REF!,12,0)),"")</f>
        <v/>
      </c>
      <c r="I94" s="110" t="str">
        <f>IFERROR(IF(VLOOKUP(#REF!&amp;"-"&amp;ROW()-88,#REF!,15,0)="","",IF(VLOOKUP(#REF!&amp;"-"&amp;ROW()-88,#REF!,15,0)=
VLOOKUP(#REF!&amp;"-"&amp;ROW()-88,#REF!,14,0),VLOOKUP(#REF!&amp;"-"&amp;ROW()-88,#REF!,15,0),VLOOKUP(#REF!&amp;"-"&amp;ROW()-88,#REF!,
14,0) &amp; "㎡の    内" &amp; VLOOKUP(#REF!&amp;"-"&amp;ROW()-88,#REF!,15,0)&amp;"㎡")),"")</f>
        <v/>
      </c>
      <c r="J94" s="111"/>
      <c r="K94" s="25" t="str">
        <f>+IFERROR(IF(VLOOKUP(#REF!&amp;"-"&amp;ROW()-88,#REF!,19,0)="","",VLOOKUP(#REF!&amp;"-"&amp;ROW()-88,#REF!,19,0)),"")</f>
        <v/>
      </c>
      <c r="L94" s="112"/>
      <c r="M94" s="26"/>
      <c r="N94" s="23" t="str">
        <f>+IFERROR(VLOOKUP(#REF!&amp;"-"&amp;ROW()-88,#REF!,24,0),"")</f>
        <v/>
      </c>
      <c r="O94" s="24"/>
      <c r="P94" s="108" t="str">
        <f>+IFERROR(VLOOKUP(#REF!&amp;"-"&amp;ROW()-88,#REF!,25,0),"")</f>
        <v/>
      </c>
      <c r="Q94" s="108"/>
      <c r="R94" s="109" t="str">
        <f>+IFERROR(IF(VLOOKUP(#REF!&amp;"-"&amp;ROW()-88,#REF!,56,0)="","",VLOOKUP(#REF!&amp;"-"&amp;ROW()-88,#REF!,56,0)),"")</f>
        <v/>
      </c>
      <c r="S94" s="109"/>
      <c r="T94" s="109"/>
      <c r="U94" s="108" t="str">
        <f>+IFERROR(IF(VLOOKUP(#REF!&amp;"-"&amp;ROW()-88,#REF!,61,0)="","",VLOOKUP(#REF!&amp;"-"&amp;ROW()-88,#REF!,61,0)),"")</f>
        <v/>
      </c>
      <c r="V94" s="108"/>
      <c r="W94" s="23" t="str">
        <f>+IFERROR(IF(VLOOKUP(#REF!&amp;"-"&amp;ROW()-88,#REF!,62,0)="","",VLOOKUP(#REF!&amp;"-"&amp;ROW()-88,#REF!,62,0)),"")</f>
        <v/>
      </c>
      <c r="X94" s="24"/>
      <c r="Y94" s="25" t="str">
        <f t="shared" si="0"/>
        <v/>
      </c>
      <c r="Z94" s="26"/>
      <c r="AA94" s="27" t="str">
        <f>+IFERROR(IF(VLOOKUP(#REF!&amp;"-"&amp;ROW()-88,#REF!,13,0)="","",VLOOKUP(#REF!&amp;"-"&amp;ROW()-88,#REF!,13,0)),"")</f>
        <v/>
      </c>
      <c r="AB94" s="28"/>
      <c r="AC94" s="27" t="str">
        <f>+IFERROR(VLOOKUP(#REF!&amp;"-"&amp;ROW()-88,#REF!,30,0),"")</f>
        <v/>
      </c>
      <c r="AD94" s="28"/>
      <c r="AE94" s="25" t="str">
        <f>IF(Y94="使用貸借権","-",+IFERROR(VLOOKUP(#REF!&amp;"-"&amp;ROW()-88,#REF!,31,0)&amp;"",""))</f>
        <v/>
      </c>
      <c r="AF94" s="26"/>
      <c r="AG94" s="25" t="str">
        <f t="shared" si="1"/>
        <v/>
      </c>
      <c r="AH94" s="26"/>
      <c r="AI94" s="27" t="str">
        <f>IFERROR(IF(VLOOKUP(#REF!&amp;"-"&amp;ROW()-88,#REF!,32,0)="","",VLOOKUP(#REF!&amp;"-"&amp;ROW()-88,#REF!,32,0)),"")</f>
        <v/>
      </c>
      <c r="AJ94" s="28"/>
      <c r="AK94" s="3"/>
      <c r="AL94" s="3"/>
      <c r="AM94" s="3"/>
      <c r="AN94" s="3"/>
      <c r="AO94" s="3"/>
      <c r="AP94" s="3"/>
      <c r="AQ94" s="3"/>
      <c r="AR94" s="3"/>
      <c r="AS94" s="3"/>
      <c r="AT94" s="3"/>
      <c r="AU94" s="3"/>
      <c r="AV94" s="3"/>
      <c r="AW94" s="3"/>
      <c r="AX94" s="3"/>
      <c r="AY94" s="3"/>
      <c r="AZ94" s="3"/>
      <c r="BA94" s="3"/>
      <c r="BB94" s="3"/>
      <c r="BC94" s="3"/>
      <c r="BD94" s="3"/>
      <c r="BE94" s="3"/>
      <c r="BF94" s="3"/>
      <c r="BG94" s="3"/>
      <c r="BH94" s="3"/>
      <c r="BI94" s="3"/>
    </row>
    <row r="95" spans="1:61" ht="34.5" hidden="1" customHeight="1">
      <c r="A95" s="3"/>
      <c r="B95" s="25" t="str">
        <f>+IFERROR(IF(VLOOKUP(#REF!&amp;"-"&amp;ROW()-88,#REF!,9,0)="","",VLOOKUP(#REF!&amp;"-"&amp;ROW()-88,#REF!,9,0)),"")</f>
        <v/>
      </c>
      <c r="C95" s="26"/>
      <c r="D95" s="25" t="str">
        <f>+IFERROR(IF(VLOOKUP(#REF!&amp;"-"&amp;ROW()-88,#REF!,10,0) = "","",VLOOKUP(#REF!&amp;"-"&amp;ROW()-88,#REF!,10,0)),"")</f>
        <v/>
      </c>
      <c r="E95" s="26"/>
      <c r="F95" s="25" t="str">
        <f>+IFERROR(IF(VLOOKUP(#REF!&amp;"-"&amp;ROW()-88,#REF!,11,0)="","",VLOOKUP(#REF!&amp;"-"&amp;ROW()-88,#REF!,11,0)),"")</f>
        <v/>
      </c>
      <c r="G95" s="26"/>
      <c r="H95" s="20" t="str">
        <f>+IFERROR(IF(VLOOKUP(#REF!&amp;"-"&amp;ROW()-88,#REF!,12,0)="","",VLOOKUP(#REF!&amp;"-"&amp;ROW()-88,#REF!,12,0)),"")</f>
        <v/>
      </c>
      <c r="I95" s="110" t="str">
        <f>IFERROR(IF(VLOOKUP(#REF!&amp;"-"&amp;ROW()-88,#REF!,15,0)="","",IF(VLOOKUP(#REF!&amp;"-"&amp;ROW()-88,#REF!,15,0)=
VLOOKUP(#REF!&amp;"-"&amp;ROW()-88,#REF!,14,0),VLOOKUP(#REF!&amp;"-"&amp;ROW()-88,#REF!,15,0),VLOOKUP(#REF!&amp;"-"&amp;ROW()-88,#REF!,
14,0) &amp; "㎡の    内" &amp; VLOOKUP(#REF!&amp;"-"&amp;ROW()-88,#REF!,15,0)&amp;"㎡")),"")</f>
        <v/>
      </c>
      <c r="J95" s="111"/>
      <c r="K95" s="25" t="str">
        <f>+IFERROR(IF(VLOOKUP(#REF!&amp;"-"&amp;ROW()-88,#REF!,19,0)="","",VLOOKUP(#REF!&amp;"-"&amp;ROW()-88,#REF!,19,0)),"")</f>
        <v/>
      </c>
      <c r="L95" s="112"/>
      <c r="M95" s="26"/>
      <c r="N95" s="23" t="str">
        <f>+IFERROR(VLOOKUP(#REF!&amp;"-"&amp;ROW()-88,#REF!,24,0),"")</f>
        <v/>
      </c>
      <c r="O95" s="24"/>
      <c r="P95" s="108" t="str">
        <f>+IFERROR(VLOOKUP(#REF!&amp;"-"&amp;ROW()-88,#REF!,25,0),"")</f>
        <v/>
      </c>
      <c r="Q95" s="108"/>
      <c r="R95" s="109" t="str">
        <f>+IFERROR(IF(VLOOKUP(#REF!&amp;"-"&amp;ROW()-88,#REF!,56,0)="","",VLOOKUP(#REF!&amp;"-"&amp;ROW()-88,#REF!,56,0)),"")</f>
        <v/>
      </c>
      <c r="S95" s="109"/>
      <c r="T95" s="109"/>
      <c r="U95" s="108" t="str">
        <f>+IFERROR(IF(VLOOKUP(#REF!&amp;"-"&amp;ROW()-88,#REF!,61,0)="","",VLOOKUP(#REF!&amp;"-"&amp;ROW()-88,#REF!,61,0)),"")</f>
        <v/>
      </c>
      <c r="V95" s="108"/>
      <c r="W95" s="23" t="str">
        <f>+IFERROR(IF(VLOOKUP(#REF!&amp;"-"&amp;ROW()-88,#REF!,62,0)="","",VLOOKUP(#REF!&amp;"-"&amp;ROW()-88,#REF!,62,0)),"")</f>
        <v/>
      </c>
      <c r="X95" s="24"/>
      <c r="Y95" s="25" t="str">
        <f t="shared" si="0"/>
        <v/>
      </c>
      <c r="Z95" s="26"/>
      <c r="AA95" s="27" t="str">
        <f>+IFERROR(IF(VLOOKUP(#REF!&amp;"-"&amp;ROW()-88,#REF!,13,0)="","",VLOOKUP(#REF!&amp;"-"&amp;ROW()-88,#REF!,13,0)),"")</f>
        <v/>
      </c>
      <c r="AB95" s="28"/>
      <c r="AC95" s="27" t="str">
        <f>+IFERROR(VLOOKUP(#REF!&amp;"-"&amp;ROW()-88,#REF!,30,0),"")</f>
        <v/>
      </c>
      <c r="AD95" s="28"/>
      <c r="AE95" s="25" t="str">
        <f>IF(Y95="使用貸借権","-",+IFERROR(VLOOKUP(#REF!&amp;"-"&amp;ROW()-88,#REF!,31,0)&amp;"",""))</f>
        <v/>
      </c>
      <c r="AF95" s="26"/>
      <c r="AG95" s="25" t="str">
        <f t="shared" si="1"/>
        <v/>
      </c>
      <c r="AH95" s="26"/>
      <c r="AI95" s="27" t="str">
        <f>IFERROR(IF(VLOOKUP(#REF!&amp;"-"&amp;ROW()-88,#REF!,32,0)="","",VLOOKUP(#REF!&amp;"-"&amp;ROW()-88,#REF!,32,0)),"")</f>
        <v/>
      </c>
      <c r="AJ95" s="28"/>
      <c r="AK95" s="3"/>
      <c r="AL95" s="3"/>
      <c r="AM95" s="3"/>
      <c r="AN95" s="3"/>
      <c r="AO95" s="3"/>
      <c r="AP95" s="3"/>
      <c r="AQ95" s="3"/>
      <c r="AR95" s="3"/>
      <c r="AS95" s="3"/>
      <c r="AT95" s="3"/>
      <c r="AU95" s="3"/>
      <c r="AV95" s="3"/>
      <c r="AW95" s="3"/>
      <c r="AX95" s="3"/>
      <c r="AY95" s="3"/>
      <c r="AZ95" s="3"/>
      <c r="BA95" s="3"/>
      <c r="BB95" s="3"/>
      <c r="BC95" s="3"/>
      <c r="BD95" s="3"/>
      <c r="BE95" s="3"/>
      <c r="BF95" s="3"/>
      <c r="BG95" s="3"/>
      <c r="BH95" s="3"/>
      <c r="BI95" s="3"/>
    </row>
    <row r="96" spans="1:61" ht="34.5" hidden="1" customHeight="1">
      <c r="A96" s="3"/>
      <c r="B96" s="25" t="str">
        <f>+IFERROR(IF(VLOOKUP(#REF!&amp;"-"&amp;ROW()-88,#REF!,9,0)="","",VLOOKUP(#REF!&amp;"-"&amp;ROW()-88,#REF!,9,0)),"")</f>
        <v/>
      </c>
      <c r="C96" s="26"/>
      <c r="D96" s="25" t="str">
        <f>+IFERROR(IF(VLOOKUP(#REF!&amp;"-"&amp;ROW()-88,#REF!,10,0) = "","",VLOOKUP(#REF!&amp;"-"&amp;ROW()-88,#REF!,10,0)),"")</f>
        <v/>
      </c>
      <c r="E96" s="26"/>
      <c r="F96" s="25" t="str">
        <f>+IFERROR(IF(VLOOKUP(#REF!&amp;"-"&amp;ROW()-88,#REF!,11,0)="","",VLOOKUP(#REF!&amp;"-"&amp;ROW()-88,#REF!,11,0)),"")</f>
        <v/>
      </c>
      <c r="G96" s="26"/>
      <c r="H96" s="20" t="str">
        <f>+IFERROR(IF(VLOOKUP(#REF!&amp;"-"&amp;ROW()-88,#REF!,12,0)="","",VLOOKUP(#REF!&amp;"-"&amp;ROW()-88,#REF!,12,0)),"")</f>
        <v/>
      </c>
      <c r="I96" s="110" t="str">
        <f>IFERROR(IF(VLOOKUP(#REF!&amp;"-"&amp;ROW()-88,#REF!,15,0)="","",IF(VLOOKUP(#REF!&amp;"-"&amp;ROW()-88,#REF!,15,0)=
VLOOKUP(#REF!&amp;"-"&amp;ROW()-88,#REF!,14,0),VLOOKUP(#REF!&amp;"-"&amp;ROW()-88,#REF!,15,0),VLOOKUP(#REF!&amp;"-"&amp;ROW()-88,#REF!,
14,0) &amp; "㎡の    内" &amp; VLOOKUP(#REF!&amp;"-"&amp;ROW()-88,#REF!,15,0)&amp;"㎡")),"")</f>
        <v/>
      </c>
      <c r="J96" s="111"/>
      <c r="K96" s="25" t="str">
        <f>+IFERROR(IF(VLOOKUP(#REF!&amp;"-"&amp;ROW()-88,#REF!,19,0)="","",VLOOKUP(#REF!&amp;"-"&amp;ROW()-88,#REF!,19,0)),"")</f>
        <v/>
      </c>
      <c r="L96" s="112"/>
      <c r="M96" s="26"/>
      <c r="N96" s="23" t="str">
        <f>+IFERROR(VLOOKUP(#REF!&amp;"-"&amp;ROW()-88,#REF!,24,0),"")</f>
        <v/>
      </c>
      <c r="O96" s="24"/>
      <c r="P96" s="108" t="str">
        <f>+IFERROR(VLOOKUP(#REF!&amp;"-"&amp;ROW()-88,#REF!,25,0),"")</f>
        <v/>
      </c>
      <c r="Q96" s="108"/>
      <c r="R96" s="109" t="str">
        <f>+IFERROR(IF(VLOOKUP(#REF!&amp;"-"&amp;ROW()-88,#REF!,56,0)="","",VLOOKUP(#REF!&amp;"-"&amp;ROW()-88,#REF!,56,0)),"")</f>
        <v/>
      </c>
      <c r="S96" s="109"/>
      <c r="T96" s="109"/>
      <c r="U96" s="108" t="str">
        <f>+IFERROR(IF(VLOOKUP(#REF!&amp;"-"&amp;ROW()-88,#REF!,61,0)="","",VLOOKUP(#REF!&amp;"-"&amp;ROW()-88,#REF!,61,0)),"")</f>
        <v/>
      </c>
      <c r="V96" s="108"/>
      <c r="W96" s="23" t="str">
        <f>+IFERROR(IF(VLOOKUP(#REF!&amp;"-"&amp;ROW()-88,#REF!,62,0)="","",VLOOKUP(#REF!&amp;"-"&amp;ROW()-88,#REF!,62,0)),"")</f>
        <v/>
      </c>
      <c r="X96" s="24"/>
      <c r="Y96" s="25" t="str">
        <f t="shared" si="0"/>
        <v/>
      </c>
      <c r="Z96" s="26"/>
      <c r="AA96" s="27" t="str">
        <f>+IFERROR(IF(VLOOKUP(#REF!&amp;"-"&amp;ROW()-88,#REF!,13,0)="","",VLOOKUP(#REF!&amp;"-"&amp;ROW()-88,#REF!,13,0)),"")</f>
        <v/>
      </c>
      <c r="AB96" s="28"/>
      <c r="AC96" s="27" t="str">
        <f>+IFERROR(VLOOKUP(#REF!&amp;"-"&amp;ROW()-88,#REF!,30,0),"")</f>
        <v/>
      </c>
      <c r="AD96" s="28"/>
      <c r="AE96" s="25" t="str">
        <f>IF(Y96="使用貸借権","-",+IFERROR(VLOOKUP(#REF!&amp;"-"&amp;ROW()-88,#REF!,31,0)&amp;"",""))</f>
        <v/>
      </c>
      <c r="AF96" s="26"/>
      <c r="AG96" s="25" t="str">
        <f t="shared" si="1"/>
        <v/>
      </c>
      <c r="AH96" s="26"/>
      <c r="AI96" s="27" t="str">
        <f>IFERROR(IF(VLOOKUP(#REF!&amp;"-"&amp;ROW()-88,#REF!,32,0)="","",VLOOKUP(#REF!&amp;"-"&amp;ROW()-88,#REF!,32,0)),"")</f>
        <v/>
      </c>
      <c r="AJ96" s="28"/>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ht="34.5" hidden="1" customHeight="1">
      <c r="A97" s="3"/>
      <c r="B97" s="25" t="str">
        <f>+IFERROR(IF(VLOOKUP(#REF!&amp;"-"&amp;ROW()-88,#REF!,9,0)="","",VLOOKUP(#REF!&amp;"-"&amp;ROW()-88,#REF!,9,0)),"")</f>
        <v/>
      </c>
      <c r="C97" s="26"/>
      <c r="D97" s="25" t="str">
        <f>+IFERROR(IF(VLOOKUP(#REF!&amp;"-"&amp;ROW()-88,#REF!,10,0) = "","",VLOOKUP(#REF!&amp;"-"&amp;ROW()-88,#REF!,10,0)),"")</f>
        <v/>
      </c>
      <c r="E97" s="26"/>
      <c r="F97" s="25" t="str">
        <f>+IFERROR(IF(VLOOKUP(#REF!&amp;"-"&amp;ROW()-88,#REF!,11,0)="","",VLOOKUP(#REF!&amp;"-"&amp;ROW()-88,#REF!,11,0)),"")</f>
        <v/>
      </c>
      <c r="G97" s="26"/>
      <c r="H97" s="20" t="str">
        <f>+IFERROR(IF(VLOOKUP(#REF!&amp;"-"&amp;ROW()-88,#REF!,12,0)="","",VLOOKUP(#REF!&amp;"-"&amp;ROW()-88,#REF!,12,0)),"")</f>
        <v/>
      </c>
      <c r="I97" s="110" t="str">
        <f>IFERROR(IF(VLOOKUP(#REF!&amp;"-"&amp;ROW()-88,#REF!,15,0)="","",IF(VLOOKUP(#REF!&amp;"-"&amp;ROW()-88,#REF!,15,0)=
VLOOKUP(#REF!&amp;"-"&amp;ROW()-88,#REF!,14,0),VLOOKUP(#REF!&amp;"-"&amp;ROW()-88,#REF!,15,0),VLOOKUP(#REF!&amp;"-"&amp;ROW()-88,#REF!,
14,0) &amp; "㎡の    内" &amp; VLOOKUP(#REF!&amp;"-"&amp;ROW()-88,#REF!,15,0)&amp;"㎡")),"")</f>
        <v/>
      </c>
      <c r="J97" s="111"/>
      <c r="K97" s="25" t="str">
        <f>+IFERROR(IF(VLOOKUP(#REF!&amp;"-"&amp;ROW()-88,#REF!,19,0)="","",VLOOKUP(#REF!&amp;"-"&amp;ROW()-88,#REF!,19,0)),"")</f>
        <v/>
      </c>
      <c r="L97" s="112"/>
      <c r="M97" s="26"/>
      <c r="N97" s="23" t="str">
        <f>+IFERROR(VLOOKUP(#REF!&amp;"-"&amp;ROW()-88,#REF!,24,0),"")</f>
        <v/>
      </c>
      <c r="O97" s="24"/>
      <c r="P97" s="108" t="str">
        <f>+IFERROR(VLOOKUP(#REF!&amp;"-"&amp;ROW()-88,#REF!,25,0),"")</f>
        <v/>
      </c>
      <c r="Q97" s="108"/>
      <c r="R97" s="109" t="str">
        <f>+IFERROR(IF(VLOOKUP(#REF!&amp;"-"&amp;ROW()-88,#REF!,56,0)="","",VLOOKUP(#REF!&amp;"-"&amp;ROW()-88,#REF!,56,0)),"")</f>
        <v/>
      </c>
      <c r="S97" s="109"/>
      <c r="T97" s="109"/>
      <c r="U97" s="108" t="str">
        <f>+IFERROR(IF(VLOOKUP(#REF!&amp;"-"&amp;ROW()-88,#REF!,61,0)="","",VLOOKUP(#REF!&amp;"-"&amp;ROW()-88,#REF!,61,0)),"")</f>
        <v/>
      </c>
      <c r="V97" s="108"/>
      <c r="W97" s="23" t="str">
        <f>+IFERROR(IF(VLOOKUP(#REF!&amp;"-"&amp;ROW()-88,#REF!,62,0)="","",VLOOKUP(#REF!&amp;"-"&amp;ROW()-88,#REF!,62,0)),"")</f>
        <v/>
      </c>
      <c r="X97" s="24"/>
      <c r="Y97" s="25" t="str">
        <f t="shared" si="0"/>
        <v/>
      </c>
      <c r="Z97" s="26"/>
      <c r="AA97" s="27" t="str">
        <f>+IFERROR(IF(VLOOKUP(#REF!&amp;"-"&amp;ROW()-88,#REF!,13,0)="","",VLOOKUP(#REF!&amp;"-"&amp;ROW()-88,#REF!,13,0)),"")</f>
        <v/>
      </c>
      <c r="AB97" s="28"/>
      <c r="AC97" s="27" t="str">
        <f>+IFERROR(VLOOKUP(#REF!&amp;"-"&amp;ROW()-88,#REF!,30,0),"")</f>
        <v/>
      </c>
      <c r="AD97" s="28"/>
      <c r="AE97" s="25" t="str">
        <f>IF(Y97="使用貸借権","-",+IFERROR(VLOOKUP(#REF!&amp;"-"&amp;ROW()-88,#REF!,31,0)&amp;"",""))</f>
        <v/>
      </c>
      <c r="AF97" s="26"/>
      <c r="AG97" s="25" t="str">
        <f t="shared" si="1"/>
        <v/>
      </c>
      <c r="AH97" s="26"/>
      <c r="AI97" s="27" t="str">
        <f>IFERROR(IF(VLOOKUP(#REF!&amp;"-"&amp;ROW()-88,#REF!,32,0)="","",VLOOKUP(#REF!&amp;"-"&amp;ROW()-88,#REF!,32,0)),"")</f>
        <v/>
      </c>
      <c r="AJ97" s="28"/>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ht="34.5" hidden="1" customHeight="1">
      <c r="A98" s="3"/>
      <c r="B98" s="25" t="str">
        <f>+IFERROR(IF(VLOOKUP(#REF!&amp;"-"&amp;ROW()-88,#REF!,9,0)="","",VLOOKUP(#REF!&amp;"-"&amp;ROW()-88,#REF!,9,0)),"")</f>
        <v/>
      </c>
      <c r="C98" s="26"/>
      <c r="D98" s="25" t="str">
        <f>+IFERROR(IF(VLOOKUP(#REF!&amp;"-"&amp;ROW()-88,#REF!,10,0) = "","",VLOOKUP(#REF!&amp;"-"&amp;ROW()-88,#REF!,10,0)),"")</f>
        <v/>
      </c>
      <c r="E98" s="26"/>
      <c r="F98" s="25" t="str">
        <f>+IFERROR(IF(VLOOKUP(#REF!&amp;"-"&amp;ROW()-88,#REF!,11,0)="","",VLOOKUP(#REF!&amp;"-"&amp;ROW()-88,#REF!,11,0)),"")</f>
        <v/>
      </c>
      <c r="G98" s="26"/>
      <c r="H98" s="20" t="str">
        <f>+IFERROR(IF(VLOOKUP(#REF!&amp;"-"&amp;ROW()-88,#REF!,12,0)="","",VLOOKUP(#REF!&amp;"-"&amp;ROW()-88,#REF!,12,0)),"")</f>
        <v/>
      </c>
      <c r="I98" s="110" t="str">
        <f>IFERROR(IF(VLOOKUP(#REF!&amp;"-"&amp;ROW()-88,#REF!,15,0)="","",IF(VLOOKUP(#REF!&amp;"-"&amp;ROW()-88,#REF!,15,0)=
VLOOKUP(#REF!&amp;"-"&amp;ROW()-88,#REF!,14,0),VLOOKUP(#REF!&amp;"-"&amp;ROW()-88,#REF!,15,0),VLOOKUP(#REF!&amp;"-"&amp;ROW()-88,#REF!,
14,0) &amp; "㎡の    内" &amp; VLOOKUP(#REF!&amp;"-"&amp;ROW()-88,#REF!,15,0)&amp;"㎡")),"")</f>
        <v/>
      </c>
      <c r="J98" s="111"/>
      <c r="K98" s="25" t="str">
        <f>+IFERROR(IF(VLOOKUP(#REF!&amp;"-"&amp;ROW()-88,#REF!,19,0)="","",VLOOKUP(#REF!&amp;"-"&amp;ROW()-88,#REF!,19,0)),"")</f>
        <v/>
      </c>
      <c r="L98" s="112"/>
      <c r="M98" s="26"/>
      <c r="N98" s="23" t="str">
        <f>+IFERROR(VLOOKUP(#REF!&amp;"-"&amp;ROW()-88,#REF!,24,0),"")</f>
        <v/>
      </c>
      <c r="O98" s="24"/>
      <c r="P98" s="108" t="str">
        <f>+IFERROR(VLOOKUP(#REF!&amp;"-"&amp;ROW()-88,#REF!,25,0),"")</f>
        <v/>
      </c>
      <c r="Q98" s="108"/>
      <c r="R98" s="109" t="str">
        <f>+IFERROR(IF(VLOOKUP(#REF!&amp;"-"&amp;ROW()-88,#REF!,56,0)="","",VLOOKUP(#REF!&amp;"-"&amp;ROW()-88,#REF!,56,0)),"")</f>
        <v/>
      </c>
      <c r="S98" s="109"/>
      <c r="T98" s="109"/>
      <c r="U98" s="108" t="str">
        <f>+IFERROR(IF(VLOOKUP(#REF!&amp;"-"&amp;ROW()-88,#REF!,61,0)="","",VLOOKUP(#REF!&amp;"-"&amp;ROW()-88,#REF!,61,0)),"")</f>
        <v/>
      </c>
      <c r="V98" s="108"/>
      <c r="W98" s="23" t="str">
        <f>+IFERROR(IF(VLOOKUP(#REF!&amp;"-"&amp;ROW()-88,#REF!,62,0)="","",VLOOKUP(#REF!&amp;"-"&amp;ROW()-88,#REF!,62,0)),"")</f>
        <v/>
      </c>
      <c r="X98" s="24"/>
      <c r="Y98" s="25" t="str">
        <f t="shared" si="0"/>
        <v/>
      </c>
      <c r="Z98" s="26"/>
      <c r="AA98" s="27" t="str">
        <f>+IFERROR(IF(VLOOKUP(#REF!&amp;"-"&amp;ROW()-88,#REF!,13,0)="","",VLOOKUP(#REF!&amp;"-"&amp;ROW()-88,#REF!,13,0)),"")</f>
        <v/>
      </c>
      <c r="AB98" s="28"/>
      <c r="AC98" s="27" t="str">
        <f>+IFERROR(VLOOKUP(#REF!&amp;"-"&amp;ROW()-88,#REF!,30,0),"")</f>
        <v/>
      </c>
      <c r="AD98" s="28"/>
      <c r="AE98" s="25" t="str">
        <f>IF(Y98="使用貸借権","-",+IFERROR(VLOOKUP(#REF!&amp;"-"&amp;ROW()-88,#REF!,31,0)&amp;"",""))</f>
        <v/>
      </c>
      <c r="AF98" s="26"/>
      <c r="AG98" s="25" t="str">
        <f t="shared" si="1"/>
        <v/>
      </c>
      <c r="AH98" s="26"/>
      <c r="AI98" s="27" t="str">
        <f>IFERROR(IF(VLOOKUP(#REF!&amp;"-"&amp;ROW()-88,#REF!,32,0)="","",VLOOKUP(#REF!&amp;"-"&amp;ROW()-88,#REF!,32,0)),"")</f>
        <v/>
      </c>
      <c r="AJ98" s="28"/>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ht="34.5" hidden="1" customHeight="1">
      <c r="A99" s="3"/>
      <c r="B99" s="25" t="str">
        <f>+IFERROR(IF(VLOOKUP(#REF!&amp;"-"&amp;ROW()-88,#REF!,9,0)="","",VLOOKUP(#REF!&amp;"-"&amp;ROW()-88,#REF!,9,0)),"")</f>
        <v/>
      </c>
      <c r="C99" s="26"/>
      <c r="D99" s="25" t="str">
        <f>+IFERROR(IF(VLOOKUP(#REF!&amp;"-"&amp;ROW()-88,#REF!,10,0) = "","",VLOOKUP(#REF!&amp;"-"&amp;ROW()-88,#REF!,10,0)),"")</f>
        <v/>
      </c>
      <c r="E99" s="26"/>
      <c r="F99" s="25" t="str">
        <f>+IFERROR(IF(VLOOKUP(#REF!&amp;"-"&amp;ROW()-88,#REF!,11,0)="","",VLOOKUP(#REF!&amp;"-"&amp;ROW()-88,#REF!,11,0)),"")</f>
        <v/>
      </c>
      <c r="G99" s="26"/>
      <c r="H99" s="20" t="str">
        <f>+IFERROR(IF(VLOOKUP(#REF!&amp;"-"&amp;ROW()-88,#REF!,12,0)="","",VLOOKUP(#REF!&amp;"-"&amp;ROW()-88,#REF!,12,0)),"")</f>
        <v/>
      </c>
      <c r="I99" s="110" t="str">
        <f>IFERROR(IF(VLOOKUP(#REF!&amp;"-"&amp;ROW()-88,#REF!,15,0)="","",IF(VLOOKUP(#REF!&amp;"-"&amp;ROW()-88,#REF!,15,0)=
VLOOKUP(#REF!&amp;"-"&amp;ROW()-88,#REF!,14,0),VLOOKUP(#REF!&amp;"-"&amp;ROW()-88,#REF!,15,0),VLOOKUP(#REF!&amp;"-"&amp;ROW()-88,#REF!,
14,0) &amp; "㎡の    内" &amp; VLOOKUP(#REF!&amp;"-"&amp;ROW()-88,#REF!,15,0)&amp;"㎡")),"")</f>
        <v/>
      </c>
      <c r="J99" s="111"/>
      <c r="K99" s="25" t="str">
        <f>+IFERROR(IF(VLOOKUP(#REF!&amp;"-"&amp;ROW()-88,#REF!,19,0)="","",VLOOKUP(#REF!&amp;"-"&amp;ROW()-88,#REF!,19,0)),"")</f>
        <v/>
      </c>
      <c r="L99" s="112"/>
      <c r="M99" s="26"/>
      <c r="N99" s="23" t="str">
        <f>+IFERROR(VLOOKUP(#REF!&amp;"-"&amp;ROW()-88,#REF!,24,0),"")</f>
        <v/>
      </c>
      <c r="O99" s="24"/>
      <c r="P99" s="108" t="str">
        <f>+IFERROR(VLOOKUP(#REF!&amp;"-"&amp;ROW()-88,#REF!,25,0),"")</f>
        <v/>
      </c>
      <c r="Q99" s="108"/>
      <c r="R99" s="109" t="str">
        <f>+IFERROR(IF(VLOOKUP(#REF!&amp;"-"&amp;ROW()-88,#REF!,56,0)="","",VLOOKUP(#REF!&amp;"-"&amp;ROW()-88,#REF!,56,0)),"")</f>
        <v/>
      </c>
      <c r="S99" s="109"/>
      <c r="T99" s="109"/>
      <c r="U99" s="108" t="str">
        <f>+IFERROR(IF(VLOOKUP(#REF!&amp;"-"&amp;ROW()-88,#REF!,61,0)="","",VLOOKUP(#REF!&amp;"-"&amp;ROW()-88,#REF!,61,0)),"")</f>
        <v/>
      </c>
      <c r="V99" s="108"/>
      <c r="W99" s="23" t="str">
        <f>+IFERROR(IF(VLOOKUP(#REF!&amp;"-"&amp;ROW()-88,#REF!,62,0)="","",VLOOKUP(#REF!&amp;"-"&amp;ROW()-88,#REF!,62,0)),"")</f>
        <v/>
      </c>
      <c r="X99" s="24"/>
      <c r="Y99" s="25" t="str">
        <f t="shared" si="0"/>
        <v/>
      </c>
      <c r="Z99" s="26"/>
      <c r="AA99" s="27" t="str">
        <f>+IFERROR(IF(VLOOKUP(#REF!&amp;"-"&amp;ROW()-88,#REF!,13,0)="","",VLOOKUP(#REF!&amp;"-"&amp;ROW()-88,#REF!,13,0)),"")</f>
        <v/>
      </c>
      <c r="AB99" s="28"/>
      <c r="AC99" s="27" t="str">
        <f>+IFERROR(VLOOKUP(#REF!&amp;"-"&amp;ROW()-88,#REF!,30,0),"")</f>
        <v/>
      </c>
      <c r="AD99" s="28"/>
      <c r="AE99" s="25" t="str">
        <f>IF(Y99="使用貸借権","-",+IFERROR(VLOOKUP(#REF!&amp;"-"&amp;ROW()-88,#REF!,31,0)&amp;"",""))</f>
        <v/>
      </c>
      <c r="AF99" s="26"/>
      <c r="AG99" s="25" t="str">
        <f t="shared" si="1"/>
        <v/>
      </c>
      <c r="AH99" s="26"/>
      <c r="AI99" s="27" t="str">
        <f>IFERROR(IF(VLOOKUP(#REF!&amp;"-"&amp;ROW()-88,#REF!,32,0)="","",VLOOKUP(#REF!&amp;"-"&amp;ROW()-88,#REF!,32,0)),"")</f>
        <v/>
      </c>
      <c r="AJ99" s="28"/>
      <c r="AK99" s="3"/>
      <c r="AL99" s="3"/>
      <c r="AM99" s="3"/>
      <c r="AN99" s="3"/>
      <c r="AO99" s="3"/>
      <c r="AP99" s="3"/>
      <c r="AQ99" s="3"/>
      <c r="AR99" s="3"/>
      <c r="AS99" s="3"/>
      <c r="AT99" s="3"/>
      <c r="AU99" s="3"/>
      <c r="AV99" s="3"/>
      <c r="AW99" s="3"/>
      <c r="AX99" s="3"/>
      <c r="AY99" s="3"/>
      <c r="AZ99" s="3"/>
      <c r="BA99" s="3"/>
      <c r="BB99" s="3"/>
      <c r="BC99" s="3"/>
      <c r="BD99" s="3"/>
      <c r="BE99" s="3"/>
      <c r="BF99" s="3"/>
      <c r="BG99" s="3"/>
      <c r="BH99" s="3"/>
      <c r="BI99" s="3"/>
    </row>
    <row r="100" spans="1:61" ht="34.5" hidden="1" customHeight="1">
      <c r="A100" s="3"/>
      <c r="B100" s="25" t="str">
        <f>+IFERROR(IF(VLOOKUP(#REF!&amp;"-"&amp;ROW()-88,#REF!,9,0)="","",VLOOKUP(#REF!&amp;"-"&amp;ROW()-88,#REF!,9,0)),"")</f>
        <v/>
      </c>
      <c r="C100" s="26"/>
      <c r="D100" s="25" t="str">
        <f>+IFERROR(IF(VLOOKUP(#REF!&amp;"-"&amp;ROW()-88,#REF!,10,0) = "","",VLOOKUP(#REF!&amp;"-"&amp;ROW()-88,#REF!,10,0)),"")</f>
        <v/>
      </c>
      <c r="E100" s="26"/>
      <c r="F100" s="25" t="str">
        <f>+IFERROR(IF(VLOOKUP(#REF!&amp;"-"&amp;ROW()-88,#REF!,11,0)="","",VLOOKUP(#REF!&amp;"-"&amp;ROW()-88,#REF!,11,0)),"")</f>
        <v/>
      </c>
      <c r="G100" s="26"/>
      <c r="H100" s="20" t="str">
        <f>+IFERROR(IF(VLOOKUP(#REF!&amp;"-"&amp;ROW()-88,#REF!,12,0)="","",VLOOKUP(#REF!&amp;"-"&amp;ROW()-88,#REF!,12,0)),"")</f>
        <v/>
      </c>
      <c r="I100" s="110" t="str">
        <f>IFERROR(IF(VLOOKUP(#REF!&amp;"-"&amp;ROW()-88,#REF!,15,0)="","",IF(VLOOKUP(#REF!&amp;"-"&amp;ROW()-88,#REF!,15,0)=
VLOOKUP(#REF!&amp;"-"&amp;ROW()-88,#REF!,14,0),VLOOKUP(#REF!&amp;"-"&amp;ROW()-88,#REF!,15,0),VLOOKUP(#REF!&amp;"-"&amp;ROW()-88,#REF!,
14,0) &amp; "㎡の    内" &amp; VLOOKUP(#REF!&amp;"-"&amp;ROW()-88,#REF!,15,0)&amp;"㎡")),"")</f>
        <v/>
      </c>
      <c r="J100" s="111"/>
      <c r="K100" s="25" t="str">
        <f>+IFERROR(IF(VLOOKUP(#REF!&amp;"-"&amp;ROW()-88,#REF!,19,0)="","",VLOOKUP(#REF!&amp;"-"&amp;ROW()-88,#REF!,19,0)),"")</f>
        <v/>
      </c>
      <c r="L100" s="112"/>
      <c r="M100" s="26"/>
      <c r="N100" s="23" t="str">
        <f>+IFERROR(VLOOKUP(#REF!&amp;"-"&amp;ROW()-88,#REF!,24,0),"")</f>
        <v/>
      </c>
      <c r="O100" s="24"/>
      <c r="P100" s="108" t="str">
        <f>+IFERROR(VLOOKUP(#REF!&amp;"-"&amp;ROW()-88,#REF!,25,0),"")</f>
        <v/>
      </c>
      <c r="Q100" s="108"/>
      <c r="R100" s="109" t="str">
        <f>+IFERROR(IF(VLOOKUP(#REF!&amp;"-"&amp;ROW()-88,#REF!,56,0)="","",VLOOKUP(#REF!&amp;"-"&amp;ROW()-88,#REF!,56,0)),"")</f>
        <v/>
      </c>
      <c r="S100" s="109"/>
      <c r="T100" s="109"/>
      <c r="U100" s="108" t="str">
        <f>+IFERROR(IF(VLOOKUP(#REF!&amp;"-"&amp;ROW()-88,#REF!,61,0)="","",VLOOKUP(#REF!&amp;"-"&amp;ROW()-88,#REF!,61,0)),"")</f>
        <v/>
      </c>
      <c r="V100" s="108"/>
      <c r="W100" s="23" t="str">
        <f>+IFERROR(IF(VLOOKUP(#REF!&amp;"-"&amp;ROW()-88,#REF!,62,0)="","",VLOOKUP(#REF!&amp;"-"&amp;ROW()-88,#REF!,62,0)),"")</f>
        <v/>
      </c>
      <c r="X100" s="24"/>
      <c r="Y100" s="25" t="str">
        <f t="shared" si="0"/>
        <v/>
      </c>
      <c r="Z100" s="26"/>
      <c r="AA100" s="27" t="str">
        <f>+IFERROR(IF(VLOOKUP(#REF!&amp;"-"&amp;ROW()-88,#REF!,13,0)="","",VLOOKUP(#REF!&amp;"-"&amp;ROW()-88,#REF!,13,0)),"")</f>
        <v/>
      </c>
      <c r="AB100" s="28"/>
      <c r="AC100" s="27" t="str">
        <f>+IFERROR(VLOOKUP(#REF!&amp;"-"&amp;ROW()-88,#REF!,30,0),"")</f>
        <v/>
      </c>
      <c r="AD100" s="28"/>
      <c r="AE100" s="25" t="str">
        <f>IF(Y100="使用貸借権","-",+IFERROR(VLOOKUP(#REF!&amp;"-"&amp;ROW()-88,#REF!,31,0)&amp;"",""))</f>
        <v/>
      </c>
      <c r="AF100" s="26"/>
      <c r="AG100" s="25" t="str">
        <f t="shared" si="1"/>
        <v/>
      </c>
      <c r="AH100" s="26"/>
      <c r="AI100" s="27" t="str">
        <f>IFERROR(IF(VLOOKUP(#REF!&amp;"-"&amp;ROW()-88,#REF!,32,0)="","",VLOOKUP(#REF!&amp;"-"&amp;ROW()-88,#REF!,32,0)),"")</f>
        <v/>
      </c>
      <c r="AJ100" s="28"/>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row>
    <row r="101" spans="1:61" ht="34.5" hidden="1" customHeight="1">
      <c r="A101" s="3"/>
      <c r="B101" s="25" t="str">
        <f>+IFERROR(IF(VLOOKUP(#REF!&amp;"-"&amp;ROW()-88,#REF!,9,0)="","",VLOOKUP(#REF!&amp;"-"&amp;ROW()-88,#REF!,9,0)),"")</f>
        <v/>
      </c>
      <c r="C101" s="26"/>
      <c r="D101" s="25" t="str">
        <f>+IFERROR(IF(VLOOKUP(#REF!&amp;"-"&amp;ROW()-88,#REF!,10,0) = "","",VLOOKUP(#REF!&amp;"-"&amp;ROW()-88,#REF!,10,0)),"")</f>
        <v/>
      </c>
      <c r="E101" s="26"/>
      <c r="F101" s="25" t="str">
        <f>+IFERROR(IF(VLOOKUP(#REF!&amp;"-"&amp;ROW()-88,#REF!,11,0)="","",VLOOKUP(#REF!&amp;"-"&amp;ROW()-88,#REF!,11,0)),"")</f>
        <v/>
      </c>
      <c r="G101" s="26"/>
      <c r="H101" s="20" t="str">
        <f>+IFERROR(IF(VLOOKUP(#REF!&amp;"-"&amp;ROW()-88,#REF!,12,0)="","",VLOOKUP(#REF!&amp;"-"&amp;ROW()-88,#REF!,12,0)),"")</f>
        <v/>
      </c>
      <c r="I101" s="110" t="str">
        <f>IFERROR(IF(VLOOKUP(#REF!&amp;"-"&amp;ROW()-88,#REF!,15,0)="","",IF(VLOOKUP(#REF!&amp;"-"&amp;ROW()-88,#REF!,15,0)=
VLOOKUP(#REF!&amp;"-"&amp;ROW()-88,#REF!,14,0),VLOOKUP(#REF!&amp;"-"&amp;ROW()-88,#REF!,15,0),VLOOKUP(#REF!&amp;"-"&amp;ROW()-88,#REF!,
14,0) &amp; "㎡の    内" &amp; VLOOKUP(#REF!&amp;"-"&amp;ROW()-88,#REF!,15,0)&amp;"㎡")),"")</f>
        <v/>
      </c>
      <c r="J101" s="111"/>
      <c r="K101" s="25" t="str">
        <f>+IFERROR(IF(VLOOKUP(#REF!&amp;"-"&amp;ROW()-88,#REF!,19,0)="","",VLOOKUP(#REF!&amp;"-"&amp;ROW()-88,#REF!,19,0)),"")</f>
        <v/>
      </c>
      <c r="L101" s="112"/>
      <c r="M101" s="26"/>
      <c r="N101" s="23" t="str">
        <f>+IFERROR(VLOOKUP(#REF!&amp;"-"&amp;ROW()-88,#REF!,24,0),"")</f>
        <v/>
      </c>
      <c r="O101" s="24"/>
      <c r="P101" s="108" t="str">
        <f>+IFERROR(VLOOKUP(#REF!&amp;"-"&amp;ROW()-88,#REF!,25,0),"")</f>
        <v/>
      </c>
      <c r="Q101" s="108"/>
      <c r="R101" s="109" t="str">
        <f>+IFERROR(IF(VLOOKUP(#REF!&amp;"-"&amp;ROW()-88,#REF!,56,0)="","",VLOOKUP(#REF!&amp;"-"&amp;ROW()-88,#REF!,56,0)),"")</f>
        <v/>
      </c>
      <c r="S101" s="109"/>
      <c r="T101" s="109"/>
      <c r="U101" s="108" t="str">
        <f>+IFERROR(IF(VLOOKUP(#REF!&amp;"-"&amp;ROW()-88,#REF!,61,0)="","",VLOOKUP(#REF!&amp;"-"&amp;ROW()-88,#REF!,61,0)),"")</f>
        <v/>
      </c>
      <c r="V101" s="108"/>
      <c r="W101" s="23" t="str">
        <f>+IFERROR(IF(VLOOKUP(#REF!&amp;"-"&amp;ROW()-88,#REF!,62,0)="","",VLOOKUP(#REF!&amp;"-"&amp;ROW()-88,#REF!,62,0)),"")</f>
        <v/>
      </c>
      <c r="X101" s="24"/>
      <c r="Y101" s="25" t="str">
        <f t="shared" si="0"/>
        <v/>
      </c>
      <c r="Z101" s="26"/>
      <c r="AA101" s="27" t="str">
        <f>+IFERROR(IF(VLOOKUP(#REF!&amp;"-"&amp;ROW()-88,#REF!,13,0)="","",VLOOKUP(#REF!&amp;"-"&amp;ROW()-88,#REF!,13,0)),"")</f>
        <v/>
      </c>
      <c r="AB101" s="28"/>
      <c r="AC101" s="27" t="str">
        <f>+IFERROR(VLOOKUP(#REF!&amp;"-"&amp;ROW()-88,#REF!,30,0),"")</f>
        <v/>
      </c>
      <c r="AD101" s="28"/>
      <c r="AE101" s="25" t="str">
        <f>IF(Y101="使用貸借権","-",+IFERROR(VLOOKUP(#REF!&amp;"-"&amp;ROW()-88,#REF!,31,0)&amp;"",""))</f>
        <v/>
      </c>
      <c r="AF101" s="26"/>
      <c r="AG101" s="25" t="str">
        <f t="shared" si="1"/>
        <v/>
      </c>
      <c r="AH101" s="26"/>
      <c r="AI101" s="27" t="str">
        <f>IFERROR(IF(VLOOKUP(#REF!&amp;"-"&amp;ROW()-88,#REF!,32,0)="","",VLOOKUP(#REF!&amp;"-"&amp;ROW()-88,#REF!,32,0)),"")</f>
        <v/>
      </c>
      <c r="AJ101" s="28"/>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row>
    <row r="102" spans="1:61" ht="34.5" hidden="1" customHeight="1">
      <c r="A102" s="3"/>
      <c r="B102" s="25" t="str">
        <f>+IFERROR(IF(VLOOKUP(#REF!&amp;"-"&amp;ROW()-88,#REF!,9,0)="","",VLOOKUP(#REF!&amp;"-"&amp;ROW()-88,#REF!,9,0)),"")</f>
        <v/>
      </c>
      <c r="C102" s="26"/>
      <c r="D102" s="25" t="str">
        <f>+IFERROR(IF(VLOOKUP(#REF!&amp;"-"&amp;ROW()-88,#REF!,10,0) = "","",VLOOKUP(#REF!&amp;"-"&amp;ROW()-88,#REF!,10,0)),"")</f>
        <v/>
      </c>
      <c r="E102" s="26"/>
      <c r="F102" s="25" t="str">
        <f>+IFERROR(IF(VLOOKUP(#REF!&amp;"-"&amp;ROW()-88,#REF!,11,0)="","",VLOOKUP(#REF!&amp;"-"&amp;ROW()-88,#REF!,11,0)),"")</f>
        <v/>
      </c>
      <c r="G102" s="26"/>
      <c r="H102" s="20" t="str">
        <f>+IFERROR(IF(VLOOKUP(#REF!&amp;"-"&amp;ROW()-88,#REF!,12,0)="","",VLOOKUP(#REF!&amp;"-"&amp;ROW()-88,#REF!,12,0)),"")</f>
        <v/>
      </c>
      <c r="I102" s="110" t="str">
        <f>IFERROR(IF(VLOOKUP(#REF!&amp;"-"&amp;ROW()-88,#REF!,15,0)="","",IF(VLOOKUP(#REF!&amp;"-"&amp;ROW()-88,#REF!,15,0)=
VLOOKUP(#REF!&amp;"-"&amp;ROW()-88,#REF!,14,0),VLOOKUP(#REF!&amp;"-"&amp;ROW()-88,#REF!,15,0),VLOOKUP(#REF!&amp;"-"&amp;ROW()-88,#REF!,
14,0) &amp; "㎡の    内" &amp; VLOOKUP(#REF!&amp;"-"&amp;ROW()-88,#REF!,15,0)&amp;"㎡")),"")</f>
        <v/>
      </c>
      <c r="J102" s="111"/>
      <c r="K102" s="25" t="str">
        <f>+IFERROR(IF(VLOOKUP(#REF!&amp;"-"&amp;ROW()-88,#REF!,19,0)="","",VLOOKUP(#REF!&amp;"-"&amp;ROW()-88,#REF!,19,0)),"")</f>
        <v/>
      </c>
      <c r="L102" s="112"/>
      <c r="M102" s="26"/>
      <c r="N102" s="23" t="str">
        <f>+IFERROR(VLOOKUP(#REF!&amp;"-"&amp;ROW()-88,#REF!,24,0),"")</f>
        <v/>
      </c>
      <c r="O102" s="24"/>
      <c r="P102" s="108" t="str">
        <f>+IFERROR(VLOOKUP(#REF!&amp;"-"&amp;ROW()-88,#REF!,25,0),"")</f>
        <v/>
      </c>
      <c r="Q102" s="108"/>
      <c r="R102" s="109" t="str">
        <f>+IFERROR(IF(VLOOKUP(#REF!&amp;"-"&amp;ROW()-88,#REF!,56,0)="","",VLOOKUP(#REF!&amp;"-"&amp;ROW()-88,#REF!,56,0)),"")</f>
        <v/>
      </c>
      <c r="S102" s="109"/>
      <c r="T102" s="109"/>
      <c r="U102" s="108" t="str">
        <f>+IFERROR(IF(VLOOKUP(#REF!&amp;"-"&amp;ROW()-88,#REF!,61,0)="","",VLOOKUP(#REF!&amp;"-"&amp;ROW()-88,#REF!,61,0)),"")</f>
        <v/>
      </c>
      <c r="V102" s="108"/>
      <c r="W102" s="23" t="str">
        <f>+IFERROR(IF(VLOOKUP(#REF!&amp;"-"&amp;ROW()-88,#REF!,62,0)="","",VLOOKUP(#REF!&amp;"-"&amp;ROW()-88,#REF!,62,0)),"")</f>
        <v/>
      </c>
      <c r="X102" s="24"/>
      <c r="Y102" s="25" t="str">
        <f t="shared" si="0"/>
        <v/>
      </c>
      <c r="Z102" s="26"/>
      <c r="AA102" s="27" t="str">
        <f>+IFERROR(IF(VLOOKUP(#REF!&amp;"-"&amp;ROW()-88,#REF!,13,0)="","",VLOOKUP(#REF!&amp;"-"&amp;ROW()-88,#REF!,13,0)),"")</f>
        <v/>
      </c>
      <c r="AB102" s="28"/>
      <c r="AC102" s="27" t="str">
        <f>+IFERROR(VLOOKUP(#REF!&amp;"-"&amp;ROW()-88,#REF!,30,0),"")</f>
        <v/>
      </c>
      <c r="AD102" s="28"/>
      <c r="AE102" s="25" t="str">
        <f>IF(Y102="使用貸借権","-",+IFERROR(VLOOKUP(#REF!&amp;"-"&amp;ROW()-88,#REF!,31,0)&amp;"",""))</f>
        <v/>
      </c>
      <c r="AF102" s="26"/>
      <c r="AG102" s="25" t="str">
        <f t="shared" si="1"/>
        <v/>
      </c>
      <c r="AH102" s="26"/>
      <c r="AI102" s="27" t="str">
        <f>IFERROR(IF(VLOOKUP(#REF!&amp;"-"&amp;ROW()-88,#REF!,32,0)="","",VLOOKUP(#REF!&amp;"-"&amp;ROW()-88,#REF!,32,0)),"")</f>
        <v/>
      </c>
      <c r="AJ102" s="28"/>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row>
    <row r="103" spans="1:61" ht="34.5" hidden="1" customHeight="1">
      <c r="A103" s="3"/>
      <c r="B103" s="25" t="str">
        <f>+IFERROR(IF(VLOOKUP(#REF!&amp;"-"&amp;ROW()-88,#REF!,9,0)="","",VLOOKUP(#REF!&amp;"-"&amp;ROW()-88,#REF!,9,0)),"")</f>
        <v/>
      </c>
      <c r="C103" s="26"/>
      <c r="D103" s="25" t="str">
        <f>+IFERROR(IF(VLOOKUP(#REF!&amp;"-"&amp;ROW()-88,#REF!,10,0) = "","",VLOOKUP(#REF!&amp;"-"&amp;ROW()-88,#REF!,10,0)),"")</f>
        <v/>
      </c>
      <c r="E103" s="26"/>
      <c r="F103" s="25" t="str">
        <f>+IFERROR(IF(VLOOKUP(#REF!&amp;"-"&amp;ROW()-88,#REF!,11,0)="","",VLOOKUP(#REF!&amp;"-"&amp;ROW()-88,#REF!,11,0)),"")</f>
        <v/>
      </c>
      <c r="G103" s="26"/>
      <c r="H103" s="20" t="str">
        <f>+IFERROR(IF(VLOOKUP(#REF!&amp;"-"&amp;ROW()-88,#REF!,12,0)="","",VLOOKUP(#REF!&amp;"-"&amp;ROW()-88,#REF!,12,0)),"")</f>
        <v/>
      </c>
      <c r="I103" s="110" t="str">
        <f>IFERROR(IF(VLOOKUP(#REF!&amp;"-"&amp;ROW()-88,#REF!,15,0)="","",IF(VLOOKUP(#REF!&amp;"-"&amp;ROW()-88,#REF!,15,0)=
VLOOKUP(#REF!&amp;"-"&amp;ROW()-88,#REF!,14,0),VLOOKUP(#REF!&amp;"-"&amp;ROW()-88,#REF!,15,0),VLOOKUP(#REF!&amp;"-"&amp;ROW()-88,#REF!,
14,0) &amp; "㎡の    内" &amp; VLOOKUP(#REF!&amp;"-"&amp;ROW()-88,#REF!,15,0)&amp;"㎡")),"")</f>
        <v/>
      </c>
      <c r="J103" s="111"/>
      <c r="K103" s="25" t="str">
        <f>+IFERROR(IF(VLOOKUP(#REF!&amp;"-"&amp;ROW()-88,#REF!,19,0)="","",VLOOKUP(#REF!&amp;"-"&amp;ROW()-88,#REF!,19,0)),"")</f>
        <v/>
      </c>
      <c r="L103" s="112"/>
      <c r="M103" s="26"/>
      <c r="N103" s="23" t="str">
        <f>+IFERROR(VLOOKUP(#REF!&amp;"-"&amp;ROW()-88,#REF!,24,0),"")</f>
        <v/>
      </c>
      <c r="O103" s="24"/>
      <c r="P103" s="108" t="str">
        <f>+IFERROR(VLOOKUP(#REF!&amp;"-"&amp;ROW()-88,#REF!,25,0),"")</f>
        <v/>
      </c>
      <c r="Q103" s="108"/>
      <c r="R103" s="109" t="str">
        <f>+IFERROR(IF(VLOOKUP(#REF!&amp;"-"&amp;ROW()-88,#REF!,56,0)="","",VLOOKUP(#REF!&amp;"-"&amp;ROW()-88,#REF!,56,0)),"")</f>
        <v/>
      </c>
      <c r="S103" s="109"/>
      <c r="T103" s="109"/>
      <c r="U103" s="108" t="str">
        <f>+IFERROR(IF(VLOOKUP(#REF!&amp;"-"&amp;ROW()-88,#REF!,61,0)="","",VLOOKUP(#REF!&amp;"-"&amp;ROW()-88,#REF!,61,0)),"")</f>
        <v/>
      </c>
      <c r="V103" s="108"/>
      <c r="W103" s="23" t="str">
        <f>+IFERROR(IF(VLOOKUP(#REF!&amp;"-"&amp;ROW()-88,#REF!,62,0)="","",VLOOKUP(#REF!&amp;"-"&amp;ROW()-88,#REF!,62,0)),"")</f>
        <v/>
      </c>
      <c r="X103" s="24"/>
      <c r="Y103" s="25" t="str">
        <f t="shared" si="0"/>
        <v/>
      </c>
      <c r="Z103" s="26"/>
      <c r="AA103" s="27" t="str">
        <f>+IFERROR(IF(VLOOKUP(#REF!&amp;"-"&amp;ROW()-88,#REF!,13,0)="","",VLOOKUP(#REF!&amp;"-"&amp;ROW()-88,#REF!,13,0)),"")</f>
        <v/>
      </c>
      <c r="AB103" s="28"/>
      <c r="AC103" s="27" t="str">
        <f>+IFERROR(VLOOKUP(#REF!&amp;"-"&amp;ROW()-88,#REF!,30,0),"")</f>
        <v/>
      </c>
      <c r="AD103" s="28"/>
      <c r="AE103" s="25" t="str">
        <f>IF(Y103="使用貸借権","-",+IFERROR(VLOOKUP(#REF!&amp;"-"&amp;ROW()-88,#REF!,31,0)&amp;"",""))</f>
        <v/>
      </c>
      <c r="AF103" s="26"/>
      <c r="AG103" s="25" t="str">
        <f t="shared" si="1"/>
        <v/>
      </c>
      <c r="AH103" s="26"/>
      <c r="AI103" s="27" t="str">
        <f>IFERROR(IF(VLOOKUP(#REF!&amp;"-"&amp;ROW()-88,#REF!,32,0)="","",VLOOKUP(#REF!&amp;"-"&amp;ROW()-88,#REF!,32,0)),"")</f>
        <v/>
      </c>
      <c r="AJ103" s="28"/>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row>
    <row r="104" spans="1:61" ht="34.5" hidden="1" customHeight="1">
      <c r="A104" s="3"/>
      <c r="B104" s="25" t="str">
        <f>+IFERROR(IF(VLOOKUP(#REF!&amp;"-"&amp;ROW()-88,#REF!,9,0)="","",VLOOKUP(#REF!&amp;"-"&amp;ROW()-88,#REF!,9,0)),"")</f>
        <v/>
      </c>
      <c r="C104" s="26"/>
      <c r="D104" s="25" t="str">
        <f>+IFERROR(IF(VLOOKUP(#REF!&amp;"-"&amp;ROW()-88,#REF!,10,0) = "","",VLOOKUP(#REF!&amp;"-"&amp;ROW()-88,#REF!,10,0)),"")</f>
        <v/>
      </c>
      <c r="E104" s="26"/>
      <c r="F104" s="25" t="str">
        <f>+IFERROR(IF(VLOOKUP(#REF!&amp;"-"&amp;ROW()-88,#REF!,11,0)="","",VLOOKUP(#REF!&amp;"-"&amp;ROW()-88,#REF!,11,0)),"")</f>
        <v/>
      </c>
      <c r="G104" s="26"/>
      <c r="H104" s="20" t="str">
        <f>+IFERROR(IF(VLOOKUP(#REF!&amp;"-"&amp;ROW()-88,#REF!,12,0)="","",VLOOKUP(#REF!&amp;"-"&amp;ROW()-88,#REF!,12,0)),"")</f>
        <v/>
      </c>
      <c r="I104" s="110" t="str">
        <f>IFERROR(IF(VLOOKUP(#REF!&amp;"-"&amp;ROW()-88,#REF!,15,0)="","",IF(VLOOKUP(#REF!&amp;"-"&amp;ROW()-88,#REF!,15,0)=
VLOOKUP(#REF!&amp;"-"&amp;ROW()-88,#REF!,14,0),VLOOKUP(#REF!&amp;"-"&amp;ROW()-88,#REF!,15,0),VLOOKUP(#REF!&amp;"-"&amp;ROW()-88,#REF!,
14,0) &amp; "㎡の    内" &amp; VLOOKUP(#REF!&amp;"-"&amp;ROW()-88,#REF!,15,0)&amp;"㎡")),"")</f>
        <v/>
      </c>
      <c r="J104" s="111"/>
      <c r="K104" s="25" t="str">
        <f>+IFERROR(IF(VLOOKUP(#REF!&amp;"-"&amp;ROW()-88,#REF!,19,0)="","",VLOOKUP(#REF!&amp;"-"&amp;ROW()-88,#REF!,19,0)),"")</f>
        <v/>
      </c>
      <c r="L104" s="112"/>
      <c r="M104" s="26"/>
      <c r="N104" s="23" t="str">
        <f>+IFERROR(VLOOKUP(#REF!&amp;"-"&amp;ROW()-88,#REF!,24,0),"")</f>
        <v/>
      </c>
      <c r="O104" s="24"/>
      <c r="P104" s="108" t="str">
        <f>+IFERROR(VLOOKUP(#REF!&amp;"-"&amp;ROW()-88,#REF!,25,0),"")</f>
        <v/>
      </c>
      <c r="Q104" s="108"/>
      <c r="R104" s="109" t="str">
        <f>+IFERROR(IF(VLOOKUP(#REF!&amp;"-"&amp;ROW()-88,#REF!,56,0)="","",VLOOKUP(#REF!&amp;"-"&amp;ROW()-88,#REF!,56,0)),"")</f>
        <v/>
      </c>
      <c r="S104" s="109"/>
      <c r="T104" s="109"/>
      <c r="U104" s="108" t="str">
        <f>+IFERROR(IF(VLOOKUP(#REF!&amp;"-"&amp;ROW()-88,#REF!,61,0)="","",VLOOKUP(#REF!&amp;"-"&amp;ROW()-88,#REF!,61,0)),"")</f>
        <v/>
      </c>
      <c r="V104" s="108"/>
      <c r="W104" s="23" t="str">
        <f>+IFERROR(IF(VLOOKUP(#REF!&amp;"-"&amp;ROW()-88,#REF!,62,0)="","",VLOOKUP(#REF!&amp;"-"&amp;ROW()-88,#REF!,62,0)),"")</f>
        <v/>
      </c>
      <c r="X104" s="24"/>
      <c r="Y104" s="25" t="str">
        <f t="shared" si="0"/>
        <v/>
      </c>
      <c r="Z104" s="26"/>
      <c r="AA104" s="27" t="str">
        <f>+IFERROR(IF(VLOOKUP(#REF!&amp;"-"&amp;ROW()-88,#REF!,13,0)="","",VLOOKUP(#REF!&amp;"-"&amp;ROW()-88,#REF!,13,0)),"")</f>
        <v/>
      </c>
      <c r="AB104" s="28"/>
      <c r="AC104" s="27" t="str">
        <f>+IFERROR(VLOOKUP(#REF!&amp;"-"&amp;ROW()-88,#REF!,30,0),"")</f>
        <v/>
      </c>
      <c r="AD104" s="28"/>
      <c r="AE104" s="25" t="str">
        <f>IF(Y104="使用貸借権","-",+IFERROR(VLOOKUP(#REF!&amp;"-"&amp;ROW()-88,#REF!,31,0)&amp;"",""))</f>
        <v/>
      </c>
      <c r="AF104" s="26"/>
      <c r="AG104" s="25" t="str">
        <f t="shared" si="1"/>
        <v/>
      </c>
      <c r="AH104" s="26"/>
      <c r="AI104" s="27" t="str">
        <f>IFERROR(IF(VLOOKUP(#REF!&amp;"-"&amp;ROW()-88,#REF!,32,0)="","",VLOOKUP(#REF!&amp;"-"&amp;ROW()-88,#REF!,32,0)),"")</f>
        <v/>
      </c>
      <c r="AJ104" s="28"/>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1" ht="34.5" hidden="1" customHeight="1">
      <c r="A105" s="3"/>
      <c r="B105" s="25" t="str">
        <f>+IFERROR(IF(VLOOKUP(#REF!&amp;"-"&amp;ROW()-88,#REF!,9,0)="","",VLOOKUP(#REF!&amp;"-"&amp;ROW()-88,#REF!,9,0)),"")</f>
        <v/>
      </c>
      <c r="C105" s="26"/>
      <c r="D105" s="25" t="str">
        <f>+IFERROR(IF(VLOOKUP(#REF!&amp;"-"&amp;ROW()-88,#REF!,10,0) = "","",VLOOKUP(#REF!&amp;"-"&amp;ROW()-88,#REF!,10,0)),"")</f>
        <v/>
      </c>
      <c r="E105" s="26"/>
      <c r="F105" s="25" t="str">
        <f>+IFERROR(IF(VLOOKUP(#REF!&amp;"-"&amp;ROW()-88,#REF!,11,0)="","",VLOOKUP(#REF!&amp;"-"&amp;ROW()-88,#REF!,11,0)),"")</f>
        <v/>
      </c>
      <c r="G105" s="26"/>
      <c r="H105" s="20" t="str">
        <f>+IFERROR(IF(VLOOKUP(#REF!&amp;"-"&amp;ROW()-88,#REF!,12,0)="","",VLOOKUP(#REF!&amp;"-"&amp;ROW()-88,#REF!,12,0)),"")</f>
        <v/>
      </c>
      <c r="I105" s="110" t="str">
        <f>IFERROR(IF(VLOOKUP(#REF!&amp;"-"&amp;ROW()-88,#REF!,15,0)="","",IF(VLOOKUP(#REF!&amp;"-"&amp;ROW()-88,#REF!,15,0)=
VLOOKUP(#REF!&amp;"-"&amp;ROW()-88,#REF!,14,0),VLOOKUP(#REF!&amp;"-"&amp;ROW()-88,#REF!,15,0),VLOOKUP(#REF!&amp;"-"&amp;ROW()-88,#REF!,
14,0) &amp; "㎡の    内" &amp; VLOOKUP(#REF!&amp;"-"&amp;ROW()-88,#REF!,15,0)&amp;"㎡")),"")</f>
        <v/>
      </c>
      <c r="J105" s="111"/>
      <c r="K105" s="25" t="str">
        <f>+IFERROR(IF(VLOOKUP(#REF!&amp;"-"&amp;ROW()-88,#REF!,19,0)="","",VLOOKUP(#REF!&amp;"-"&amp;ROW()-88,#REF!,19,0)),"")</f>
        <v/>
      </c>
      <c r="L105" s="112"/>
      <c r="M105" s="26"/>
      <c r="N105" s="23" t="str">
        <f>+IFERROR(VLOOKUP(#REF!&amp;"-"&amp;ROW()-88,#REF!,24,0),"")</f>
        <v/>
      </c>
      <c r="O105" s="24"/>
      <c r="P105" s="108" t="str">
        <f>+IFERROR(VLOOKUP(#REF!&amp;"-"&amp;ROW()-88,#REF!,25,0),"")</f>
        <v/>
      </c>
      <c r="Q105" s="108"/>
      <c r="R105" s="109" t="str">
        <f>+IFERROR(IF(VLOOKUP(#REF!&amp;"-"&amp;ROW()-88,#REF!,56,0)="","",VLOOKUP(#REF!&amp;"-"&amp;ROW()-88,#REF!,56,0)),"")</f>
        <v/>
      </c>
      <c r="S105" s="109"/>
      <c r="T105" s="109"/>
      <c r="U105" s="108" t="str">
        <f>+IFERROR(IF(VLOOKUP(#REF!&amp;"-"&amp;ROW()-88,#REF!,61,0)="","",VLOOKUP(#REF!&amp;"-"&amp;ROW()-88,#REF!,61,0)),"")</f>
        <v/>
      </c>
      <c r="V105" s="108"/>
      <c r="W105" s="23" t="str">
        <f>+IFERROR(IF(VLOOKUP(#REF!&amp;"-"&amp;ROW()-88,#REF!,62,0)="","",VLOOKUP(#REF!&amp;"-"&amp;ROW()-88,#REF!,62,0)),"")</f>
        <v/>
      </c>
      <c r="X105" s="24"/>
      <c r="Y105" s="25" t="str">
        <f t="shared" si="0"/>
        <v/>
      </c>
      <c r="Z105" s="26"/>
      <c r="AA105" s="27" t="str">
        <f>+IFERROR(IF(VLOOKUP(#REF!&amp;"-"&amp;ROW()-88,#REF!,13,0)="","",VLOOKUP(#REF!&amp;"-"&amp;ROW()-88,#REF!,13,0)),"")</f>
        <v/>
      </c>
      <c r="AB105" s="28"/>
      <c r="AC105" s="27" t="str">
        <f>+IFERROR(VLOOKUP(#REF!&amp;"-"&amp;ROW()-88,#REF!,30,0),"")</f>
        <v/>
      </c>
      <c r="AD105" s="28"/>
      <c r="AE105" s="25" t="str">
        <f>IF(Y105="使用貸借権","-",+IFERROR(VLOOKUP(#REF!&amp;"-"&amp;ROW()-88,#REF!,31,0)&amp;"",""))</f>
        <v/>
      </c>
      <c r="AF105" s="26"/>
      <c r="AG105" s="25" t="str">
        <f t="shared" si="1"/>
        <v/>
      </c>
      <c r="AH105" s="26"/>
      <c r="AI105" s="27" t="str">
        <f>IFERROR(IF(VLOOKUP(#REF!&amp;"-"&amp;ROW()-88,#REF!,32,0)="","",VLOOKUP(#REF!&amp;"-"&amp;ROW()-88,#REF!,32,0)),"")</f>
        <v/>
      </c>
      <c r="AJ105" s="28"/>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ht="34.5" hidden="1" customHeight="1">
      <c r="A106" s="3"/>
      <c r="B106" s="25" t="str">
        <f>+IFERROR(IF(VLOOKUP(#REF!&amp;"-"&amp;ROW()-88,#REF!,9,0)="","",VLOOKUP(#REF!&amp;"-"&amp;ROW()-88,#REF!,9,0)),"")</f>
        <v/>
      </c>
      <c r="C106" s="26"/>
      <c r="D106" s="25" t="str">
        <f>+IFERROR(IF(VLOOKUP(#REF!&amp;"-"&amp;ROW()-88,#REF!,10,0) = "","",VLOOKUP(#REF!&amp;"-"&amp;ROW()-88,#REF!,10,0)),"")</f>
        <v/>
      </c>
      <c r="E106" s="26"/>
      <c r="F106" s="25" t="str">
        <f>+IFERROR(IF(VLOOKUP(#REF!&amp;"-"&amp;ROW()-88,#REF!,11,0)="","",VLOOKUP(#REF!&amp;"-"&amp;ROW()-88,#REF!,11,0)),"")</f>
        <v/>
      </c>
      <c r="G106" s="26"/>
      <c r="H106" s="20" t="str">
        <f>+IFERROR(IF(VLOOKUP(#REF!&amp;"-"&amp;ROW()-88,#REF!,12,0)="","",VLOOKUP(#REF!&amp;"-"&amp;ROW()-88,#REF!,12,0)),"")</f>
        <v/>
      </c>
      <c r="I106" s="110" t="str">
        <f>IFERROR(IF(VLOOKUP(#REF!&amp;"-"&amp;ROW()-88,#REF!,15,0)="","",IF(VLOOKUP(#REF!&amp;"-"&amp;ROW()-88,#REF!,15,0)=
VLOOKUP(#REF!&amp;"-"&amp;ROW()-88,#REF!,14,0),VLOOKUP(#REF!&amp;"-"&amp;ROW()-88,#REF!,15,0),VLOOKUP(#REF!&amp;"-"&amp;ROW()-88,#REF!,
14,0) &amp; "㎡の    内" &amp; VLOOKUP(#REF!&amp;"-"&amp;ROW()-88,#REF!,15,0)&amp;"㎡")),"")</f>
        <v/>
      </c>
      <c r="J106" s="111"/>
      <c r="K106" s="25" t="str">
        <f>+IFERROR(IF(VLOOKUP(#REF!&amp;"-"&amp;ROW()-88,#REF!,19,0)="","",VLOOKUP(#REF!&amp;"-"&amp;ROW()-88,#REF!,19,0)),"")</f>
        <v/>
      </c>
      <c r="L106" s="112"/>
      <c r="M106" s="26"/>
      <c r="N106" s="23" t="str">
        <f>+IFERROR(VLOOKUP(#REF!&amp;"-"&amp;ROW()-88,#REF!,24,0),"")</f>
        <v/>
      </c>
      <c r="O106" s="24"/>
      <c r="P106" s="108" t="str">
        <f>+IFERROR(VLOOKUP(#REF!&amp;"-"&amp;ROW()-88,#REF!,25,0),"")</f>
        <v/>
      </c>
      <c r="Q106" s="108"/>
      <c r="R106" s="109" t="str">
        <f>+IFERROR(IF(VLOOKUP(#REF!&amp;"-"&amp;ROW()-88,#REF!,56,0)="","",VLOOKUP(#REF!&amp;"-"&amp;ROW()-88,#REF!,56,0)),"")</f>
        <v/>
      </c>
      <c r="S106" s="109"/>
      <c r="T106" s="109"/>
      <c r="U106" s="108" t="str">
        <f>+IFERROR(IF(VLOOKUP(#REF!&amp;"-"&amp;ROW()-88,#REF!,61,0)="","",VLOOKUP(#REF!&amp;"-"&amp;ROW()-88,#REF!,61,0)),"")</f>
        <v/>
      </c>
      <c r="V106" s="108"/>
      <c r="W106" s="23" t="str">
        <f>+IFERROR(IF(VLOOKUP(#REF!&amp;"-"&amp;ROW()-88,#REF!,62,0)="","",VLOOKUP(#REF!&amp;"-"&amp;ROW()-88,#REF!,62,0)),"")</f>
        <v/>
      </c>
      <c r="X106" s="24"/>
      <c r="Y106" s="25" t="str">
        <f t="shared" si="0"/>
        <v/>
      </c>
      <c r="Z106" s="26"/>
      <c r="AA106" s="27" t="str">
        <f>+IFERROR(IF(VLOOKUP(#REF!&amp;"-"&amp;ROW()-88,#REF!,13,0)="","",VLOOKUP(#REF!&amp;"-"&amp;ROW()-88,#REF!,13,0)),"")</f>
        <v/>
      </c>
      <c r="AB106" s="28"/>
      <c r="AC106" s="27" t="str">
        <f>+IFERROR(VLOOKUP(#REF!&amp;"-"&amp;ROW()-88,#REF!,30,0),"")</f>
        <v/>
      </c>
      <c r="AD106" s="28"/>
      <c r="AE106" s="25" t="str">
        <f>IF(Y106="使用貸借権","-",+IFERROR(VLOOKUP(#REF!&amp;"-"&amp;ROW()-88,#REF!,31,0)&amp;"",""))</f>
        <v/>
      </c>
      <c r="AF106" s="26"/>
      <c r="AG106" s="25" t="str">
        <f t="shared" si="1"/>
        <v/>
      </c>
      <c r="AH106" s="26"/>
      <c r="AI106" s="27" t="str">
        <f>IFERROR(IF(VLOOKUP(#REF!&amp;"-"&amp;ROW()-88,#REF!,32,0)="","",VLOOKUP(#REF!&amp;"-"&amp;ROW()-88,#REF!,32,0)),"")</f>
        <v/>
      </c>
      <c r="AJ106" s="28"/>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ht="34.5" hidden="1" customHeight="1">
      <c r="A107" s="3"/>
      <c r="B107" s="25" t="str">
        <f>+IFERROR(IF(VLOOKUP(#REF!&amp;"-"&amp;ROW()-88,#REF!,9,0)="","",VLOOKUP(#REF!&amp;"-"&amp;ROW()-88,#REF!,9,0)),"")</f>
        <v/>
      </c>
      <c r="C107" s="26"/>
      <c r="D107" s="25" t="str">
        <f>+IFERROR(IF(VLOOKUP(#REF!&amp;"-"&amp;ROW()-88,#REF!,10,0) = "","",VLOOKUP(#REF!&amp;"-"&amp;ROW()-88,#REF!,10,0)),"")</f>
        <v/>
      </c>
      <c r="E107" s="26"/>
      <c r="F107" s="25" t="str">
        <f>+IFERROR(IF(VLOOKUP(#REF!&amp;"-"&amp;ROW()-88,#REF!,11,0)="","",VLOOKUP(#REF!&amp;"-"&amp;ROW()-88,#REF!,11,0)),"")</f>
        <v/>
      </c>
      <c r="G107" s="26"/>
      <c r="H107" s="20" t="str">
        <f>+IFERROR(IF(VLOOKUP(#REF!&amp;"-"&amp;ROW()-88,#REF!,12,0)="","",VLOOKUP(#REF!&amp;"-"&amp;ROW()-88,#REF!,12,0)),"")</f>
        <v/>
      </c>
      <c r="I107" s="110" t="str">
        <f>IFERROR(IF(VLOOKUP(#REF!&amp;"-"&amp;ROW()-88,#REF!,15,0)="","",IF(VLOOKUP(#REF!&amp;"-"&amp;ROW()-88,#REF!,15,0)=
VLOOKUP(#REF!&amp;"-"&amp;ROW()-88,#REF!,14,0),VLOOKUP(#REF!&amp;"-"&amp;ROW()-88,#REF!,15,0),VLOOKUP(#REF!&amp;"-"&amp;ROW()-88,#REF!,
14,0) &amp; "㎡の    内" &amp; VLOOKUP(#REF!&amp;"-"&amp;ROW()-88,#REF!,15,0)&amp;"㎡")),"")</f>
        <v/>
      </c>
      <c r="J107" s="111"/>
      <c r="K107" s="25" t="str">
        <f>+IFERROR(IF(VLOOKUP(#REF!&amp;"-"&amp;ROW()-88,#REF!,19,0)="","",VLOOKUP(#REF!&amp;"-"&amp;ROW()-88,#REF!,19,0)),"")</f>
        <v/>
      </c>
      <c r="L107" s="112"/>
      <c r="M107" s="26"/>
      <c r="N107" s="23" t="str">
        <f>+IFERROR(VLOOKUP(#REF!&amp;"-"&amp;ROW()-88,#REF!,24,0),"")</f>
        <v/>
      </c>
      <c r="O107" s="24"/>
      <c r="P107" s="108" t="str">
        <f>+IFERROR(VLOOKUP(#REF!&amp;"-"&amp;ROW()-88,#REF!,25,0),"")</f>
        <v/>
      </c>
      <c r="Q107" s="108"/>
      <c r="R107" s="109" t="str">
        <f>+IFERROR(IF(VLOOKUP(#REF!&amp;"-"&amp;ROW()-88,#REF!,56,0)="","",VLOOKUP(#REF!&amp;"-"&amp;ROW()-88,#REF!,56,0)),"")</f>
        <v/>
      </c>
      <c r="S107" s="109"/>
      <c r="T107" s="109"/>
      <c r="U107" s="108" t="str">
        <f>+IFERROR(IF(VLOOKUP(#REF!&amp;"-"&amp;ROW()-88,#REF!,61,0)="","",VLOOKUP(#REF!&amp;"-"&amp;ROW()-88,#REF!,61,0)),"")</f>
        <v/>
      </c>
      <c r="V107" s="108"/>
      <c r="W107" s="23" t="str">
        <f>+IFERROR(IF(VLOOKUP(#REF!&amp;"-"&amp;ROW()-88,#REF!,62,0)="","",VLOOKUP(#REF!&amp;"-"&amp;ROW()-88,#REF!,62,0)),"")</f>
        <v/>
      </c>
      <c r="X107" s="24"/>
      <c r="Y107" s="25" t="str">
        <f t="shared" si="0"/>
        <v/>
      </c>
      <c r="Z107" s="26"/>
      <c r="AA107" s="27" t="str">
        <f>+IFERROR(IF(VLOOKUP(#REF!&amp;"-"&amp;ROW()-88,#REF!,13,0)="","",VLOOKUP(#REF!&amp;"-"&amp;ROW()-88,#REF!,13,0)),"")</f>
        <v/>
      </c>
      <c r="AB107" s="28"/>
      <c r="AC107" s="27" t="str">
        <f>+IFERROR(VLOOKUP(#REF!&amp;"-"&amp;ROW()-88,#REF!,30,0),"")</f>
        <v/>
      </c>
      <c r="AD107" s="28"/>
      <c r="AE107" s="25" t="str">
        <f>IF(Y107="使用貸借権","-",+IFERROR(VLOOKUP(#REF!&amp;"-"&amp;ROW()-88,#REF!,31,0)&amp;"",""))</f>
        <v/>
      </c>
      <c r="AF107" s="26"/>
      <c r="AG107" s="25" t="str">
        <f t="shared" si="1"/>
        <v/>
      </c>
      <c r="AH107" s="26"/>
      <c r="AI107" s="27" t="str">
        <f>IFERROR(IF(VLOOKUP(#REF!&amp;"-"&amp;ROW()-88,#REF!,32,0)="","",VLOOKUP(#REF!&amp;"-"&amp;ROW()-88,#REF!,32,0)),"")</f>
        <v/>
      </c>
      <c r="AJ107" s="28"/>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34.5" hidden="1" customHeight="1">
      <c r="A108" s="3"/>
      <c r="B108" s="25" t="str">
        <f>+IFERROR(IF(VLOOKUP(#REF!&amp;"-"&amp;ROW()-88,#REF!,9,0)="","",VLOOKUP(#REF!&amp;"-"&amp;ROW()-88,#REF!,9,0)),"")</f>
        <v/>
      </c>
      <c r="C108" s="26"/>
      <c r="D108" s="25" t="str">
        <f>+IFERROR(IF(VLOOKUP(#REF!&amp;"-"&amp;ROW()-88,#REF!,10,0) = "","",VLOOKUP(#REF!&amp;"-"&amp;ROW()-88,#REF!,10,0)),"")</f>
        <v/>
      </c>
      <c r="E108" s="26"/>
      <c r="F108" s="25" t="str">
        <f>+IFERROR(IF(VLOOKUP(#REF!&amp;"-"&amp;ROW()-88,#REF!,11,0)="","",VLOOKUP(#REF!&amp;"-"&amp;ROW()-88,#REF!,11,0)),"")</f>
        <v/>
      </c>
      <c r="G108" s="26"/>
      <c r="H108" s="20" t="str">
        <f>+IFERROR(IF(VLOOKUP(#REF!&amp;"-"&amp;ROW()-88,#REF!,12,0)="","",VLOOKUP(#REF!&amp;"-"&amp;ROW()-88,#REF!,12,0)),"")</f>
        <v/>
      </c>
      <c r="I108" s="110" t="str">
        <f>IFERROR(IF(VLOOKUP(#REF!&amp;"-"&amp;ROW()-88,#REF!,15,0)="","",IF(VLOOKUP(#REF!&amp;"-"&amp;ROW()-88,#REF!,15,0)=
VLOOKUP(#REF!&amp;"-"&amp;ROW()-88,#REF!,14,0),VLOOKUP(#REF!&amp;"-"&amp;ROW()-88,#REF!,15,0),VLOOKUP(#REF!&amp;"-"&amp;ROW()-88,#REF!,
14,0) &amp; "㎡の    内" &amp; VLOOKUP(#REF!&amp;"-"&amp;ROW()-88,#REF!,15,0)&amp;"㎡")),"")</f>
        <v/>
      </c>
      <c r="J108" s="111"/>
      <c r="K108" s="25" t="str">
        <f>+IFERROR(IF(VLOOKUP(#REF!&amp;"-"&amp;ROW()-88,#REF!,19,0)="","",VLOOKUP(#REF!&amp;"-"&amp;ROW()-88,#REF!,19,0)),"")</f>
        <v/>
      </c>
      <c r="L108" s="112"/>
      <c r="M108" s="26"/>
      <c r="N108" s="23" t="str">
        <f>+IFERROR(VLOOKUP(#REF!&amp;"-"&amp;ROW()-88,#REF!,24,0),"")</f>
        <v/>
      </c>
      <c r="O108" s="24"/>
      <c r="P108" s="108" t="str">
        <f>+IFERROR(VLOOKUP(#REF!&amp;"-"&amp;ROW()-88,#REF!,25,0),"")</f>
        <v/>
      </c>
      <c r="Q108" s="108"/>
      <c r="R108" s="109" t="str">
        <f>+IFERROR(IF(VLOOKUP(#REF!&amp;"-"&amp;ROW()-88,#REF!,56,0)="","",VLOOKUP(#REF!&amp;"-"&amp;ROW()-88,#REF!,56,0)),"")</f>
        <v/>
      </c>
      <c r="S108" s="109"/>
      <c r="T108" s="109"/>
      <c r="U108" s="108" t="str">
        <f>+IFERROR(IF(VLOOKUP(#REF!&amp;"-"&amp;ROW()-88,#REF!,61,0)="","",VLOOKUP(#REF!&amp;"-"&amp;ROW()-88,#REF!,61,0)),"")</f>
        <v/>
      </c>
      <c r="V108" s="108"/>
      <c r="W108" s="23" t="str">
        <f>+IFERROR(IF(VLOOKUP(#REF!&amp;"-"&amp;ROW()-88,#REF!,62,0)="","",VLOOKUP(#REF!&amp;"-"&amp;ROW()-88,#REF!,62,0)),"")</f>
        <v/>
      </c>
      <c r="X108" s="24"/>
      <c r="Y108" s="25" t="str">
        <f t="shared" si="0"/>
        <v/>
      </c>
      <c r="Z108" s="26"/>
      <c r="AA108" s="27" t="str">
        <f>+IFERROR(IF(VLOOKUP(#REF!&amp;"-"&amp;ROW()-88,#REF!,13,0)="","",VLOOKUP(#REF!&amp;"-"&amp;ROW()-88,#REF!,13,0)),"")</f>
        <v/>
      </c>
      <c r="AB108" s="28"/>
      <c r="AC108" s="27" t="str">
        <f>+IFERROR(VLOOKUP(#REF!&amp;"-"&amp;ROW()-88,#REF!,30,0),"")</f>
        <v/>
      </c>
      <c r="AD108" s="28"/>
      <c r="AE108" s="25" t="str">
        <f>IF(Y108="使用貸借権","-",+IFERROR(VLOOKUP(#REF!&amp;"-"&amp;ROW()-88,#REF!,31,0)&amp;"",""))</f>
        <v/>
      </c>
      <c r="AF108" s="26"/>
      <c r="AG108" s="25" t="str">
        <f t="shared" si="1"/>
        <v/>
      </c>
      <c r="AH108" s="26"/>
      <c r="AI108" s="27" t="str">
        <f>IFERROR(IF(VLOOKUP(#REF!&amp;"-"&amp;ROW()-88,#REF!,32,0)="","",VLOOKUP(#REF!&amp;"-"&amp;ROW()-88,#REF!,32,0)),"")</f>
        <v/>
      </c>
      <c r="AJ108" s="28"/>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row>
    <row r="109" spans="1:61" ht="34.5" hidden="1" customHeight="1">
      <c r="A109" s="3"/>
      <c r="B109" s="25" t="str">
        <f>+IFERROR(IF(VLOOKUP(#REF!&amp;"-"&amp;ROW()-88,#REF!,9,0)="","",VLOOKUP(#REF!&amp;"-"&amp;ROW()-88,#REF!,9,0)),"")</f>
        <v/>
      </c>
      <c r="C109" s="26"/>
      <c r="D109" s="25" t="str">
        <f>+IFERROR(IF(VLOOKUP(#REF!&amp;"-"&amp;ROW()-88,#REF!,10,0) = "","",VLOOKUP(#REF!&amp;"-"&amp;ROW()-88,#REF!,10,0)),"")</f>
        <v/>
      </c>
      <c r="E109" s="26"/>
      <c r="F109" s="25" t="str">
        <f>+IFERROR(IF(VLOOKUP(#REF!&amp;"-"&amp;ROW()-88,#REF!,11,0)="","",VLOOKUP(#REF!&amp;"-"&amp;ROW()-88,#REF!,11,0)),"")</f>
        <v/>
      </c>
      <c r="G109" s="26"/>
      <c r="H109" s="20" t="str">
        <f>+IFERROR(IF(VLOOKUP(#REF!&amp;"-"&amp;ROW()-88,#REF!,12,0)="","",VLOOKUP(#REF!&amp;"-"&amp;ROW()-88,#REF!,12,0)),"")</f>
        <v/>
      </c>
      <c r="I109" s="110" t="str">
        <f>IFERROR(IF(VLOOKUP(#REF!&amp;"-"&amp;ROW()-88,#REF!,15,0)="","",IF(VLOOKUP(#REF!&amp;"-"&amp;ROW()-88,#REF!,15,0)=
VLOOKUP(#REF!&amp;"-"&amp;ROW()-88,#REF!,14,0),VLOOKUP(#REF!&amp;"-"&amp;ROW()-88,#REF!,15,0),VLOOKUP(#REF!&amp;"-"&amp;ROW()-88,#REF!,
14,0) &amp; "㎡の    内" &amp; VLOOKUP(#REF!&amp;"-"&amp;ROW()-88,#REF!,15,0)&amp;"㎡")),"")</f>
        <v/>
      </c>
      <c r="J109" s="111"/>
      <c r="K109" s="25" t="str">
        <f>+IFERROR(IF(VLOOKUP(#REF!&amp;"-"&amp;ROW()-88,#REF!,19,0)="","",VLOOKUP(#REF!&amp;"-"&amp;ROW()-88,#REF!,19,0)),"")</f>
        <v/>
      </c>
      <c r="L109" s="112"/>
      <c r="M109" s="26"/>
      <c r="N109" s="23" t="str">
        <f>+IFERROR(VLOOKUP(#REF!&amp;"-"&amp;ROW()-88,#REF!,24,0),"")</f>
        <v/>
      </c>
      <c r="O109" s="24"/>
      <c r="P109" s="108" t="str">
        <f>+IFERROR(VLOOKUP(#REF!&amp;"-"&amp;ROW()-88,#REF!,25,0),"")</f>
        <v/>
      </c>
      <c r="Q109" s="108"/>
      <c r="R109" s="109" t="str">
        <f>+IFERROR(IF(VLOOKUP(#REF!&amp;"-"&amp;ROW()-88,#REF!,56,0)="","",VLOOKUP(#REF!&amp;"-"&amp;ROW()-88,#REF!,56,0)),"")</f>
        <v/>
      </c>
      <c r="S109" s="109"/>
      <c r="T109" s="109"/>
      <c r="U109" s="108" t="str">
        <f>+IFERROR(IF(VLOOKUP(#REF!&amp;"-"&amp;ROW()-88,#REF!,61,0)="","",VLOOKUP(#REF!&amp;"-"&amp;ROW()-88,#REF!,61,0)),"")</f>
        <v/>
      </c>
      <c r="V109" s="108"/>
      <c r="W109" s="23" t="str">
        <f>+IFERROR(IF(VLOOKUP(#REF!&amp;"-"&amp;ROW()-88,#REF!,62,0)="","",VLOOKUP(#REF!&amp;"-"&amp;ROW()-88,#REF!,62,0)),"")</f>
        <v/>
      </c>
      <c r="X109" s="24"/>
      <c r="Y109" s="25" t="str">
        <f t="shared" si="0"/>
        <v/>
      </c>
      <c r="Z109" s="26"/>
      <c r="AA109" s="27" t="str">
        <f>+IFERROR(IF(VLOOKUP(#REF!&amp;"-"&amp;ROW()-88,#REF!,13,0)="","",VLOOKUP(#REF!&amp;"-"&amp;ROW()-88,#REF!,13,0)),"")</f>
        <v/>
      </c>
      <c r="AB109" s="28"/>
      <c r="AC109" s="27" t="str">
        <f>+IFERROR(VLOOKUP(#REF!&amp;"-"&amp;ROW()-88,#REF!,30,0),"")</f>
        <v/>
      </c>
      <c r="AD109" s="28"/>
      <c r="AE109" s="25" t="str">
        <f>IF(Y109="使用貸借権","-",+IFERROR(VLOOKUP(#REF!&amp;"-"&amp;ROW()-88,#REF!,31,0)&amp;"",""))</f>
        <v/>
      </c>
      <c r="AF109" s="26"/>
      <c r="AG109" s="25" t="str">
        <f t="shared" si="1"/>
        <v/>
      </c>
      <c r="AH109" s="26"/>
      <c r="AI109" s="27" t="str">
        <f>IFERROR(IF(VLOOKUP(#REF!&amp;"-"&amp;ROW()-88,#REF!,32,0)="","",VLOOKUP(#REF!&amp;"-"&amp;ROW()-88,#REF!,32,0)),"")</f>
        <v/>
      </c>
      <c r="AJ109" s="28"/>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row>
    <row r="110" spans="1:61" ht="34.5" hidden="1" customHeight="1">
      <c r="A110" s="3"/>
      <c r="B110" s="25" t="str">
        <f>+IFERROR(IF(VLOOKUP(#REF!&amp;"-"&amp;ROW()-88,#REF!,9,0)="","",VLOOKUP(#REF!&amp;"-"&amp;ROW()-88,#REF!,9,0)),"")</f>
        <v/>
      </c>
      <c r="C110" s="26"/>
      <c r="D110" s="25" t="str">
        <f>+IFERROR(IF(VLOOKUP(#REF!&amp;"-"&amp;ROW()-88,#REF!,10,0) = "","",VLOOKUP(#REF!&amp;"-"&amp;ROW()-88,#REF!,10,0)),"")</f>
        <v/>
      </c>
      <c r="E110" s="26"/>
      <c r="F110" s="25" t="str">
        <f>+IFERROR(IF(VLOOKUP(#REF!&amp;"-"&amp;ROW()-88,#REF!,11,0)="","",VLOOKUP(#REF!&amp;"-"&amp;ROW()-88,#REF!,11,0)),"")</f>
        <v/>
      </c>
      <c r="G110" s="26"/>
      <c r="H110" s="20" t="str">
        <f>+IFERROR(IF(VLOOKUP(#REF!&amp;"-"&amp;ROW()-88,#REF!,12,0)="","",VLOOKUP(#REF!&amp;"-"&amp;ROW()-88,#REF!,12,0)),"")</f>
        <v/>
      </c>
      <c r="I110" s="110" t="str">
        <f>IFERROR(IF(VLOOKUP(#REF!&amp;"-"&amp;ROW()-88,#REF!,15,0)="","",IF(VLOOKUP(#REF!&amp;"-"&amp;ROW()-88,#REF!,15,0)=
VLOOKUP(#REF!&amp;"-"&amp;ROW()-88,#REF!,14,0),VLOOKUP(#REF!&amp;"-"&amp;ROW()-88,#REF!,15,0),VLOOKUP(#REF!&amp;"-"&amp;ROW()-88,#REF!,
14,0) &amp; "㎡の    内" &amp; VLOOKUP(#REF!&amp;"-"&amp;ROW()-88,#REF!,15,0)&amp;"㎡")),"")</f>
        <v/>
      </c>
      <c r="J110" s="111"/>
      <c r="K110" s="25" t="str">
        <f>+IFERROR(IF(VLOOKUP(#REF!&amp;"-"&amp;ROW()-88,#REF!,19,0)="","",VLOOKUP(#REF!&amp;"-"&amp;ROW()-88,#REF!,19,0)),"")</f>
        <v/>
      </c>
      <c r="L110" s="112"/>
      <c r="M110" s="26"/>
      <c r="N110" s="23" t="str">
        <f>+IFERROR(VLOOKUP(#REF!&amp;"-"&amp;ROW()-88,#REF!,24,0),"")</f>
        <v/>
      </c>
      <c r="O110" s="24"/>
      <c r="P110" s="108" t="str">
        <f>+IFERROR(VLOOKUP(#REF!&amp;"-"&amp;ROW()-88,#REF!,25,0),"")</f>
        <v/>
      </c>
      <c r="Q110" s="108"/>
      <c r="R110" s="109" t="str">
        <f>+IFERROR(IF(VLOOKUP(#REF!&amp;"-"&amp;ROW()-88,#REF!,56,0)="","",VLOOKUP(#REF!&amp;"-"&amp;ROW()-88,#REF!,56,0)),"")</f>
        <v/>
      </c>
      <c r="S110" s="109"/>
      <c r="T110" s="109"/>
      <c r="U110" s="108" t="str">
        <f>+IFERROR(IF(VLOOKUP(#REF!&amp;"-"&amp;ROW()-88,#REF!,61,0)="","",VLOOKUP(#REF!&amp;"-"&amp;ROW()-88,#REF!,61,0)),"")</f>
        <v/>
      </c>
      <c r="V110" s="108"/>
      <c r="W110" s="23" t="str">
        <f>+IFERROR(IF(VLOOKUP(#REF!&amp;"-"&amp;ROW()-88,#REF!,62,0)="","",VLOOKUP(#REF!&amp;"-"&amp;ROW()-88,#REF!,62,0)),"")</f>
        <v/>
      </c>
      <c r="X110" s="24"/>
      <c r="Y110" s="25" t="str">
        <f t="shared" si="0"/>
        <v/>
      </c>
      <c r="Z110" s="26"/>
      <c r="AA110" s="27" t="str">
        <f>+IFERROR(IF(VLOOKUP(#REF!&amp;"-"&amp;ROW()-88,#REF!,13,0)="","",VLOOKUP(#REF!&amp;"-"&amp;ROW()-88,#REF!,13,0)),"")</f>
        <v/>
      </c>
      <c r="AB110" s="28"/>
      <c r="AC110" s="27" t="str">
        <f>+IFERROR(VLOOKUP(#REF!&amp;"-"&amp;ROW()-88,#REF!,30,0),"")</f>
        <v/>
      </c>
      <c r="AD110" s="28"/>
      <c r="AE110" s="25" t="str">
        <f>IF(Y110="使用貸借権","-",+IFERROR(VLOOKUP(#REF!&amp;"-"&amp;ROW()-88,#REF!,31,0)&amp;"",""))</f>
        <v/>
      </c>
      <c r="AF110" s="26"/>
      <c r="AG110" s="25" t="str">
        <f t="shared" si="1"/>
        <v/>
      </c>
      <c r="AH110" s="26"/>
      <c r="AI110" s="27" t="str">
        <f>IFERROR(IF(VLOOKUP(#REF!&amp;"-"&amp;ROW()-88,#REF!,32,0)="","",VLOOKUP(#REF!&amp;"-"&amp;ROW()-88,#REF!,32,0)),"")</f>
        <v/>
      </c>
      <c r="AJ110" s="28"/>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row>
    <row r="111" spans="1:61" ht="34.5" hidden="1" customHeight="1">
      <c r="A111" s="3"/>
      <c r="B111" s="25" t="str">
        <f>+IFERROR(IF(VLOOKUP(#REF!&amp;"-"&amp;ROW()-88,#REF!,9,0)="","",VLOOKUP(#REF!&amp;"-"&amp;ROW()-88,#REF!,9,0)),"")</f>
        <v/>
      </c>
      <c r="C111" s="26"/>
      <c r="D111" s="25" t="str">
        <f>+IFERROR(IF(VLOOKUP(#REF!&amp;"-"&amp;ROW()-88,#REF!,10,0) = "","",VLOOKUP(#REF!&amp;"-"&amp;ROW()-88,#REF!,10,0)),"")</f>
        <v/>
      </c>
      <c r="E111" s="26"/>
      <c r="F111" s="25" t="str">
        <f>+IFERROR(IF(VLOOKUP(#REF!&amp;"-"&amp;ROW()-88,#REF!,11,0)="","",VLOOKUP(#REF!&amp;"-"&amp;ROW()-88,#REF!,11,0)),"")</f>
        <v/>
      </c>
      <c r="G111" s="26"/>
      <c r="H111" s="20" t="str">
        <f>+IFERROR(IF(VLOOKUP(#REF!&amp;"-"&amp;ROW()-88,#REF!,12,0)="","",VLOOKUP(#REF!&amp;"-"&amp;ROW()-88,#REF!,12,0)),"")</f>
        <v/>
      </c>
      <c r="I111" s="110" t="str">
        <f>IFERROR(IF(VLOOKUP(#REF!&amp;"-"&amp;ROW()-88,#REF!,15,0)="","",IF(VLOOKUP(#REF!&amp;"-"&amp;ROW()-88,#REF!,15,0)=
VLOOKUP(#REF!&amp;"-"&amp;ROW()-88,#REF!,14,0),VLOOKUP(#REF!&amp;"-"&amp;ROW()-88,#REF!,15,0),VLOOKUP(#REF!&amp;"-"&amp;ROW()-88,#REF!,
14,0) &amp; "㎡の    内" &amp; VLOOKUP(#REF!&amp;"-"&amp;ROW()-88,#REF!,15,0)&amp;"㎡")),"")</f>
        <v/>
      </c>
      <c r="J111" s="111"/>
      <c r="K111" s="25" t="str">
        <f>+IFERROR(IF(VLOOKUP(#REF!&amp;"-"&amp;ROW()-88,#REF!,19,0)="","",VLOOKUP(#REF!&amp;"-"&amp;ROW()-88,#REF!,19,0)),"")</f>
        <v/>
      </c>
      <c r="L111" s="112"/>
      <c r="M111" s="26"/>
      <c r="N111" s="23" t="str">
        <f>+IFERROR(VLOOKUP(#REF!&amp;"-"&amp;ROW()-88,#REF!,24,0),"")</f>
        <v/>
      </c>
      <c r="O111" s="24"/>
      <c r="P111" s="108" t="str">
        <f>+IFERROR(VLOOKUP(#REF!&amp;"-"&amp;ROW()-88,#REF!,25,0),"")</f>
        <v/>
      </c>
      <c r="Q111" s="108"/>
      <c r="R111" s="109" t="str">
        <f>+IFERROR(IF(VLOOKUP(#REF!&amp;"-"&amp;ROW()-88,#REF!,56,0)="","",VLOOKUP(#REF!&amp;"-"&amp;ROW()-88,#REF!,56,0)),"")</f>
        <v/>
      </c>
      <c r="S111" s="109"/>
      <c r="T111" s="109"/>
      <c r="U111" s="108" t="str">
        <f>+IFERROR(IF(VLOOKUP(#REF!&amp;"-"&amp;ROW()-88,#REF!,61,0)="","",VLOOKUP(#REF!&amp;"-"&amp;ROW()-88,#REF!,61,0)),"")</f>
        <v/>
      </c>
      <c r="V111" s="108"/>
      <c r="W111" s="23" t="str">
        <f>+IFERROR(IF(VLOOKUP(#REF!&amp;"-"&amp;ROW()-88,#REF!,62,0)="","",VLOOKUP(#REF!&amp;"-"&amp;ROW()-88,#REF!,62,0)),"")</f>
        <v/>
      </c>
      <c r="X111" s="24"/>
      <c r="Y111" s="25" t="str">
        <f t="shared" si="0"/>
        <v/>
      </c>
      <c r="Z111" s="26"/>
      <c r="AA111" s="27" t="str">
        <f>+IFERROR(IF(VLOOKUP(#REF!&amp;"-"&amp;ROW()-88,#REF!,13,0)="","",VLOOKUP(#REF!&amp;"-"&amp;ROW()-88,#REF!,13,0)),"")</f>
        <v/>
      </c>
      <c r="AB111" s="28"/>
      <c r="AC111" s="27" t="str">
        <f>+IFERROR(VLOOKUP(#REF!&amp;"-"&amp;ROW()-88,#REF!,30,0),"")</f>
        <v/>
      </c>
      <c r="AD111" s="28"/>
      <c r="AE111" s="25" t="str">
        <f>IF(Y111="使用貸借権","-",+IFERROR(VLOOKUP(#REF!&amp;"-"&amp;ROW()-88,#REF!,31,0)&amp;"",""))</f>
        <v/>
      </c>
      <c r="AF111" s="26"/>
      <c r="AG111" s="25" t="str">
        <f t="shared" si="1"/>
        <v/>
      </c>
      <c r="AH111" s="26"/>
      <c r="AI111" s="27" t="str">
        <f>IFERROR(IF(VLOOKUP(#REF!&amp;"-"&amp;ROW()-88,#REF!,32,0)="","",VLOOKUP(#REF!&amp;"-"&amp;ROW()-88,#REF!,32,0)),"")</f>
        <v/>
      </c>
      <c r="AJ111" s="28"/>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1:61" ht="34.5" hidden="1" customHeight="1">
      <c r="A112" s="3"/>
      <c r="B112" s="25" t="str">
        <f>+IFERROR(IF(VLOOKUP(#REF!&amp;"-"&amp;ROW()-88,#REF!,9,0)="","",VLOOKUP(#REF!&amp;"-"&amp;ROW()-88,#REF!,9,0)),"")</f>
        <v/>
      </c>
      <c r="C112" s="26"/>
      <c r="D112" s="25" t="str">
        <f>+IFERROR(IF(VLOOKUP(#REF!&amp;"-"&amp;ROW()-88,#REF!,10,0) = "","",VLOOKUP(#REF!&amp;"-"&amp;ROW()-88,#REF!,10,0)),"")</f>
        <v/>
      </c>
      <c r="E112" s="26"/>
      <c r="F112" s="25" t="str">
        <f>+IFERROR(IF(VLOOKUP(#REF!&amp;"-"&amp;ROW()-88,#REF!,11,0)="","",VLOOKUP(#REF!&amp;"-"&amp;ROW()-88,#REF!,11,0)),"")</f>
        <v/>
      </c>
      <c r="G112" s="26"/>
      <c r="H112" s="20" t="str">
        <f>+IFERROR(IF(VLOOKUP(#REF!&amp;"-"&amp;ROW()-88,#REF!,12,0)="","",VLOOKUP(#REF!&amp;"-"&amp;ROW()-88,#REF!,12,0)),"")</f>
        <v/>
      </c>
      <c r="I112" s="110" t="str">
        <f>IFERROR(IF(VLOOKUP(#REF!&amp;"-"&amp;ROW()-88,#REF!,15,0)="","",IF(VLOOKUP(#REF!&amp;"-"&amp;ROW()-88,#REF!,15,0)=
VLOOKUP(#REF!&amp;"-"&amp;ROW()-88,#REF!,14,0),VLOOKUP(#REF!&amp;"-"&amp;ROW()-88,#REF!,15,0),VLOOKUP(#REF!&amp;"-"&amp;ROW()-88,#REF!,
14,0) &amp; "㎡の    内" &amp; VLOOKUP(#REF!&amp;"-"&amp;ROW()-88,#REF!,15,0)&amp;"㎡")),"")</f>
        <v/>
      </c>
      <c r="J112" s="111"/>
      <c r="K112" s="25" t="str">
        <f>+IFERROR(IF(VLOOKUP(#REF!&amp;"-"&amp;ROW()-88,#REF!,19,0)="","",VLOOKUP(#REF!&amp;"-"&amp;ROW()-88,#REF!,19,0)),"")</f>
        <v/>
      </c>
      <c r="L112" s="112"/>
      <c r="M112" s="26"/>
      <c r="N112" s="23" t="str">
        <f>+IFERROR(VLOOKUP(#REF!&amp;"-"&amp;ROW()-88,#REF!,24,0),"")</f>
        <v/>
      </c>
      <c r="O112" s="24"/>
      <c r="P112" s="108" t="str">
        <f>+IFERROR(VLOOKUP(#REF!&amp;"-"&amp;ROW()-88,#REF!,25,0),"")</f>
        <v/>
      </c>
      <c r="Q112" s="108"/>
      <c r="R112" s="109" t="str">
        <f>+IFERROR(IF(VLOOKUP(#REF!&amp;"-"&amp;ROW()-88,#REF!,56,0)="","",VLOOKUP(#REF!&amp;"-"&amp;ROW()-88,#REF!,56,0)),"")</f>
        <v/>
      </c>
      <c r="S112" s="109"/>
      <c r="T112" s="109"/>
      <c r="U112" s="108" t="str">
        <f>+IFERROR(IF(VLOOKUP(#REF!&amp;"-"&amp;ROW()-88,#REF!,61,0)="","",VLOOKUP(#REF!&amp;"-"&amp;ROW()-88,#REF!,61,0)),"")</f>
        <v/>
      </c>
      <c r="V112" s="108"/>
      <c r="W112" s="23" t="str">
        <f>+IFERROR(IF(VLOOKUP(#REF!&amp;"-"&amp;ROW()-88,#REF!,62,0)="","",VLOOKUP(#REF!&amp;"-"&amp;ROW()-88,#REF!,62,0)),"")</f>
        <v/>
      </c>
      <c r="X112" s="24"/>
      <c r="Y112" s="25" t="str">
        <f t="shared" si="0"/>
        <v/>
      </c>
      <c r="Z112" s="26"/>
      <c r="AA112" s="27" t="str">
        <f>+IFERROR(IF(VLOOKUP(#REF!&amp;"-"&amp;ROW()-88,#REF!,13,0)="","",VLOOKUP(#REF!&amp;"-"&amp;ROW()-88,#REF!,13,0)),"")</f>
        <v/>
      </c>
      <c r="AB112" s="28"/>
      <c r="AC112" s="27" t="str">
        <f>+IFERROR(VLOOKUP(#REF!&amp;"-"&amp;ROW()-88,#REF!,30,0),"")</f>
        <v/>
      </c>
      <c r="AD112" s="28"/>
      <c r="AE112" s="25" t="str">
        <f>IF(Y112="使用貸借権","-",+IFERROR(VLOOKUP(#REF!&amp;"-"&amp;ROW()-88,#REF!,31,0)&amp;"",""))</f>
        <v/>
      </c>
      <c r="AF112" s="26"/>
      <c r="AG112" s="25" t="str">
        <f t="shared" si="1"/>
        <v/>
      </c>
      <c r="AH112" s="26"/>
      <c r="AI112" s="27" t="str">
        <f>IFERROR(IF(VLOOKUP(#REF!&amp;"-"&amp;ROW()-88,#REF!,32,0)="","",VLOOKUP(#REF!&amp;"-"&amp;ROW()-88,#REF!,32,0)),"")</f>
        <v/>
      </c>
      <c r="AJ112" s="28"/>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1:61" ht="34.5" hidden="1" customHeight="1">
      <c r="A113" s="3"/>
      <c r="B113" s="25" t="str">
        <f>+IFERROR(IF(VLOOKUP(#REF!&amp;"-"&amp;ROW()-88,#REF!,9,0)="","",VLOOKUP(#REF!&amp;"-"&amp;ROW()-88,#REF!,9,0)),"")</f>
        <v/>
      </c>
      <c r="C113" s="26"/>
      <c r="D113" s="25" t="str">
        <f>+IFERROR(IF(VLOOKUP(#REF!&amp;"-"&amp;ROW()-88,#REF!,10,0) = "","",VLOOKUP(#REF!&amp;"-"&amp;ROW()-88,#REF!,10,0)),"")</f>
        <v/>
      </c>
      <c r="E113" s="26"/>
      <c r="F113" s="25" t="str">
        <f>+IFERROR(IF(VLOOKUP(#REF!&amp;"-"&amp;ROW()-88,#REF!,11,0)="","",VLOOKUP(#REF!&amp;"-"&amp;ROW()-88,#REF!,11,0)),"")</f>
        <v/>
      </c>
      <c r="G113" s="26"/>
      <c r="H113" s="20" t="str">
        <f>+IFERROR(IF(VLOOKUP(#REF!&amp;"-"&amp;ROW()-88,#REF!,12,0)="","",VLOOKUP(#REF!&amp;"-"&amp;ROW()-88,#REF!,12,0)),"")</f>
        <v/>
      </c>
      <c r="I113" s="110" t="str">
        <f>IFERROR(IF(VLOOKUP(#REF!&amp;"-"&amp;ROW()-88,#REF!,15,0)="","",IF(VLOOKUP(#REF!&amp;"-"&amp;ROW()-88,#REF!,15,0)=
VLOOKUP(#REF!&amp;"-"&amp;ROW()-88,#REF!,14,0),VLOOKUP(#REF!&amp;"-"&amp;ROW()-88,#REF!,15,0),VLOOKUP(#REF!&amp;"-"&amp;ROW()-88,#REF!,
14,0) &amp; "㎡の    内" &amp; VLOOKUP(#REF!&amp;"-"&amp;ROW()-88,#REF!,15,0)&amp;"㎡")),"")</f>
        <v/>
      </c>
      <c r="J113" s="111"/>
      <c r="K113" s="25" t="str">
        <f>+IFERROR(IF(VLOOKUP(#REF!&amp;"-"&amp;ROW()-88,#REF!,19,0)="","",VLOOKUP(#REF!&amp;"-"&amp;ROW()-88,#REF!,19,0)),"")</f>
        <v/>
      </c>
      <c r="L113" s="112"/>
      <c r="M113" s="26"/>
      <c r="N113" s="23" t="str">
        <f>+IFERROR(VLOOKUP(#REF!&amp;"-"&amp;ROW()-88,#REF!,24,0),"")</f>
        <v/>
      </c>
      <c r="O113" s="24"/>
      <c r="P113" s="108" t="str">
        <f>+IFERROR(VLOOKUP(#REF!&amp;"-"&amp;ROW()-88,#REF!,25,0),"")</f>
        <v/>
      </c>
      <c r="Q113" s="108"/>
      <c r="R113" s="109" t="str">
        <f>+IFERROR(IF(VLOOKUP(#REF!&amp;"-"&amp;ROW()-88,#REF!,56,0)="","",VLOOKUP(#REF!&amp;"-"&amp;ROW()-88,#REF!,56,0)),"")</f>
        <v/>
      </c>
      <c r="S113" s="109"/>
      <c r="T113" s="109"/>
      <c r="U113" s="108" t="str">
        <f>+IFERROR(IF(VLOOKUP(#REF!&amp;"-"&amp;ROW()-88,#REF!,61,0)="","",VLOOKUP(#REF!&amp;"-"&amp;ROW()-88,#REF!,61,0)),"")</f>
        <v/>
      </c>
      <c r="V113" s="108"/>
      <c r="W113" s="23" t="str">
        <f>+IFERROR(IF(VLOOKUP(#REF!&amp;"-"&amp;ROW()-88,#REF!,62,0)="","",VLOOKUP(#REF!&amp;"-"&amp;ROW()-88,#REF!,62,0)),"")</f>
        <v/>
      </c>
      <c r="X113" s="24"/>
      <c r="Y113" s="25" t="str">
        <f t="shared" si="0"/>
        <v/>
      </c>
      <c r="Z113" s="26"/>
      <c r="AA113" s="27" t="str">
        <f>+IFERROR(IF(VLOOKUP(#REF!&amp;"-"&amp;ROW()-88,#REF!,13,0)="","",VLOOKUP(#REF!&amp;"-"&amp;ROW()-88,#REF!,13,0)),"")</f>
        <v/>
      </c>
      <c r="AB113" s="28"/>
      <c r="AC113" s="27" t="str">
        <f>+IFERROR(VLOOKUP(#REF!&amp;"-"&amp;ROW()-88,#REF!,30,0),"")</f>
        <v/>
      </c>
      <c r="AD113" s="28"/>
      <c r="AE113" s="25" t="str">
        <f>IF(Y113="使用貸借権","-",+IFERROR(VLOOKUP(#REF!&amp;"-"&amp;ROW()-88,#REF!,31,0)&amp;"",""))</f>
        <v/>
      </c>
      <c r="AF113" s="26"/>
      <c r="AG113" s="25" t="str">
        <f t="shared" si="1"/>
        <v/>
      </c>
      <c r="AH113" s="26"/>
      <c r="AI113" s="27" t="str">
        <f>IFERROR(IF(VLOOKUP(#REF!&amp;"-"&amp;ROW()-88,#REF!,32,0)="","",VLOOKUP(#REF!&amp;"-"&amp;ROW()-88,#REF!,32,0)),"")</f>
        <v/>
      </c>
      <c r="AJ113" s="28"/>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row>
    <row r="114" spans="1:61" ht="34.5" hidden="1" customHeight="1">
      <c r="A114" s="3"/>
      <c r="B114" s="25" t="str">
        <f>+IFERROR(IF(VLOOKUP(#REF!&amp;"-"&amp;ROW()-88,#REF!,9,0)="","",VLOOKUP(#REF!&amp;"-"&amp;ROW()-88,#REF!,9,0)),"")</f>
        <v/>
      </c>
      <c r="C114" s="26"/>
      <c r="D114" s="25" t="str">
        <f>+IFERROR(IF(VLOOKUP(#REF!&amp;"-"&amp;ROW()-88,#REF!,10,0) = "","",VLOOKUP(#REF!&amp;"-"&amp;ROW()-88,#REF!,10,0)),"")</f>
        <v/>
      </c>
      <c r="E114" s="26"/>
      <c r="F114" s="25" t="str">
        <f>+IFERROR(IF(VLOOKUP(#REF!&amp;"-"&amp;ROW()-88,#REF!,11,0)="","",VLOOKUP(#REF!&amp;"-"&amp;ROW()-88,#REF!,11,0)),"")</f>
        <v/>
      </c>
      <c r="G114" s="26"/>
      <c r="H114" s="20" t="str">
        <f>+IFERROR(IF(VLOOKUP(#REF!&amp;"-"&amp;ROW()-88,#REF!,12,0)="","",VLOOKUP(#REF!&amp;"-"&amp;ROW()-88,#REF!,12,0)),"")</f>
        <v/>
      </c>
      <c r="I114" s="110" t="str">
        <f>IFERROR(IF(VLOOKUP(#REF!&amp;"-"&amp;ROW()-88,#REF!,15,0)="","",IF(VLOOKUP(#REF!&amp;"-"&amp;ROW()-88,#REF!,15,0)=
VLOOKUP(#REF!&amp;"-"&amp;ROW()-88,#REF!,14,0),VLOOKUP(#REF!&amp;"-"&amp;ROW()-88,#REF!,15,0),VLOOKUP(#REF!&amp;"-"&amp;ROW()-88,#REF!,
14,0) &amp; "㎡の    内" &amp; VLOOKUP(#REF!&amp;"-"&amp;ROW()-88,#REF!,15,0)&amp;"㎡")),"")</f>
        <v/>
      </c>
      <c r="J114" s="111"/>
      <c r="K114" s="25" t="str">
        <f>+IFERROR(IF(VLOOKUP(#REF!&amp;"-"&amp;ROW()-88,#REF!,19,0)="","",VLOOKUP(#REF!&amp;"-"&amp;ROW()-88,#REF!,19,0)),"")</f>
        <v/>
      </c>
      <c r="L114" s="112"/>
      <c r="M114" s="26"/>
      <c r="N114" s="23" t="str">
        <f>+IFERROR(VLOOKUP(#REF!&amp;"-"&amp;ROW()-88,#REF!,24,0),"")</f>
        <v/>
      </c>
      <c r="O114" s="24"/>
      <c r="P114" s="108" t="str">
        <f>+IFERROR(VLOOKUP(#REF!&amp;"-"&amp;ROW()-88,#REF!,25,0),"")</f>
        <v/>
      </c>
      <c r="Q114" s="108"/>
      <c r="R114" s="109" t="str">
        <f>+IFERROR(IF(VLOOKUP(#REF!&amp;"-"&amp;ROW()-88,#REF!,56,0)="","",VLOOKUP(#REF!&amp;"-"&amp;ROW()-88,#REF!,56,0)),"")</f>
        <v/>
      </c>
      <c r="S114" s="109"/>
      <c r="T114" s="109"/>
      <c r="U114" s="108" t="str">
        <f>+IFERROR(IF(VLOOKUP(#REF!&amp;"-"&amp;ROW()-88,#REF!,61,0)="","",VLOOKUP(#REF!&amp;"-"&amp;ROW()-88,#REF!,61,0)),"")</f>
        <v/>
      </c>
      <c r="V114" s="108"/>
      <c r="W114" s="23" t="str">
        <f>+IFERROR(IF(VLOOKUP(#REF!&amp;"-"&amp;ROW()-88,#REF!,62,0)="","",VLOOKUP(#REF!&amp;"-"&amp;ROW()-88,#REF!,62,0)),"")</f>
        <v/>
      </c>
      <c r="X114" s="24"/>
      <c r="Y114" s="25" t="str">
        <f t="shared" si="0"/>
        <v/>
      </c>
      <c r="Z114" s="26"/>
      <c r="AA114" s="27" t="str">
        <f>+IFERROR(IF(VLOOKUP(#REF!&amp;"-"&amp;ROW()-88,#REF!,13,0)="","",VLOOKUP(#REF!&amp;"-"&amp;ROW()-88,#REF!,13,0)),"")</f>
        <v/>
      </c>
      <c r="AB114" s="28"/>
      <c r="AC114" s="27" t="str">
        <f>+IFERROR(VLOOKUP(#REF!&amp;"-"&amp;ROW()-88,#REF!,30,0),"")</f>
        <v/>
      </c>
      <c r="AD114" s="28"/>
      <c r="AE114" s="25" t="str">
        <f>IF(Y114="使用貸借権","-",+IFERROR(VLOOKUP(#REF!&amp;"-"&amp;ROW()-88,#REF!,31,0)&amp;"",""))</f>
        <v/>
      </c>
      <c r="AF114" s="26"/>
      <c r="AG114" s="25" t="str">
        <f t="shared" si="1"/>
        <v/>
      </c>
      <c r="AH114" s="26"/>
      <c r="AI114" s="27" t="str">
        <f>IFERROR(IF(VLOOKUP(#REF!&amp;"-"&amp;ROW()-88,#REF!,32,0)="","",VLOOKUP(#REF!&amp;"-"&amp;ROW()-88,#REF!,32,0)),"")</f>
        <v/>
      </c>
      <c r="AJ114" s="28"/>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row>
    <row r="115" spans="1:61" ht="34.5" hidden="1" customHeight="1">
      <c r="A115" s="3"/>
      <c r="B115" s="25" t="str">
        <f>+IFERROR(IF(VLOOKUP(#REF!&amp;"-"&amp;ROW()-88,#REF!,9,0)="","",VLOOKUP(#REF!&amp;"-"&amp;ROW()-88,#REF!,9,0)),"")</f>
        <v/>
      </c>
      <c r="C115" s="26"/>
      <c r="D115" s="25" t="str">
        <f>+IFERROR(IF(VLOOKUP(#REF!&amp;"-"&amp;ROW()-88,#REF!,10,0) = "","",VLOOKUP(#REF!&amp;"-"&amp;ROW()-88,#REF!,10,0)),"")</f>
        <v/>
      </c>
      <c r="E115" s="26"/>
      <c r="F115" s="25" t="str">
        <f>+IFERROR(IF(VLOOKUP(#REF!&amp;"-"&amp;ROW()-88,#REF!,11,0)="","",VLOOKUP(#REF!&amp;"-"&amp;ROW()-88,#REF!,11,0)),"")</f>
        <v/>
      </c>
      <c r="G115" s="26"/>
      <c r="H115" s="20" t="str">
        <f>+IFERROR(IF(VLOOKUP(#REF!&amp;"-"&amp;ROW()-88,#REF!,12,0)="","",VLOOKUP(#REF!&amp;"-"&amp;ROW()-88,#REF!,12,0)),"")</f>
        <v/>
      </c>
      <c r="I115" s="110" t="str">
        <f>IFERROR(IF(VLOOKUP(#REF!&amp;"-"&amp;ROW()-88,#REF!,15,0)="","",IF(VLOOKUP(#REF!&amp;"-"&amp;ROW()-88,#REF!,15,0)=
VLOOKUP(#REF!&amp;"-"&amp;ROW()-88,#REF!,14,0),VLOOKUP(#REF!&amp;"-"&amp;ROW()-88,#REF!,15,0),VLOOKUP(#REF!&amp;"-"&amp;ROW()-88,#REF!,
14,0) &amp; "㎡の    内" &amp; VLOOKUP(#REF!&amp;"-"&amp;ROW()-88,#REF!,15,0)&amp;"㎡")),"")</f>
        <v/>
      </c>
      <c r="J115" s="111"/>
      <c r="K115" s="25" t="str">
        <f>+IFERROR(IF(VLOOKUP(#REF!&amp;"-"&amp;ROW()-88,#REF!,19,0)="","",VLOOKUP(#REF!&amp;"-"&amp;ROW()-88,#REF!,19,0)),"")</f>
        <v/>
      </c>
      <c r="L115" s="112"/>
      <c r="M115" s="26"/>
      <c r="N115" s="23" t="str">
        <f>+IFERROR(VLOOKUP(#REF!&amp;"-"&amp;ROW()-88,#REF!,24,0),"")</f>
        <v/>
      </c>
      <c r="O115" s="24"/>
      <c r="P115" s="108" t="str">
        <f>+IFERROR(VLOOKUP(#REF!&amp;"-"&amp;ROW()-88,#REF!,25,0),"")</f>
        <v/>
      </c>
      <c r="Q115" s="108"/>
      <c r="R115" s="109" t="str">
        <f>+IFERROR(IF(VLOOKUP(#REF!&amp;"-"&amp;ROW()-88,#REF!,56,0)="","",VLOOKUP(#REF!&amp;"-"&amp;ROW()-88,#REF!,56,0)),"")</f>
        <v/>
      </c>
      <c r="S115" s="109"/>
      <c r="T115" s="109"/>
      <c r="U115" s="108" t="str">
        <f>+IFERROR(IF(VLOOKUP(#REF!&amp;"-"&amp;ROW()-88,#REF!,61,0)="","",VLOOKUP(#REF!&amp;"-"&amp;ROW()-88,#REF!,61,0)),"")</f>
        <v/>
      </c>
      <c r="V115" s="108"/>
      <c r="W115" s="23" t="str">
        <f>+IFERROR(IF(VLOOKUP(#REF!&amp;"-"&amp;ROW()-88,#REF!,62,0)="","",VLOOKUP(#REF!&amp;"-"&amp;ROW()-88,#REF!,62,0)),"")</f>
        <v/>
      </c>
      <c r="X115" s="24"/>
      <c r="Y115" s="25" t="str">
        <f t="shared" si="0"/>
        <v/>
      </c>
      <c r="Z115" s="26"/>
      <c r="AA115" s="27" t="str">
        <f>+IFERROR(IF(VLOOKUP(#REF!&amp;"-"&amp;ROW()-88,#REF!,13,0)="","",VLOOKUP(#REF!&amp;"-"&amp;ROW()-88,#REF!,13,0)),"")</f>
        <v/>
      </c>
      <c r="AB115" s="28"/>
      <c r="AC115" s="27" t="str">
        <f>+IFERROR(VLOOKUP(#REF!&amp;"-"&amp;ROW()-88,#REF!,30,0),"")</f>
        <v/>
      </c>
      <c r="AD115" s="28"/>
      <c r="AE115" s="25" t="str">
        <f>IF(Y115="使用貸借権","-",+IFERROR(VLOOKUP(#REF!&amp;"-"&amp;ROW()-88,#REF!,31,0)&amp;"",""))</f>
        <v/>
      </c>
      <c r="AF115" s="26"/>
      <c r="AG115" s="25" t="str">
        <f t="shared" si="1"/>
        <v/>
      </c>
      <c r="AH115" s="26"/>
      <c r="AI115" s="27" t="str">
        <f>IFERROR(IF(VLOOKUP(#REF!&amp;"-"&amp;ROW()-88,#REF!,32,0)="","",VLOOKUP(#REF!&amp;"-"&amp;ROW()-88,#REF!,32,0)),"")</f>
        <v/>
      </c>
      <c r="AJ115" s="28"/>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row>
    <row r="116" spans="1:61" ht="34.5" hidden="1" customHeight="1">
      <c r="A116" s="3"/>
      <c r="B116" s="25" t="str">
        <f>+IFERROR(IF(VLOOKUP(#REF!&amp;"-"&amp;ROW()-88,#REF!,9,0)="","",VLOOKUP(#REF!&amp;"-"&amp;ROW()-88,#REF!,9,0)),"")</f>
        <v/>
      </c>
      <c r="C116" s="26"/>
      <c r="D116" s="25" t="str">
        <f>+IFERROR(IF(VLOOKUP(#REF!&amp;"-"&amp;ROW()-88,#REF!,10,0) = "","",VLOOKUP(#REF!&amp;"-"&amp;ROW()-88,#REF!,10,0)),"")</f>
        <v/>
      </c>
      <c r="E116" s="26"/>
      <c r="F116" s="25" t="str">
        <f>+IFERROR(IF(VLOOKUP(#REF!&amp;"-"&amp;ROW()-88,#REF!,11,0)="","",VLOOKUP(#REF!&amp;"-"&amp;ROW()-88,#REF!,11,0)),"")</f>
        <v/>
      </c>
      <c r="G116" s="26"/>
      <c r="H116" s="20" t="str">
        <f>+IFERROR(IF(VLOOKUP(#REF!&amp;"-"&amp;ROW()-88,#REF!,12,0)="","",VLOOKUP(#REF!&amp;"-"&amp;ROW()-88,#REF!,12,0)),"")</f>
        <v/>
      </c>
      <c r="I116" s="110" t="str">
        <f>IFERROR(IF(VLOOKUP(#REF!&amp;"-"&amp;ROW()-88,#REF!,15,0)="","",IF(VLOOKUP(#REF!&amp;"-"&amp;ROW()-88,#REF!,15,0)=
VLOOKUP(#REF!&amp;"-"&amp;ROW()-88,#REF!,14,0),VLOOKUP(#REF!&amp;"-"&amp;ROW()-88,#REF!,15,0),VLOOKUP(#REF!&amp;"-"&amp;ROW()-88,#REF!,
14,0) &amp; "㎡の    内" &amp; VLOOKUP(#REF!&amp;"-"&amp;ROW()-88,#REF!,15,0)&amp;"㎡")),"")</f>
        <v/>
      </c>
      <c r="J116" s="111"/>
      <c r="K116" s="25" t="str">
        <f>+IFERROR(IF(VLOOKUP(#REF!&amp;"-"&amp;ROW()-88,#REF!,19,0)="","",VLOOKUP(#REF!&amp;"-"&amp;ROW()-88,#REF!,19,0)),"")</f>
        <v/>
      </c>
      <c r="L116" s="112"/>
      <c r="M116" s="26"/>
      <c r="N116" s="23" t="str">
        <f>+IFERROR(VLOOKUP(#REF!&amp;"-"&amp;ROW()-88,#REF!,24,0),"")</f>
        <v/>
      </c>
      <c r="O116" s="24"/>
      <c r="P116" s="108" t="str">
        <f>+IFERROR(VLOOKUP(#REF!&amp;"-"&amp;ROW()-88,#REF!,25,0),"")</f>
        <v/>
      </c>
      <c r="Q116" s="108"/>
      <c r="R116" s="109" t="str">
        <f>+IFERROR(IF(VLOOKUP(#REF!&amp;"-"&amp;ROW()-88,#REF!,56,0)="","",VLOOKUP(#REF!&amp;"-"&amp;ROW()-88,#REF!,56,0)),"")</f>
        <v/>
      </c>
      <c r="S116" s="109"/>
      <c r="T116" s="109"/>
      <c r="U116" s="108" t="str">
        <f>+IFERROR(IF(VLOOKUP(#REF!&amp;"-"&amp;ROW()-88,#REF!,61,0)="","",VLOOKUP(#REF!&amp;"-"&amp;ROW()-88,#REF!,61,0)),"")</f>
        <v/>
      </c>
      <c r="V116" s="108"/>
      <c r="W116" s="23" t="str">
        <f>+IFERROR(IF(VLOOKUP(#REF!&amp;"-"&amp;ROW()-88,#REF!,62,0)="","",VLOOKUP(#REF!&amp;"-"&amp;ROW()-88,#REF!,62,0)),"")</f>
        <v/>
      </c>
      <c r="X116" s="24"/>
      <c r="Y116" s="25" t="str">
        <f t="shared" si="0"/>
        <v/>
      </c>
      <c r="Z116" s="26"/>
      <c r="AA116" s="27" t="str">
        <f>+IFERROR(IF(VLOOKUP(#REF!&amp;"-"&amp;ROW()-88,#REF!,13,0)="","",VLOOKUP(#REF!&amp;"-"&amp;ROW()-88,#REF!,13,0)),"")</f>
        <v/>
      </c>
      <c r="AB116" s="28"/>
      <c r="AC116" s="27" t="str">
        <f>+IFERROR(VLOOKUP(#REF!&amp;"-"&amp;ROW()-88,#REF!,30,0),"")</f>
        <v/>
      </c>
      <c r="AD116" s="28"/>
      <c r="AE116" s="25" t="str">
        <f>IF(Y116="使用貸借権","-",+IFERROR(VLOOKUP(#REF!&amp;"-"&amp;ROW()-88,#REF!,31,0)&amp;"",""))</f>
        <v/>
      </c>
      <c r="AF116" s="26"/>
      <c r="AG116" s="25" t="str">
        <f t="shared" si="1"/>
        <v/>
      </c>
      <c r="AH116" s="26"/>
      <c r="AI116" s="27" t="str">
        <f>IFERROR(IF(VLOOKUP(#REF!&amp;"-"&amp;ROW()-88,#REF!,32,0)="","",VLOOKUP(#REF!&amp;"-"&amp;ROW()-88,#REF!,32,0)),"")</f>
        <v/>
      </c>
      <c r="AJ116" s="28"/>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row>
    <row r="117" spans="1:61" ht="34.5" hidden="1" customHeight="1">
      <c r="A117" s="3"/>
      <c r="B117" s="25" t="str">
        <f>+IFERROR(IF(VLOOKUP(#REF!&amp;"-"&amp;ROW()-88,#REF!,9,0)="","",VLOOKUP(#REF!&amp;"-"&amp;ROW()-88,#REF!,9,0)),"")</f>
        <v/>
      </c>
      <c r="C117" s="26"/>
      <c r="D117" s="25" t="str">
        <f>+IFERROR(IF(VLOOKUP(#REF!&amp;"-"&amp;ROW()-88,#REF!,10,0) = "","",VLOOKUP(#REF!&amp;"-"&amp;ROW()-88,#REF!,10,0)),"")</f>
        <v/>
      </c>
      <c r="E117" s="26"/>
      <c r="F117" s="25" t="str">
        <f>+IFERROR(IF(VLOOKUP(#REF!&amp;"-"&amp;ROW()-88,#REF!,11,0)="","",VLOOKUP(#REF!&amp;"-"&amp;ROW()-88,#REF!,11,0)),"")</f>
        <v/>
      </c>
      <c r="G117" s="26"/>
      <c r="H117" s="20" t="str">
        <f>+IFERROR(IF(VLOOKUP(#REF!&amp;"-"&amp;ROW()-88,#REF!,12,0)="","",VLOOKUP(#REF!&amp;"-"&amp;ROW()-88,#REF!,12,0)),"")</f>
        <v/>
      </c>
      <c r="I117" s="110" t="str">
        <f>IFERROR(IF(VLOOKUP(#REF!&amp;"-"&amp;ROW()-88,#REF!,15,0)="","",IF(VLOOKUP(#REF!&amp;"-"&amp;ROW()-88,#REF!,15,0)=
VLOOKUP(#REF!&amp;"-"&amp;ROW()-88,#REF!,14,0),VLOOKUP(#REF!&amp;"-"&amp;ROW()-88,#REF!,15,0),VLOOKUP(#REF!&amp;"-"&amp;ROW()-88,#REF!,
14,0) &amp; "㎡の    内" &amp; VLOOKUP(#REF!&amp;"-"&amp;ROW()-88,#REF!,15,0)&amp;"㎡")),"")</f>
        <v/>
      </c>
      <c r="J117" s="111"/>
      <c r="K117" s="25" t="str">
        <f>+IFERROR(IF(VLOOKUP(#REF!&amp;"-"&amp;ROW()-88,#REF!,19,0)="","",VLOOKUP(#REF!&amp;"-"&amp;ROW()-88,#REF!,19,0)),"")</f>
        <v/>
      </c>
      <c r="L117" s="112"/>
      <c r="M117" s="26"/>
      <c r="N117" s="23" t="str">
        <f>+IFERROR(VLOOKUP(#REF!&amp;"-"&amp;ROW()-88,#REF!,24,0),"")</f>
        <v/>
      </c>
      <c r="O117" s="24"/>
      <c r="P117" s="108" t="str">
        <f>+IFERROR(VLOOKUP(#REF!&amp;"-"&amp;ROW()-88,#REF!,25,0),"")</f>
        <v/>
      </c>
      <c r="Q117" s="108"/>
      <c r="R117" s="109" t="str">
        <f>+IFERROR(IF(VLOOKUP(#REF!&amp;"-"&amp;ROW()-88,#REF!,56,0)="","",VLOOKUP(#REF!&amp;"-"&amp;ROW()-88,#REF!,56,0)),"")</f>
        <v/>
      </c>
      <c r="S117" s="109"/>
      <c r="T117" s="109"/>
      <c r="U117" s="108" t="str">
        <f>+IFERROR(IF(VLOOKUP(#REF!&amp;"-"&amp;ROW()-88,#REF!,61,0)="","",VLOOKUP(#REF!&amp;"-"&amp;ROW()-88,#REF!,61,0)),"")</f>
        <v/>
      </c>
      <c r="V117" s="108"/>
      <c r="W117" s="23" t="str">
        <f>+IFERROR(IF(VLOOKUP(#REF!&amp;"-"&amp;ROW()-88,#REF!,62,0)="","",VLOOKUP(#REF!&amp;"-"&amp;ROW()-88,#REF!,62,0)),"")</f>
        <v/>
      </c>
      <c r="X117" s="24"/>
      <c r="Y117" s="25" t="str">
        <f t="shared" si="0"/>
        <v/>
      </c>
      <c r="Z117" s="26"/>
      <c r="AA117" s="27" t="str">
        <f>+IFERROR(IF(VLOOKUP(#REF!&amp;"-"&amp;ROW()-88,#REF!,13,0)="","",VLOOKUP(#REF!&amp;"-"&amp;ROW()-88,#REF!,13,0)),"")</f>
        <v/>
      </c>
      <c r="AB117" s="28"/>
      <c r="AC117" s="27" t="str">
        <f>+IFERROR(VLOOKUP(#REF!&amp;"-"&amp;ROW()-88,#REF!,30,0),"")</f>
        <v/>
      </c>
      <c r="AD117" s="28"/>
      <c r="AE117" s="25" t="str">
        <f>IF(Y117="使用貸借権","-",+IFERROR(VLOOKUP(#REF!&amp;"-"&amp;ROW()-88,#REF!,31,0)&amp;"",""))</f>
        <v/>
      </c>
      <c r="AF117" s="26"/>
      <c r="AG117" s="25" t="str">
        <f t="shared" si="1"/>
        <v/>
      </c>
      <c r="AH117" s="26"/>
      <c r="AI117" s="27" t="str">
        <f>IFERROR(IF(VLOOKUP(#REF!&amp;"-"&amp;ROW()-88,#REF!,32,0)="","",VLOOKUP(#REF!&amp;"-"&amp;ROW()-88,#REF!,32,0)),"")</f>
        <v/>
      </c>
      <c r="AJ117" s="28"/>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row>
    <row r="118" spans="1:61" ht="34.5" hidden="1" customHeight="1">
      <c r="A118" s="3"/>
      <c r="B118" s="25" t="str">
        <f>+IFERROR(IF(VLOOKUP(#REF!&amp;"-"&amp;ROW()-88,#REF!,9,0)="","",VLOOKUP(#REF!&amp;"-"&amp;ROW()-88,#REF!,9,0)),"")</f>
        <v/>
      </c>
      <c r="C118" s="26"/>
      <c r="D118" s="25" t="str">
        <f>+IFERROR(IF(VLOOKUP(#REF!&amp;"-"&amp;ROW()-88,#REF!,10,0) = "","",VLOOKUP(#REF!&amp;"-"&amp;ROW()-88,#REF!,10,0)),"")</f>
        <v/>
      </c>
      <c r="E118" s="26"/>
      <c r="F118" s="25" t="str">
        <f>+IFERROR(IF(VLOOKUP(#REF!&amp;"-"&amp;ROW()-88,#REF!,11,0)="","",VLOOKUP(#REF!&amp;"-"&amp;ROW()-88,#REF!,11,0)),"")</f>
        <v/>
      </c>
      <c r="G118" s="26"/>
      <c r="H118" s="20" t="str">
        <f>+IFERROR(IF(VLOOKUP(#REF!&amp;"-"&amp;ROW()-88,#REF!,12,0)="","",VLOOKUP(#REF!&amp;"-"&amp;ROW()-88,#REF!,12,0)),"")</f>
        <v/>
      </c>
      <c r="I118" s="110" t="str">
        <f>IFERROR(IF(VLOOKUP(#REF!&amp;"-"&amp;ROW()-88,#REF!,15,0)="","",IF(VLOOKUP(#REF!&amp;"-"&amp;ROW()-88,#REF!,15,0)=
VLOOKUP(#REF!&amp;"-"&amp;ROW()-88,#REF!,14,0),VLOOKUP(#REF!&amp;"-"&amp;ROW()-88,#REF!,15,0),VLOOKUP(#REF!&amp;"-"&amp;ROW()-88,#REF!,
14,0) &amp; "㎡の    内" &amp; VLOOKUP(#REF!&amp;"-"&amp;ROW()-88,#REF!,15,0)&amp;"㎡")),"")</f>
        <v/>
      </c>
      <c r="J118" s="111"/>
      <c r="K118" s="25" t="str">
        <f>+IFERROR(IF(VLOOKUP(#REF!&amp;"-"&amp;ROW()-88,#REF!,19,0)="","",VLOOKUP(#REF!&amp;"-"&amp;ROW()-88,#REF!,19,0)),"")</f>
        <v/>
      </c>
      <c r="L118" s="112"/>
      <c r="M118" s="26"/>
      <c r="N118" s="23" t="str">
        <f>+IFERROR(VLOOKUP(#REF!&amp;"-"&amp;ROW()-88,#REF!,24,0),"")</f>
        <v/>
      </c>
      <c r="O118" s="24"/>
      <c r="P118" s="108" t="str">
        <f>+IFERROR(VLOOKUP(#REF!&amp;"-"&amp;ROW()-88,#REF!,25,0),"")</f>
        <v/>
      </c>
      <c r="Q118" s="108"/>
      <c r="R118" s="109" t="str">
        <f>+IFERROR(IF(VLOOKUP(#REF!&amp;"-"&amp;ROW()-88,#REF!,56,0)="","",VLOOKUP(#REF!&amp;"-"&amp;ROW()-88,#REF!,56,0)),"")</f>
        <v/>
      </c>
      <c r="S118" s="109"/>
      <c r="T118" s="109"/>
      <c r="U118" s="108" t="str">
        <f>+IFERROR(IF(VLOOKUP(#REF!&amp;"-"&amp;ROW()-88,#REF!,61,0)="","",VLOOKUP(#REF!&amp;"-"&amp;ROW()-88,#REF!,61,0)),"")</f>
        <v/>
      </c>
      <c r="V118" s="108"/>
      <c r="W118" s="23" t="str">
        <f>+IFERROR(IF(VLOOKUP(#REF!&amp;"-"&amp;ROW()-88,#REF!,62,0)="","",VLOOKUP(#REF!&amp;"-"&amp;ROW()-88,#REF!,62,0)),"")</f>
        <v/>
      </c>
      <c r="X118" s="24"/>
      <c r="Y118" s="25" t="str">
        <f t="shared" si="0"/>
        <v/>
      </c>
      <c r="Z118" s="26"/>
      <c r="AA118" s="27" t="str">
        <f>+IFERROR(IF(VLOOKUP(#REF!&amp;"-"&amp;ROW()-88,#REF!,13,0)="","",VLOOKUP(#REF!&amp;"-"&amp;ROW()-88,#REF!,13,0)),"")</f>
        <v/>
      </c>
      <c r="AB118" s="28"/>
      <c r="AC118" s="27" t="str">
        <f>+IFERROR(VLOOKUP(#REF!&amp;"-"&amp;ROW()-88,#REF!,30,0),"")</f>
        <v/>
      </c>
      <c r="AD118" s="28"/>
      <c r="AE118" s="25" t="str">
        <f>IF(Y118="使用貸借権","-",+IFERROR(VLOOKUP(#REF!&amp;"-"&amp;ROW()-88,#REF!,31,0)&amp;"",""))</f>
        <v/>
      </c>
      <c r="AF118" s="26"/>
      <c r="AG118" s="25" t="str">
        <f t="shared" si="1"/>
        <v/>
      </c>
      <c r="AH118" s="26"/>
      <c r="AI118" s="27" t="str">
        <f>IFERROR(IF(VLOOKUP(#REF!&amp;"-"&amp;ROW()-88,#REF!,32,0)="","",VLOOKUP(#REF!&amp;"-"&amp;ROW()-88,#REF!,32,0)),"")</f>
        <v/>
      </c>
      <c r="AJ118" s="28"/>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row>
    <row r="119" spans="1:61" ht="34.5" hidden="1" customHeight="1">
      <c r="A119" s="3"/>
      <c r="B119" s="25" t="str">
        <f>+IFERROR(IF(VLOOKUP(#REF!&amp;"-"&amp;ROW()-88,#REF!,9,0)="","",VLOOKUP(#REF!&amp;"-"&amp;ROW()-88,#REF!,9,0)),"")</f>
        <v/>
      </c>
      <c r="C119" s="26"/>
      <c r="D119" s="25" t="str">
        <f>+IFERROR(IF(VLOOKUP(#REF!&amp;"-"&amp;ROW()-88,#REF!,10,0) = "","",VLOOKUP(#REF!&amp;"-"&amp;ROW()-88,#REF!,10,0)),"")</f>
        <v/>
      </c>
      <c r="E119" s="26"/>
      <c r="F119" s="25" t="str">
        <f>+IFERROR(IF(VLOOKUP(#REF!&amp;"-"&amp;ROW()-88,#REF!,11,0)="","",VLOOKUP(#REF!&amp;"-"&amp;ROW()-88,#REF!,11,0)),"")</f>
        <v/>
      </c>
      <c r="G119" s="26"/>
      <c r="H119" s="20" t="str">
        <f>+IFERROR(IF(VLOOKUP(#REF!&amp;"-"&amp;ROW()-88,#REF!,12,0)="","",VLOOKUP(#REF!&amp;"-"&amp;ROW()-88,#REF!,12,0)),"")</f>
        <v/>
      </c>
      <c r="I119" s="110" t="str">
        <f>IFERROR(IF(VLOOKUP(#REF!&amp;"-"&amp;ROW()-88,#REF!,15,0)="","",IF(VLOOKUP(#REF!&amp;"-"&amp;ROW()-88,#REF!,15,0)=
VLOOKUP(#REF!&amp;"-"&amp;ROW()-88,#REF!,14,0),VLOOKUP(#REF!&amp;"-"&amp;ROW()-88,#REF!,15,0),VLOOKUP(#REF!&amp;"-"&amp;ROW()-88,#REF!,
14,0) &amp; "㎡の    内" &amp; VLOOKUP(#REF!&amp;"-"&amp;ROW()-88,#REF!,15,0)&amp;"㎡")),"")</f>
        <v/>
      </c>
      <c r="J119" s="111"/>
      <c r="K119" s="25" t="str">
        <f>+IFERROR(IF(VLOOKUP(#REF!&amp;"-"&amp;ROW()-88,#REF!,19,0)="","",VLOOKUP(#REF!&amp;"-"&amp;ROW()-88,#REF!,19,0)),"")</f>
        <v/>
      </c>
      <c r="L119" s="112"/>
      <c r="M119" s="26"/>
      <c r="N119" s="23" t="str">
        <f>+IFERROR(VLOOKUP(#REF!&amp;"-"&amp;ROW()-88,#REF!,24,0),"")</f>
        <v/>
      </c>
      <c r="O119" s="24"/>
      <c r="P119" s="108" t="str">
        <f>+IFERROR(VLOOKUP(#REF!&amp;"-"&amp;ROW()-88,#REF!,25,0),"")</f>
        <v/>
      </c>
      <c r="Q119" s="108"/>
      <c r="R119" s="109" t="str">
        <f>+IFERROR(IF(VLOOKUP(#REF!&amp;"-"&amp;ROW()-88,#REF!,56,0)="","",VLOOKUP(#REF!&amp;"-"&amp;ROW()-88,#REF!,56,0)),"")</f>
        <v/>
      </c>
      <c r="S119" s="109"/>
      <c r="T119" s="109"/>
      <c r="U119" s="108" t="str">
        <f>+IFERROR(IF(VLOOKUP(#REF!&amp;"-"&amp;ROW()-88,#REF!,61,0)="","",VLOOKUP(#REF!&amp;"-"&amp;ROW()-88,#REF!,61,0)),"")</f>
        <v/>
      </c>
      <c r="V119" s="108"/>
      <c r="W119" s="23" t="str">
        <f>+IFERROR(IF(VLOOKUP(#REF!&amp;"-"&amp;ROW()-88,#REF!,62,0)="","",VLOOKUP(#REF!&amp;"-"&amp;ROW()-88,#REF!,62,0)),"")</f>
        <v/>
      </c>
      <c r="X119" s="24"/>
      <c r="Y119" s="25" t="str">
        <f t="shared" si="0"/>
        <v/>
      </c>
      <c r="Z119" s="26"/>
      <c r="AA119" s="27" t="str">
        <f>+IFERROR(IF(VLOOKUP(#REF!&amp;"-"&amp;ROW()-88,#REF!,13,0)="","",VLOOKUP(#REF!&amp;"-"&amp;ROW()-88,#REF!,13,0)),"")</f>
        <v/>
      </c>
      <c r="AB119" s="28"/>
      <c r="AC119" s="27" t="str">
        <f>+IFERROR(VLOOKUP(#REF!&amp;"-"&amp;ROW()-88,#REF!,30,0),"")</f>
        <v/>
      </c>
      <c r="AD119" s="28"/>
      <c r="AE119" s="25" t="str">
        <f>IF(Y119="使用貸借権","-",+IFERROR(VLOOKUP(#REF!&amp;"-"&amp;ROW()-88,#REF!,31,0)&amp;"",""))</f>
        <v/>
      </c>
      <c r="AF119" s="26"/>
      <c r="AG119" s="25" t="str">
        <f t="shared" si="1"/>
        <v/>
      </c>
      <c r="AH119" s="26"/>
      <c r="AI119" s="27" t="str">
        <f>IFERROR(IF(VLOOKUP(#REF!&amp;"-"&amp;ROW()-88,#REF!,32,0)="","",VLOOKUP(#REF!&amp;"-"&amp;ROW()-88,#REF!,32,0)),"")</f>
        <v/>
      </c>
      <c r="AJ119" s="28"/>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row>
    <row r="120" spans="1:61" ht="34.5" hidden="1" customHeight="1">
      <c r="A120" s="3"/>
      <c r="B120" s="25" t="str">
        <f>+IFERROR(IF(VLOOKUP(#REF!&amp;"-"&amp;ROW()-88,#REF!,9,0)="","",VLOOKUP(#REF!&amp;"-"&amp;ROW()-88,#REF!,9,0)),"")</f>
        <v/>
      </c>
      <c r="C120" s="26"/>
      <c r="D120" s="25" t="str">
        <f>+IFERROR(IF(VLOOKUP(#REF!&amp;"-"&amp;ROW()-88,#REF!,10,0) = "","",VLOOKUP(#REF!&amp;"-"&amp;ROW()-88,#REF!,10,0)),"")</f>
        <v/>
      </c>
      <c r="E120" s="26"/>
      <c r="F120" s="25" t="str">
        <f>+IFERROR(IF(VLOOKUP(#REF!&amp;"-"&amp;ROW()-88,#REF!,11,0)="","",VLOOKUP(#REF!&amp;"-"&amp;ROW()-88,#REF!,11,0)),"")</f>
        <v/>
      </c>
      <c r="G120" s="26"/>
      <c r="H120" s="20" t="str">
        <f>+IFERROR(IF(VLOOKUP(#REF!&amp;"-"&amp;ROW()-88,#REF!,12,0)="","",VLOOKUP(#REF!&amp;"-"&amp;ROW()-88,#REF!,12,0)),"")</f>
        <v/>
      </c>
      <c r="I120" s="110" t="str">
        <f>IFERROR(IF(VLOOKUP(#REF!&amp;"-"&amp;ROW()-88,#REF!,15,0)="","",IF(VLOOKUP(#REF!&amp;"-"&amp;ROW()-88,#REF!,15,0)=
VLOOKUP(#REF!&amp;"-"&amp;ROW()-88,#REF!,14,0),VLOOKUP(#REF!&amp;"-"&amp;ROW()-88,#REF!,15,0),VLOOKUP(#REF!&amp;"-"&amp;ROW()-88,#REF!,
14,0) &amp; "㎡の    内" &amp; VLOOKUP(#REF!&amp;"-"&amp;ROW()-88,#REF!,15,0)&amp;"㎡")),"")</f>
        <v/>
      </c>
      <c r="J120" s="111"/>
      <c r="K120" s="25" t="str">
        <f>+IFERROR(IF(VLOOKUP(#REF!&amp;"-"&amp;ROW()-88,#REF!,19,0)="","",VLOOKUP(#REF!&amp;"-"&amp;ROW()-88,#REF!,19,0)),"")</f>
        <v/>
      </c>
      <c r="L120" s="112"/>
      <c r="M120" s="26"/>
      <c r="N120" s="23" t="str">
        <f>+IFERROR(VLOOKUP(#REF!&amp;"-"&amp;ROW()-88,#REF!,24,0),"")</f>
        <v/>
      </c>
      <c r="O120" s="24"/>
      <c r="P120" s="108" t="str">
        <f>+IFERROR(VLOOKUP(#REF!&amp;"-"&amp;ROW()-88,#REF!,25,0),"")</f>
        <v/>
      </c>
      <c r="Q120" s="108"/>
      <c r="R120" s="109" t="str">
        <f>+IFERROR(IF(VLOOKUP(#REF!&amp;"-"&amp;ROW()-88,#REF!,56,0)="","",VLOOKUP(#REF!&amp;"-"&amp;ROW()-88,#REF!,56,0)),"")</f>
        <v/>
      </c>
      <c r="S120" s="109"/>
      <c r="T120" s="109"/>
      <c r="U120" s="108" t="str">
        <f>+IFERROR(IF(VLOOKUP(#REF!&amp;"-"&amp;ROW()-88,#REF!,61,0)="","",VLOOKUP(#REF!&amp;"-"&amp;ROW()-88,#REF!,61,0)),"")</f>
        <v/>
      </c>
      <c r="V120" s="108"/>
      <c r="W120" s="23" t="str">
        <f>+IFERROR(IF(VLOOKUP(#REF!&amp;"-"&amp;ROW()-88,#REF!,62,0)="","",VLOOKUP(#REF!&amp;"-"&amp;ROW()-88,#REF!,62,0)),"")</f>
        <v/>
      </c>
      <c r="X120" s="24"/>
      <c r="Y120" s="25" t="str">
        <f t="shared" si="0"/>
        <v/>
      </c>
      <c r="Z120" s="26"/>
      <c r="AA120" s="27" t="str">
        <f>+IFERROR(IF(VLOOKUP(#REF!&amp;"-"&amp;ROW()-88,#REF!,13,0)="","",VLOOKUP(#REF!&amp;"-"&amp;ROW()-88,#REF!,13,0)),"")</f>
        <v/>
      </c>
      <c r="AB120" s="28"/>
      <c r="AC120" s="27" t="str">
        <f>+IFERROR(VLOOKUP(#REF!&amp;"-"&amp;ROW()-88,#REF!,30,0),"")</f>
        <v/>
      </c>
      <c r="AD120" s="28"/>
      <c r="AE120" s="25" t="str">
        <f>IF(Y120="使用貸借権","-",+IFERROR(VLOOKUP(#REF!&amp;"-"&amp;ROW()-88,#REF!,31,0)&amp;"",""))</f>
        <v/>
      </c>
      <c r="AF120" s="26"/>
      <c r="AG120" s="25" t="str">
        <f t="shared" si="1"/>
        <v/>
      </c>
      <c r="AH120" s="26"/>
      <c r="AI120" s="27" t="str">
        <f>IFERROR(IF(VLOOKUP(#REF!&amp;"-"&amp;ROW()-88,#REF!,32,0)="","",VLOOKUP(#REF!&amp;"-"&amp;ROW()-88,#REF!,32,0)),"")</f>
        <v/>
      </c>
      <c r="AJ120" s="28"/>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row>
    <row r="121" spans="1:61" ht="34.5" hidden="1" customHeight="1">
      <c r="A121" s="3"/>
      <c r="B121" s="25" t="str">
        <f>+IFERROR(IF(VLOOKUP(#REF!&amp;"-"&amp;ROW()-88,#REF!,9,0)="","",VLOOKUP(#REF!&amp;"-"&amp;ROW()-88,#REF!,9,0)),"")</f>
        <v/>
      </c>
      <c r="C121" s="26"/>
      <c r="D121" s="25" t="str">
        <f>+IFERROR(IF(VLOOKUP(#REF!&amp;"-"&amp;ROW()-88,#REF!,10,0) = "","",VLOOKUP(#REF!&amp;"-"&amp;ROW()-88,#REF!,10,0)),"")</f>
        <v/>
      </c>
      <c r="E121" s="26"/>
      <c r="F121" s="25" t="str">
        <f>+IFERROR(IF(VLOOKUP(#REF!&amp;"-"&amp;ROW()-88,#REF!,11,0)="","",VLOOKUP(#REF!&amp;"-"&amp;ROW()-88,#REF!,11,0)),"")</f>
        <v/>
      </c>
      <c r="G121" s="26"/>
      <c r="H121" s="20" t="str">
        <f>+IFERROR(IF(VLOOKUP(#REF!&amp;"-"&amp;ROW()-88,#REF!,12,0)="","",VLOOKUP(#REF!&amp;"-"&amp;ROW()-88,#REF!,12,0)),"")</f>
        <v/>
      </c>
      <c r="I121" s="110" t="str">
        <f>IFERROR(IF(VLOOKUP(#REF!&amp;"-"&amp;ROW()-88,#REF!,15,0)="","",IF(VLOOKUP(#REF!&amp;"-"&amp;ROW()-88,#REF!,15,0)=
VLOOKUP(#REF!&amp;"-"&amp;ROW()-88,#REF!,14,0),VLOOKUP(#REF!&amp;"-"&amp;ROW()-88,#REF!,15,0),VLOOKUP(#REF!&amp;"-"&amp;ROW()-88,#REF!,
14,0) &amp; "㎡の    内" &amp; VLOOKUP(#REF!&amp;"-"&amp;ROW()-88,#REF!,15,0)&amp;"㎡")),"")</f>
        <v/>
      </c>
      <c r="J121" s="111"/>
      <c r="K121" s="25" t="str">
        <f>+IFERROR(IF(VLOOKUP(#REF!&amp;"-"&amp;ROW()-88,#REF!,19,0)="","",VLOOKUP(#REF!&amp;"-"&amp;ROW()-88,#REF!,19,0)),"")</f>
        <v/>
      </c>
      <c r="L121" s="112"/>
      <c r="M121" s="26"/>
      <c r="N121" s="23" t="str">
        <f>+IFERROR(VLOOKUP(#REF!&amp;"-"&amp;ROW()-88,#REF!,24,0),"")</f>
        <v/>
      </c>
      <c r="O121" s="24"/>
      <c r="P121" s="108" t="str">
        <f>+IFERROR(VLOOKUP(#REF!&amp;"-"&amp;ROW()-88,#REF!,25,0),"")</f>
        <v/>
      </c>
      <c r="Q121" s="108"/>
      <c r="R121" s="109" t="str">
        <f>+IFERROR(IF(VLOOKUP(#REF!&amp;"-"&amp;ROW()-88,#REF!,56,0)="","",VLOOKUP(#REF!&amp;"-"&amp;ROW()-88,#REF!,56,0)),"")</f>
        <v/>
      </c>
      <c r="S121" s="109"/>
      <c r="T121" s="109"/>
      <c r="U121" s="108" t="str">
        <f>+IFERROR(IF(VLOOKUP(#REF!&amp;"-"&amp;ROW()-88,#REF!,61,0)="","",VLOOKUP(#REF!&amp;"-"&amp;ROW()-88,#REF!,61,0)),"")</f>
        <v/>
      </c>
      <c r="V121" s="108"/>
      <c r="W121" s="23" t="str">
        <f>+IFERROR(IF(VLOOKUP(#REF!&amp;"-"&amp;ROW()-88,#REF!,62,0)="","",VLOOKUP(#REF!&amp;"-"&amp;ROW()-88,#REF!,62,0)),"")</f>
        <v/>
      </c>
      <c r="X121" s="24"/>
      <c r="Y121" s="25" t="str">
        <f t="shared" si="0"/>
        <v/>
      </c>
      <c r="Z121" s="26"/>
      <c r="AA121" s="27" t="str">
        <f>+IFERROR(IF(VLOOKUP(#REF!&amp;"-"&amp;ROW()-88,#REF!,13,0)="","",VLOOKUP(#REF!&amp;"-"&amp;ROW()-88,#REF!,13,0)),"")</f>
        <v/>
      </c>
      <c r="AB121" s="28"/>
      <c r="AC121" s="27" t="str">
        <f>+IFERROR(VLOOKUP(#REF!&amp;"-"&amp;ROW()-88,#REF!,30,0),"")</f>
        <v/>
      </c>
      <c r="AD121" s="28"/>
      <c r="AE121" s="25" t="str">
        <f>IF(Y121="使用貸借権","-",+IFERROR(VLOOKUP(#REF!&amp;"-"&amp;ROW()-88,#REF!,31,0)&amp;"",""))</f>
        <v/>
      </c>
      <c r="AF121" s="26"/>
      <c r="AG121" s="25" t="str">
        <f t="shared" si="1"/>
        <v/>
      </c>
      <c r="AH121" s="26"/>
      <c r="AI121" s="27" t="str">
        <f>IFERROR(IF(VLOOKUP(#REF!&amp;"-"&amp;ROW()-88,#REF!,32,0)="","",VLOOKUP(#REF!&amp;"-"&amp;ROW()-88,#REF!,32,0)),"")</f>
        <v/>
      </c>
      <c r="AJ121" s="28"/>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row>
    <row r="122" spans="1:61" ht="34.5" hidden="1" customHeight="1">
      <c r="A122" s="3"/>
      <c r="B122" s="25" t="str">
        <f>+IFERROR(IF(VLOOKUP(#REF!&amp;"-"&amp;ROW()-88,#REF!,9,0)="","",VLOOKUP(#REF!&amp;"-"&amp;ROW()-88,#REF!,9,0)),"")</f>
        <v/>
      </c>
      <c r="C122" s="26"/>
      <c r="D122" s="25" t="str">
        <f>+IFERROR(IF(VLOOKUP(#REF!&amp;"-"&amp;ROW()-88,#REF!,10,0) = "","",VLOOKUP(#REF!&amp;"-"&amp;ROW()-88,#REF!,10,0)),"")</f>
        <v/>
      </c>
      <c r="E122" s="26"/>
      <c r="F122" s="25" t="str">
        <f>+IFERROR(IF(VLOOKUP(#REF!&amp;"-"&amp;ROW()-88,#REF!,11,0)="","",VLOOKUP(#REF!&amp;"-"&amp;ROW()-88,#REF!,11,0)),"")</f>
        <v/>
      </c>
      <c r="G122" s="26"/>
      <c r="H122" s="20" t="str">
        <f>+IFERROR(IF(VLOOKUP(#REF!&amp;"-"&amp;ROW()-88,#REF!,12,0)="","",VLOOKUP(#REF!&amp;"-"&amp;ROW()-88,#REF!,12,0)),"")</f>
        <v/>
      </c>
      <c r="I122" s="110" t="str">
        <f>IFERROR(IF(VLOOKUP(#REF!&amp;"-"&amp;ROW()-88,#REF!,15,0)="","",IF(VLOOKUP(#REF!&amp;"-"&amp;ROW()-88,#REF!,15,0)=
VLOOKUP(#REF!&amp;"-"&amp;ROW()-88,#REF!,14,0),VLOOKUP(#REF!&amp;"-"&amp;ROW()-88,#REF!,15,0),VLOOKUP(#REF!&amp;"-"&amp;ROW()-88,#REF!,
14,0) &amp; "㎡の    内" &amp; VLOOKUP(#REF!&amp;"-"&amp;ROW()-88,#REF!,15,0)&amp;"㎡")),"")</f>
        <v/>
      </c>
      <c r="J122" s="111"/>
      <c r="K122" s="25" t="str">
        <f>+IFERROR(IF(VLOOKUP(#REF!&amp;"-"&amp;ROW()-88,#REF!,19,0)="","",VLOOKUP(#REF!&amp;"-"&amp;ROW()-88,#REF!,19,0)),"")</f>
        <v/>
      </c>
      <c r="L122" s="112"/>
      <c r="M122" s="26"/>
      <c r="N122" s="23" t="str">
        <f>+IFERROR(VLOOKUP(#REF!&amp;"-"&amp;ROW()-88,#REF!,24,0),"")</f>
        <v/>
      </c>
      <c r="O122" s="24"/>
      <c r="P122" s="108" t="str">
        <f>+IFERROR(VLOOKUP(#REF!&amp;"-"&amp;ROW()-88,#REF!,25,0),"")</f>
        <v/>
      </c>
      <c r="Q122" s="108"/>
      <c r="R122" s="109" t="str">
        <f>+IFERROR(IF(VLOOKUP(#REF!&amp;"-"&amp;ROW()-88,#REF!,56,0)="","",VLOOKUP(#REF!&amp;"-"&amp;ROW()-88,#REF!,56,0)),"")</f>
        <v/>
      </c>
      <c r="S122" s="109"/>
      <c r="T122" s="109"/>
      <c r="U122" s="108" t="str">
        <f>+IFERROR(IF(VLOOKUP(#REF!&amp;"-"&amp;ROW()-88,#REF!,61,0)="","",VLOOKUP(#REF!&amp;"-"&amp;ROW()-88,#REF!,61,0)),"")</f>
        <v/>
      </c>
      <c r="V122" s="108"/>
      <c r="W122" s="23" t="str">
        <f>+IFERROR(IF(VLOOKUP(#REF!&amp;"-"&amp;ROW()-88,#REF!,62,0)="","",VLOOKUP(#REF!&amp;"-"&amp;ROW()-88,#REF!,62,0)),"")</f>
        <v/>
      </c>
      <c r="X122" s="24"/>
      <c r="Y122" s="25" t="str">
        <f t="shared" si="0"/>
        <v/>
      </c>
      <c r="Z122" s="26"/>
      <c r="AA122" s="27" t="str">
        <f>+IFERROR(IF(VLOOKUP(#REF!&amp;"-"&amp;ROW()-88,#REF!,13,0)="","",VLOOKUP(#REF!&amp;"-"&amp;ROW()-88,#REF!,13,0)),"")</f>
        <v/>
      </c>
      <c r="AB122" s="28"/>
      <c r="AC122" s="27" t="str">
        <f>+IFERROR(VLOOKUP(#REF!&amp;"-"&amp;ROW()-88,#REF!,30,0),"")</f>
        <v/>
      </c>
      <c r="AD122" s="28"/>
      <c r="AE122" s="25" t="str">
        <f>IF(Y122="使用貸借権","-",+IFERROR(VLOOKUP(#REF!&amp;"-"&amp;ROW()-88,#REF!,31,0)&amp;"",""))</f>
        <v/>
      </c>
      <c r="AF122" s="26"/>
      <c r="AG122" s="25" t="str">
        <f t="shared" si="1"/>
        <v/>
      </c>
      <c r="AH122" s="26"/>
      <c r="AI122" s="27" t="str">
        <f>IFERROR(IF(VLOOKUP(#REF!&amp;"-"&amp;ROW()-88,#REF!,32,0)="","",VLOOKUP(#REF!&amp;"-"&amp;ROW()-88,#REF!,32,0)),"")</f>
        <v/>
      </c>
      <c r="AJ122" s="28"/>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row>
    <row r="123" spans="1:61" ht="34.5" hidden="1" customHeight="1">
      <c r="A123" s="3"/>
      <c r="B123" s="25" t="str">
        <f>+IFERROR(IF(VLOOKUP(#REF!&amp;"-"&amp;ROW()-88,#REF!,9,0)="","",VLOOKUP(#REF!&amp;"-"&amp;ROW()-88,#REF!,9,0)),"")</f>
        <v/>
      </c>
      <c r="C123" s="26"/>
      <c r="D123" s="25" t="str">
        <f>+IFERROR(IF(VLOOKUP(#REF!&amp;"-"&amp;ROW()-88,#REF!,10,0) = "","",VLOOKUP(#REF!&amp;"-"&amp;ROW()-88,#REF!,10,0)),"")</f>
        <v/>
      </c>
      <c r="E123" s="26"/>
      <c r="F123" s="25" t="str">
        <f>+IFERROR(IF(VLOOKUP(#REF!&amp;"-"&amp;ROW()-88,#REF!,11,0)="","",VLOOKUP(#REF!&amp;"-"&amp;ROW()-88,#REF!,11,0)),"")</f>
        <v/>
      </c>
      <c r="G123" s="26"/>
      <c r="H123" s="20" t="str">
        <f>+IFERROR(IF(VLOOKUP(#REF!&amp;"-"&amp;ROW()-88,#REF!,12,0)="","",VLOOKUP(#REF!&amp;"-"&amp;ROW()-88,#REF!,12,0)),"")</f>
        <v/>
      </c>
      <c r="I123" s="110" t="str">
        <f>IFERROR(IF(VLOOKUP(#REF!&amp;"-"&amp;ROW()-88,#REF!,15,0)="","",IF(VLOOKUP(#REF!&amp;"-"&amp;ROW()-88,#REF!,15,0)=
VLOOKUP(#REF!&amp;"-"&amp;ROW()-88,#REF!,14,0),VLOOKUP(#REF!&amp;"-"&amp;ROW()-88,#REF!,15,0),VLOOKUP(#REF!&amp;"-"&amp;ROW()-88,#REF!,
14,0) &amp; "㎡の    内" &amp; VLOOKUP(#REF!&amp;"-"&amp;ROW()-88,#REF!,15,0)&amp;"㎡")),"")</f>
        <v/>
      </c>
      <c r="J123" s="111"/>
      <c r="K123" s="25" t="str">
        <f>+IFERROR(IF(VLOOKUP(#REF!&amp;"-"&amp;ROW()-88,#REF!,19,0)="","",VLOOKUP(#REF!&amp;"-"&amp;ROW()-88,#REF!,19,0)),"")</f>
        <v/>
      </c>
      <c r="L123" s="112"/>
      <c r="M123" s="26"/>
      <c r="N123" s="23" t="str">
        <f>+IFERROR(VLOOKUP(#REF!&amp;"-"&amp;ROW()-88,#REF!,24,0),"")</f>
        <v/>
      </c>
      <c r="O123" s="24"/>
      <c r="P123" s="108" t="str">
        <f>+IFERROR(VLOOKUP(#REF!&amp;"-"&amp;ROW()-88,#REF!,25,0),"")</f>
        <v/>
      </c>
      <c r="Q123" s="108"/>
      <c r="R123" s="109" t="str">
        <f>+IFERROR(IF(VLOOKUP(#REF!&amp;"-"&amp;ROW()-88,#REF!,56,0)="","",VLOOKUP(#REF!&amp;"-"&amp;ROW()-88,#REF!,56,0)),"")</f>
        <v/>
      </c>
      <c r="S123" s="109"/>
      <c r="T123" s="109"/>
      <c r="U123" s="108" t="str">
        <f>+IFERROR(IF(VLOOKUP(#REF!&amp;"-"&amp;ROW()-88,#REF!,61,0)="","",VLOOKUP(#REF!&amp;"-"&amp;ROW()-88,#REF!,61,0)),"")</f>
        <v/>
      </c>
      <c r="V123" s="108"/>
      <c r="W123" s="23" t="str">
        <f>+IFERROR(IF(VLOOKUP(#REF!&amp;"-"&amp;ROW()-88,#REF!,62,0)="","",VLOOKUP(#REF!&amp;"-"&amp;ROW()-88,#REF!,62,0)),"")</f>
        <v/>
      </c>
      <c r="X123" s="24"/>
      <c r="Y123" s="25" t="str">
        <f t="shared" si="0"/>
        <v/>
      </c>
      <c r="Z123" s="26"/>
      <c r="AA123" s="27" t="str">
        <f>+IFERROR(IF(VLOOKUP(#REF!&amp;"-"&amp;ROW()-88,#REF!,13,0)="","",VLOOKUP(#REF!&amp;"-"&amp;ROW()-88,#REF!,13,0)),"")</f>
        <v/>
      </c>
      <c r="AB123" s="28"/>
      <c r="AC123" s="27" t="str">
        <f>+IFERROR(VLOOKUP(#REF!&amp;"-"&amp;ROW()-88,#REF!,30,0),"")</f>
        <v/>
      </c>
      <c r="AD123" s="28"/>
      <c r="AE123" s="25" t="str">
        <f>IF(Y123="使用貸借権","-",+IFERROR(VLOOKUP(#REF!&amp;"-"&amp;ROW()-88,#REF!,31,0)&amp;"",""))</f>
        <v/>
      </c>
      <c r="AF123" s="26"/>
      <c r="AG123" s="25" t="str">
        <f t="shared" si="1"/>
        <v/>
      </c>
      <c r="AH123" s="26"/>
      <c r="AI123" s="27" t="str">
        <f>IFERROR(IF(VLOOKUP(#REF!&amp;"-"&amp;ROW()-88,#REF!,32,0)="","",VLOOKUP(#REF!&amp;"-"&amp;ROW()-88,#REF!,32,0)),"")</f>
        <v/>
      </c>
      <c r="AJ123" s="28"/>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row>
    <row r="124" spans="1:61" ht="34.5" hidden="1" customHeight="1">
      <c r="A124" s="3"/>
      <c r="B124" s="25" t="str">
        <f>+IFERROR(IF(VLOOKUP(#REF!&amp;"-"&amp;ROW()-88,#REF!,9,0)="","",VLOOKUP(#REF!&amp;"-"&amp;ROW()-88,#REF!,9,0)),"")</f>
        <v/>
      </c>
      <c r="C124" s="26"/>
      <c r="D124" s="25" t="str">
        <f>+IFERROR(IF(VLOOKUP(#REF!&amp;"-"&amp;ROW()-88,#REF!,10,0) = "","",VLOOKUP(#REF!&amp;"-"&amp;ROW()-88,#REF!,10,0)),"")</f>
        <v/>
      </c>
      <c r="E124" s="26"/>
      <c r="F124" s="25" t="str">
        <f>+IFERROR(IF(VLOOKUP(#REF!&amp;"-"&amp;ROW()-88,#REF!,11,0)="","",VLOOKUP(#REF!&amp;"-"&amp;ROW()-88,#REF!,11,0)),"")</f>
        <v/>
      </c>
      <c r="G124" s="26"/>
      <c r="H124" s="20" t="str">
        <f>+IFERROR(IF(VLOOKUP(#REF!&amp;"-"&amp;ROW()-88,#REF!,12,0)="","",VLOOKUP(#REF!&amp;"-"&amp;ROW()-88,#REF!,12,0)),"")</f>
        <v/>
      </c>
      <c r="I124" s="110" t="str">
        <f>IFERROR(IF(VLOOKUP(#REF!&amp;"-"&amp;ROW()-88,#REF!,15,0)="","",IF(VLOOKUP(#REF!&amp;"-"&amp;ROW()-88,#REF!,15,0)=
VLOOKUP(#REF!&amp;"-"&amp;ROW()-88,#REF!,14,0),VLOOKUP(#REF!&amp;"-"&amp;ROW()-88,#REF!,15,0),VLOOKUP(#REF!&amp;"-"&amp;ROW()-88,#REF!,
14,0) &amp; "㎡の    内" &amp; VLOOKUP(#REF!&amp;"-"&amp;ROW()-88,#REF!,15,0)&amp;"㎡")),"")</f>
        <v/>
      </c>
      <c r="J124" s="111"/>
      <c r="K124" s="25" t="str">
        <f>+IFERROR(IF(VLOOKUP(#REF!&amp;"-"&amp;ROW()-88,#REF!,19,0)="","",VLOOKUP(#REF!&amp;"-"&amp;ROW()-88,#REF!,19,0)),"")</f>
        <v/>
      </c>
      <c r="L124" s="112"/>
      <c r="M124" s="26"/>
      <c r="N124" s="23" t="str">
        <f>+IFERROR(VLOOKUP(#REF!&amp;"-"&amp;ROW()-88,#REF!,24,0),"")</f>
        <v/>
      </c>
      <c r="O124" s="24"/>
      <c r="P124" s="108" t="str">
        <f>+IFERROR(VLOOKUP(#REF!&amp;"-"&amp;ROW()-88,#REF!,25,0),"")</f>
        <v/>
      </c>
      <c r="Q124" s="108"/>
      <c r="R124" s="109" t="str">
        <f>+IFERROR(IF(VLOOKUP(#REF!&amp;"-"&amp;ROW()-88,#REF!,56,0)="","",VLOOKUP(#REF!&amp;"-"&amp;ROW()-88,#REF!,56,0)),"")</f>
        <v/>
      </c>
      <c r="S124" s="109"/>
      <c r="T124" s="109"/>
      <c r="U124" s="108" t="str">
        <f>+IFERROR(IF(VLOOKUP(#REF!&amp;"-"&amp;ROW()-88,#REF!,61,0)="","",VLOOKUP(#REF!&amp;"-"&amp;ROW()-88,#REF!,61,0)),"")</f>
        <v/>
      </c>
      <c r="V124" s="108"/>
      <c r="W124" s="23" t="str">
        <f>+IFERROR(IF(VLOOKUP(#REF!&amp;"-"&amp;ROW()-88,#REF!,62,0)="","",VLOOKUP(#REF!&amp;"-"&amp;ROW()-88,#REF!,62,0)),"")</f>
        <v/>
      </c>
      <c r="X124" s="24"/>
      <c r="Y124" s="25" t="str">
        <f t="shared" si="0"/>
        <v/>
      </c>
      <c r="Z124" s="26"/>
      <c r="AA124" s="27" t="str">
        <f>+IFERROR(IF(VLOOKUP(#REF!&amp;"-"&amp;ROW()-88,#REF!,13,0)="","",VLOOKUP(#REF!&amp;"-"&amp;ROW()-88,#REF!,13,0)),"")</f>
        <v/>
      </c>
      <c r="AB124" s="28"/>
      <c r="AC124" s="27" t="str">
        <f>+IFERROR(VLOOKUP(#REF!&amp;"-"&amp;ROW()-88,#REF!,30,0),"")</f>
        <v/>
      </c>
      <c r="AD124" s="28"/>
      <c r="AE124" s="25" t="str">
        <f>IF(Y124="使用貸借権","-",+IFERROR(VLOOKUP(#REF!&amp;"-"&amp;ROW()-88,#REF!,31,0)&amp;"",""))</f>
        <v/>
      </c>
      <c r="AF124" s="26"/>
      <c r="AG124" s="25" t="str">
        <f t="shared" si="1"/>
        <v/>
      </c>
      <c r="AH124" s="26"/>
      <c r="AI124" s="27" t="str">
        <f>IFERROR(IF(VLOOKUP(#REF!&amp;"-"&amp;ROW()-88,#REF!,32,0)="","",VLOOKUP(#REF!&amp;"-"&amp;ROW()-88,#REF!,32,0)),"")</f>
        <v/>
      </c>
      <c r="AJ124" s="28"/>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row>
    <row r="125" spans="1:61" ht="34.5" hidden="1" customHeight="1">
      <c r="A125" s="3"/>
      <c r="B125" s="25" t="str">
        <f>+IFERROR(IF(VLOOKUP(#REF!&amp;"-"&amp;ROW()-88,#REF!,9,0)="","",VLOOKUP(#REF!&amp;"-"&amp;ROW()-88,#REF!,9,0)),"")</f>
        <v/>
      </c>
      <c r="C125" s="26"/>
      <c r="D125" s="25" t="str">
        <f>+IFERROR(IF(VLOOKUP(#REF!&amp;"-"&amp;ROW()-88,#REF!,10,0) = "","",VLOOKUP(#REF!&amp;"-"&amp;ROW()-88,#REF!,10,0)),"")</f>
        <v/>
      </c>
      <c r="E125" s="26"/>
      <c r="F125" s="25" t="str">
        <f>+IFERROR(IF(VLOOKUP(#REF!&amp;"-"&amp;ROW()-88,#REF!,11,0)="","",VLOOKUP(#REF!&amp;"-"&amp;ROW()-88,#REF!,11,0)),"")</f>
        <v/>
      </c>
      <c r="G125" s="26"/>
      <c r="H125" s="20" t="str">
        <f>+IFERROR(IF(VLOOKUP(#REF!&amp;"-"&amp;ROW()-88,#REF!,12,0)="","",VLOOKUP(#REF!&amp;"-"&amp;ROW()-88,#REF!,12,0)),"")</f>
        <v/>
      </c>
      <c r="I125" s="110" t="str">
        <f>IFERROR(IF(VLOOKUP(#REF!&amp;"-"&amp;ROW()-88,#REF!,15,0)="","",IF(VLOOKUP(#REF!&amp;"-"&amp;ROW()-88,#REF!,15,0)=
VLOOKUP(#REF!&amp;"-"&amp;ROW()-88,#REF!,14,0),VLOOKUP(#REF!&amp;"-"&amp;ROW()-88,#REF!,15,0),VLOOKUP(#REF!&amp;"-"&amp;ROW()-88,#REF!,
14,0) &amp; "㎡の    内" &amp; VLOOKUP(#REF!&amp;"-"&amp;ROW()-88,#REF!,15,0)&amp;"㎡")),"")</f>
        <v/>
      </c>
      <c r="J125" s="111"/>
      <c r="K125" s="25" t="str">
        <f>+IFERROR(IF(VLOOKUP(#REF!&amp;"-"&amp;ROW()-88,#REF!,19,0)="","",VLOOKUP(#REF!&amp;"-"&amp;ROW()-88,#REF!,19,0)),"")</f>
        <v/>
      </c>
      <c r="L125" s="112"/>
      <c r="M125" s="26"/>
      <c r="N125" s="23" t="str">
        <f>+IFERROR(VLOOKUP(#REF!&amp;"-"&amp;ROW()-88,#REF!,24,0),"")</f>
        <v/>
      </c>
      <c r="O125" s="24"/>
      <c r="P125" s="108" t="str">
        <f>+IFERROR(VLOOKUP(#REF!&amp;"-"&amp;ROW()-88,#REF!,25,0),"")</f>
        <v/>
      </c>
      <c r="Q125" s="108"/>
      <c r="R125" s="109" t="str">
        <f>+IFERROR(IF(VLOOKUP(#REF!&amp;"-"&amp;ROW()-88,#REF!,56,0)="","",VLOOKUP(#REF!&amp;"-"&amp;ROW()-88,#REF!,56,0)),"")</f>
        <v/>
      </c>
      <c r="S125" s="109"/>
      <c r="T125" s="109"/>
      <c r="U125" s="108" t="str">
        <f>+IFERROR(IF(VLOOKUP(#REF!&amp;"-"&amp;ROW()-88,#REF!,61,0)="","",VLOOKUP(#REF!&amp;"-"&amp;ROW()-88,#REF!,61,0)),"")</f>
        <v/>
      </c>
      <c r="V125" s="108"/>
      <c r="W125" s="23" t="str">
        <f>+IFERROR(IF(VLOOKUP(#REF!&amp;"-"&amp;ROW()-88,#REF!,62,0)="","",VLOOKUP(#REF!&amp;"-"&amp;ROW()-88,#REF!,62,0)),"")</f>
        <v/>
      </c>
      <c r="X125" s="24"/>
      <c r="Y125" s="25" t="str">
        <f t="shared" si="0"/>
        <v/>
      </c>
      <c r="Z125" s="26"/>
      <c r="AA125" s="27" t="str">
        <f>+IFERROR(IF(VLOOKUP(#REF!&amp;"-"&amp;ROW()-88,#REF!,13,0)="","",VLOOKUP(#REF!&amp;"-"&amp;ROW()-88,#REF!,13,0)),"")</f>
        <v/>
      </c>
      <c r="AB125" s="28"/>
      <c r="AC125" s="27" t="str">
        <f>+IFERROR(VLOOKUP(#REF!&amp;"-"&amp;ROW()-88,#REF!,30,0),"")</f>
        <v/>
      </c>
      <c r="AD125" s="28"/>
      <c r="AE125" s="25" t="str">
        <f>IF(Y125="使用貸借権","-",+IFERROR(VLOOKUP(#REF!&amp;"-"&amp;ROW()-88,#REF!,31,0)&amp;"",""))</f>
        <v/>
      </c>
      <c r="AF125" s="26"/>
      <c r="AG125" s="25" t="str">
        <f t="shared" si="1"/>
        <v/>
      </c>
      <c r="AH125" s="26"/>
      <c r="AI125" s="27" t="str">
        <f>IFERROR(IF(VLOOKUP(#REF!&amp;"-"&amp;ROW()-88,#REF!,32,0)="","",VLOOKUP(#REF!&amp;"-"&amp;ROW()-88,#REF!,32,0)),"")</f>
        <v/>
      </c>
      <c r="AJ125" s="28"/>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row>
    <row r="126" spans="1:61" ht="34.5" hidden="1" customHeight="1">
      <c r="A126" s="3"/>
      <c r="B126" s="25" t="str">
        <f>+IFERROR(IF(VLOOKUP(#REF!&amp;"-"&amp;ROW()-88,#REF!,9,0)="","",VLOOKUP(#REF!&amp;"-"&amp;ROW()-88,#REF!,9,0)),"")</f>
        <v/>
      </c>
      <c r="C126" s="26"/>
      <c r="D126" s="25" t="str">
        <f>+IFERROR(IF(VLOOKUP(#REF!&amp;"-"&amp;ROW()-88,#REF!,10,0) = "","",VLOOKUP(#REF!&amp;"-"&amp;ROW()-88,#REF!,10,0)),"")</f>
        <v/>
      </c>
      <c r="E126" s="26"/>
      <c r="F126" s="25" t="str">
        <f>+IFERROR(IF(VLOOKUP(#REF!&amp;"-"&amp;ROW()-88,#REF!,11,0)="","",VLOOKUP(#REF!&amp;"-"&amp;ROW()-88,#REF!,11,0)),"")</f>
        <v/>
      </c>
      <c r="G126" s="26"/>
      <c r="H126" s="20" t="str">
        <f>+IFERROR(IF(VLOOKUP(#REF!&amp;"-"&amp;ROW()-88,#REF!,12,0)="","",VLOOKUP(#REF!&amp;"-"&amp;ROW()-88,#REF!,12,0)),"")</f>
        <v/>
      </c>
      <c r="I126" s="110" t="str">
        <f>IFERROR(IF(VLOOKUP(#REF!&amp;"-"&amp;ROW()-88,#REF!,15,0)="","",IF(VLOOKUP(#REF!&amp;"-"&amp;ROW()-88,#REF!,15,0)=
VLOOKUP(#REF!&amp;"-"&amp;ROW()-88,#REF!,14,0),VLOOKUP(#REF!&amp;"-"&amp;ROW()-88,#REF!,15,0),VLOOKUP(#REF!&amp;"-"&amp;ROW()-88,#REF!,
14,0) &amp; "㎡の    内" &amp; VLOOKUP(#REF!&amp;"-"&amp;ROW()-88,#REF!,15,0)&amp;"㎡")),"")</f>
        <v/>
      </c>
      <c r="J126" s="111"/>
      <c r="K126" s="25" t="str">
        <f>+IFERROR(IF(VLOOKUP(#REF!&amp;"-"&amp;ROW()-88,#REF!,19,0)="","",VLOOKUP(#REF!&amp;"-"&amp;ROW()-88,#REF!,19,0)),"")</f>
        <v/>
      </c>
      <c r="L126" s="112"/>
      <c r="M126" s="26"/>
      <c r="N126" s="23" t="str">
        <f>+IFERROR(VLOOKUP(#REF!&amp;"-"&amp;ROW()-88,#REF!,24,0),"")</f>
        <v/>
      </c>
      <c r="O126" s="24"/>
      <c r="P126" s="108" t="str">
        <f>+IFERROR(VLOOKUP(#REF!&amp;"-"&amp;ROW()-88,#REF!,25,0),"")</f>
        <v/>
      </c>
      <c r="Q126" s="108"/>
      <c r="R126" s="109" t="str">
        <f>+IFERROR(IF(VLOOKUP(#REF!&amp;"-"&amp;ROW()-88,#REF!,56,0)="","",VLOOKUP(#REF!&amp;"-"&amp;ROW()-88,#REF!,56,0)),"")</f>
        <v/>
      </c>
      <c r="S126" s="109"/>
      <c r="T126" s="109"/>
      <c r="U126" s="108" t="str">
        <f>+IFERROR(IF(VLOOKUP(#REF!&amp;"-"&amp;ROW()-88,#REF!,61,0)="","",VLOOKUP(#REF!&amp;"-"&amp;ROW()-88,#REF!,61,0)),"")</f>
        <v/>
      </c>
      <c r="V126" s="108"/>
      <c r="W126" s="23" t="str">
        <f>+IFERROR(IF(VLOOKUP(#REF!&amp;"-"&amp;ROW()-88,#REF!,62,0)="","",VLOOKUP(#REF!&amp;"-"&amp;ROW()-88,#REF!,62,0)),"")</f>
        <v/>
      </c>
      <c r="X126" s="24"/>
      <c r="Y126" s="25" t="str">
        <f t="shared" si="0"/>
        <v/>
      </c>
      <c r="Z126" s="26"/>
      <c r="AA126" s="27" t="str">
        <f>+IFERROR(IF(VLOOKUP(#REF!&amp;"-"&amp;ROW()-88,#REF!,13,0)="","",VLOOKUP(#REF!&amp;"-"&amp;ROW()-88,#REF!,13,0)),"")</f>
        <v/>
      </c>
      <c r="AB126" s="28"/>
      <c r="AC126" s="27" t="str">
        <f>+IFERROR(VLOOKUP(#REF!&amp;"-"&amp;ROW()-88,#REF!,30,0),"")</f>
        <v/>
      </c>
      <c r="AD126" s="28"/>
      <c r="AE126" s="25" t="str">
        <f>IF(Y126="使用貸借権","-",+IFERROR(VLOOKUP(#REF!&amp;"-"&amp;ROW()-88,#REF!,31,0)&amp;"",""))</f>
        <v/>
      </c>
      <c r="AF126" s="26"/>
      <c r="AG126" s="25" t="str">
        <f t="shared" si="1"/>
        <v/>
      </c>
      <c r="AH126" s="26"/>
      <c r="AI126" s="27" t="str">
        <f>IFERROR(IF(VLOOKUP(#REF!&amp;"-"&amp;ROW()-88,#REF!,32,0)="","",VLOOKUP(#REF!&amp;"-"&amp;ROW()-88,#REF!,32,0)),"")</f>
        <v/>
      </c>
      <c r="AJ126" s="28"/>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row>
    <row r="127" spans="1:61" ht="34.5" hidden="1" customHeight="1">
      <c r="A127" s="3"/>
      <c r="B127" s="25" t="str">
        <f>+IFERROR(IF(VLOOKUP(#REF!&amp;"-"&amp;ROW()-88,#REF!,9,0)="","",VLOOKUP(#REF!&amp;"-"&amp;ROW()-88,#REF!,9,0)),"")</f>
        <v/>
      </c>
      <c r="C127" s="26"/>
      <c r="D127" s="25" t="str">
        <f>+IFERROR(IF(VLOOKUP(#REF!&amp;"-"&amp;ROW()-88,#REF!,10,0) = "","",VLOOKUP(#REF!&amp;"-"&amp;ROW()-88,#REF!,10,0)),"")</f>
        <v/>
      </c>
      <c r="E127" s="26"/>
      <c r="F127" s="25" t="str">
        <f>+IFERROR(IF(VLOOKUP(#REF!&amp;"-"&amp;ROW()-88,#REF!,11,0)="","",VLOOKUP(#REF!&amp;"-"&amp;ROW()-88,#REF!,11,0)),"")</f>
        <v/>
      </c>
      <c r="G127" s="26"/>
      <c r="H127" s="20" t="str">
        <f>+IFERROR(IF(VLOOKUP(#REF!&amp;"-"&amp;ROW()-88,#REF!,12,0)="","",VLOOKUP(#REF!&amp;"-"&amp;ROW()-88,#REF!,12,0)),"")</f>
        <v/>
      </c>
      <c r="I127" s="110" t="str">
        <f>IFERROR(IF(VLOOKUP(#REF!&amp;"-"&amp;ROW()-88,#REF!,15,0)="","",IF(VLOOKUP(#REF!&amp;"-"&amp;ROW()-88,#REF!,15,0)=
VLOOKUP(#REF!&amp;"-"&amp;ROW()-88,#REF!,14,0),VLOOKUP(#REF!&amp;"-"&amp;ROW()-88,#REF!,15,0),VLOOKUP(#REF!&amp;"-"&amp;ROW()-88,#REF!,
14,0) &amp; "㎡の    内" &amp; VLOOKUP(#REF!&amp;"-"&amp;ROW()-88,#REF!,15,0)&amp;"㎡")),"")</f>
        <v/>
      </c>
      <c r="J127" s="111"/>
      <c r="K127" s="25" t="str">
        <f>+IFERROR(IF(VLOOKUP(#REF!&amp;"-"&amp;ROW()-88,#REF!,19,0)="","",VLOOKUP(#REF!&amp;"-"&amp;ROW()-88,#REF!,19,0)),"")</f>
        <v/>
      </c>
      <c r="L127" s="112"/>
      <c r="M127" s="26"/>
      <c r="N127" s="23" t="str">
        <f>+IFERROR(VLOOKUP(#REF!&amp;"-"&amp;ROW()-88,#REF!,24,0),"")</f>
        <v/>
      </c>
      <c r="O127" s="24"/>
      <c r="P127" s="108" t="str">
        <f>+IFERROR(VLOOKUP(#REF!&amp;"-"&amp;ROW()-88,#REF!,25,0),"")</f>
        <v/>
      </c>
      <c r="Q127" s="108"/>
      <c r="R127" s="109" t="str">
        <f>+IFERROR(IF(VLOOKUP(#REF!&amp;"-"&amp;ROW()-88,#REF!,56,0)="","",VLOOKUP(#REF!&amp;"-"&amp;ROW()-88,#REF!,56,0)),"")</f>
        <v/>
      </c>
      <c r="S127" s="109"/>
      <c r="T127" s="109"/>
      <c r="U127" s="108" t="str">
        <f>+IFERROR(IF(VLOOKUP(#REF!&amp;"-"&amp;ROW()-88,#REF!,61,0)="","",VLOOKUP(#REF!&amp;"-"&amp;ROW()-88,#REF!,61,0)),"")</f>
        <v/>
      </c>
      <c r="V127" s="108"/>
      <c r="W127" s="23" t="str">
        <f>+IFERROR(IF(VLOOKUP(#REF!&amp;"-"&amp;ROW()-88,#REF!,62,0)="","",VLOOKUP(#REF!&amp;"-"&amp;ROW()-88,#REF!,62,0)),"")</f>
        <v/>
      </c>
      <c r="X127" s="24"/>
      <c r="Y127" s="25" t="str">
        <f t="shared" si="0"/>
        <v/>
      </c>
      <c r="Z127" s="26"/>
      <c r="AA127" s="27" t="str">
        <f>+IFERROR(IF(VLOOKUP(#REF!&amp;"-"&amp;ROW()-88,#REF!,13,0)="","",VLOOKUP(#REF!&amp;"-"&amp;ROW()-88,#REF!,13,0)),"")</f>
        <v/>
      </c>
      <c r="AB127" s="28"/>
      <c r="AC127" s="27" t="str">
        <f>+IFERROR(VLOOKUP(#REF!&amp;"-"&amp;ROW()-88,#REF!,30,0),"")</f>
        <v/>
      </c>
      <c r="AD127" s="28"/>
      <c r="AE127" s="25" t="str">
        <f>IF(Y127="使用貸借権","-",+IFERROR(VLOOKUP(#REF!&amp;"-"&amp;ROW()-88,#REF!,31,0)&amp;"",""))</f>
        <v/>
      </c>
      <c r="AF127" s="26"/>
      <c r="AG127" s="25" t="str">
        <f t="shared" si="1"/>
        <v/>
      </c>
      <c r="AH127" s="26"/>
      <c r="AI127" s="27" t="str">
        <f>IFERROR(IF(VLOOKUP(#REF!&amp;"-"&amp;ROW()-88,#REF!,32,0)="","",VLOOKUP(#REF!&amp;"-"&amp;ROW()-88,#REF!,32,0)),"")</f>
        <v/>
      </c>
      <c r="AJ127" s="28"/>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row>
    <row r="128" spans="1:61" ht="34.5" hidden="1" customHeight="1">
      <c r="A128" s="3"/>
      <c r="B128" s="25" t="str">
        <f>+IFERROR(IF(VLOOKUP(#REF!&amp;"-"&amp;ROW()-88,#REF!,9,0)="","",VLOOKUP(#REF!&amp;"-"&amp;ROW()-88,#REF!,9,0)),"")</f>
        <v/>
      </c>
      <c r="C128" s="26"/>
      <c r="D128" s="25" t="str">
        <f>+IFERROR(IF(VLOOKUP(#REF!&amp;"-"&amp;ROW()-88,#REF!,10,0) = "","",VLOOKUP(#REF!&amp;"-"&amp;ROW()-88,#REF!,10,0)),"")</f>
        <v/>
      </c>
      <c r="E128" s="26"/>
      <c r="F128" s="25" t="str">
        <f>+IFERROR(IF(VLOOKUP(#REF!&amp;"-"&amp;ROW()-88,#REF!,11,0)="","",VLOOKUP(#REF!&amp;"-"&amp;ROW()-88,#REF!,11,0)),"")</f>
        <v/>
      </c>
      <c r="G128" s="26"/>
      <c r="H128" s="20" t="str">
        <f>+IFERROR(IF(VLOOKUP(#REF!&amp;"-"&amp;ROW()-88,#REF!,12,0)="","",VLOOKUP(#REF!&amp;"-"&amp;ROW()-88,#REF!,12,0)),"")</f>
        <v/>
      </c>
      <c r="I128" s="110" t="str">
        <f>IFERROR(IF(VLOOKUP(#REF!&amp;"-"&amp;ROW()-88,#REF!,15,0)="","",IF(VLOOKUP(#REF!&amp;"-"&amp;ROW()-88,#REF!,15,0)=
VLOOKUP(#REF!&amp;"-"&amp;ROW()-88,#REF!,14,0),VLOOKUP(#REF!&amp;"-"&amp;ROW()-88,#REF!,15,0),VLOOKUP(#REF!&amp;"-"&amp;ROW()-88,#REF!,
14,0) &amp; "㎡の    内" &amp; VLOOKUP(#REF!&amp;"-"&amp;ROW()-88,#REF!,15,0)&amp;"㎡")),"")</f>
        <v/>
      </c>
      <c r="J128" s="111"/>
      <c r="K128" s="25" t="str">
        <f>+IFERROR(IF(VLOOKUP(#REF!&amp;"-"&amp;ROW()-88,#REF!,19,0)="","",VLOOKUP(#REF!&amp;"-"&amp;ROW()-88,#REF!,19,0)),"")</f>
        <v/>
      </c>
      <c r="L128" s="112"/>
      <c r="M128" s="26"/>
      <c r="N128" s="23" t="str">
        <f>+IFERROR(VLOOKUP(#REF!&amp;"-"&amp;ROW()-88,#REF!,24,0),"")</f>
        <v/>
      </c>
      <c r="O128" s="24"/>
      <c r="P128" s="108" t="str">
        <f>+IFERROR(VLOOKUP(#REF!&amp;"-"&amp;ROW()-88,#REF!,25,0),"")</f>
        <v/>
      </c>
      <c r="Q128" s="108"/>
      <c r="R128" s="109" t="str">
        <f>+IFERROR(IF(VLOOKUP(#REF!&amp;"-"&amp;ROW()-88,#REF!,56,0)="","",VLOOKUP(#REF!&amp;"-"&amp;ROW()-88,#REF!,56,0)),"")</f>
        <v/>
      </c>
      <c r="S128" s="109"/>
      <c r="T128" s="109"/>
      <c r="U128" s="108" t="str">
        <f>+IFERROR(IF(VLOOKUP(#REF!&amp;"-"&amp;ROW()-88,#REF!,61,0)="","",VLOOKUP(#REF!&amp;"-"&amp;ROW()-88,#REF!,61,0)),"")</f>
        <v/>
      </c>
      <c r="V128" s="108"/>
      <c r="W128" s="23" t="str">
        <f>+IFERROR(IF(VLOOKUP(#REF!&amp;"-"&amp;ROW()-88,#REF!,62,0)="","",VLOOKUP(#REF!&amp;"-"&amp;ROW()-88,#REF!,62,0)),"")</f>
        <v/>
      </c>
      <c r="X128" s="24"/>
      <c r="Y128" s="25" t="str">
        <f t="shared" si="0"/>
        <v/>
      </c>
      <c r="Z128" s="26"/>
      <c r="AA128" s="27" t="str">
        <f>+IFERROR(IF(VLOOKUP(#REF!&amp;"-"&amp;ROW()-88,#REF!,13,0)="","",VLOOKUP(#REF!&amp;"-"&amp;ROW()-88,#REF!,13,0)),"")</f>
        <v/>
      </c>
      <c r="AB128" s="28"/>
      <c r="AC128" s="27" t="str">
        <f>+IFERROR(VLOOKUP(#REF!&amp;"-"&amp;ROW()-88,#REF!,30,0),"")</f>
        <v/>
      </c>
      <c r="AD128" s="28"/>
      <c r="AE128" s="25" t="str">
        <f>IF(Y128="使用貸借権","-",+IFERROR(VLOOKUP(#REF!&amp;"-"&amp;ROW()-88,#REF!,31,0)&amp;"",""))</f>
        <v/>
      </c>
      <c r="AF128" s="26"/>
      <c r="AG128" s="25" t="str">
        <f t="shared" si="1"/>
        <v/>
      </c>
      <c r="AH128" s="26"/>
      <c r="AI128" s="27" t="str">
        <f>IFERROR(IF(VLOOKUP(#REF!&amp;"-"&amp;ROW()-88,#REF!,32,0)="","",VLOOKUP(#REF!&amp;"-"&amp;ROW()-88,#REF!,32,0)),"")</f>
        <v/>
      </c>
      <c r="AJ128" s="28"/>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row>
    <row r="129" spans="1:61" ht="34.5" hidden="1" customHeight="1">
      <c r="A129" s="3"/>
      <c r="B129" s="25" t="str">
        <f>+IFERROR(IF(VLOOKUP(#REF!&amp;"-"&amp;ROW()-88,#REF!,9,0)="","",VLOOKUP(#REF!&amp;"-"&amp;ROW()-88,#REF!,9,0)),"")</f>
        <v/>
      </c>
      <c r="C129" s="26"/>
      <c r="D129" s="25" t="str">
        <f>+IFERROR(IF(VLOOKUP(#REF!&amp;"-"&amp;ROW()-88,#REF!,10,0) = "","",VLOOKUP(#REF!&amp;"-"&amp;ROW()-88,#REF!,10,0)),"")</f>
        <v/>
      </c>
      <c r="E129" s="26"/>
      <c r="F129" s="25" t="str">
        <f>+IFERROR(IF(VLOOKUP(#REF!&amp;"-"&amp;ROW()-88,#REF!,11,0)="","",VLOOKUP(#REF!&amp;"-"&amp;ROW()-88,#REF!,11,0)),"")</f>
        <v/>
      </c>
      <c r="G129" s="26"/>
      <c r="H129" s="20" t="str">
        <f>+IFERROR(IF(VLOOKUP(#REF!&amp;"-"&amp;ROW()-88,#REF!,12,0)="","",VLOOKUP(#REF!&amp;"-"&amp;ROW()-88,#REF!,12,0)),"")</f>
        <v/>
      </c>
      <c r="I129" s="110" t="str">
        <f>IFERROR(IF(VLOOKUP(#REF!&amp;"-"&amp;ROW()-88,#REF!,15,0)="","",IF(VLOOKUP(#REF!&amp;"-"&amp;ROW()-88,#REF!,15,0)=
VLOOKUP(#REF!&amp;"-"&amp;ROW()-88,#REF!,14,0),VLOOKUP(#REF!&amp;"-"&amp;ROW()-88,#REF!,15,0),VLOOKUP(#REF!&amp;"-"&amp;ROW()-88,#REF!,
14,0) &amp; "㎡の    内" &amp; VLOOKUP(#REF!&amp;"-"&amp;ROW()-88,#REF!,15,0)&amp;"㎡")),"")</f>
        <v/>
      </c>
      <c r="J129" s="111"/>
      <c r="K129" s="25" t="str">
        <f>+IFERROR(IF(VLOOKUP(#REF!&amp;"-"&amp;ROW()-88,#REF!,19,0)="","",VLOOKUP(#REF!&amp;"-"&amp;ROW()-88,#REF!,19,0)),"")</f>
        <v/>
      </c>
      <c r="L129" s="112"/>
      <c r="M129" s="26"/>
      <c r="N129" s="23" t="str">
        <f>+IFERROR(VLOOKUP(#REF!&amp;"-"&amp;ROW()-88,#REF!,24,0),"")</f>
        <v/>
      </c>
      <c r="O129" s="24"/>
      <c r="P129" s="108" t="str">
        <f>+IFERROR(VLOOKUP(#REF!&amp;"-"&amp;ROW()-88,#REF!,25,0),"")</f>
        <v/>
      </c>
      <c r="Q129" s="108"/>
      <c r="R129" s="109" t="str">
        <f>+IFERROR(IF(VLOOKUP(#REF!&amp;"-"&amp;ROW()-88,#REF!,56,0)="","",VLOOKUP(#REF!&amp;"-"&amp;ROW()-88,#REF!,56,0)),"")</f>
        <v/>
      </c>
      <c r="S129" s="109"/>
      <c r="T129" s="109"/>
      <c r="U129" s="108" t="str">
        <f>+IFERROR(IF(VLOOKUP(#REF!&amp;"-"&amp;ROW()-88,#REF!,61,0)="","",VLOOKUP(#REF!&amp;"-"&amp;ROW()-88,#REF!,61,0)),"")</f>
        <v/>
      </c>
      <c r="V129" s="108"/>
      <c r="W129" s="23" t="str">
        <f>+IFERROR(IF(VLOOKUP(#REF!&amp;"-"&amp;ROW()-88,#REF!,62,0)="","",VLOOKUP(#REF!&amp;"-"&amp;ROW()-88,#REF!,62,0)),"")</f>
        <v/>
      </c>
      <c r="X129" s="24"/>
      <c r="Y129" s="25" t="str">
        <f t="shared" si="0"/>
        <v/>
      </c>
      <c r="Z129" s="26"/>
      <c r="AA129" s="27" t="str">
        <f>+IFERROR(IF(VLOOKUP(#REF!&amp;"-"&amp;ROW()-88,#REF!,13,0)="","",VLOOKUP(#REF!&amp;"-"&amp;ROW()-88,#REF!,13,0)),"")</f>
        <v/>
      </c>
      <c r="AB129" s="28"/>
      <c r="AC129" s="27" t="str">
        <f>+IFERROR(VLOOKUP(#REF!&amp;"-"&amp;ROW()-88,#REF!,30,0),"")</f>
        <v/>
      </c>
      <c r="AD129" s="28"/>
      <c r="AE129" s="25" t="str">
        <f>IF(Y129="使用貸借権","-",+IFERROR(VLOOKUP(#REF!&amp;"-"&amp;ROW()-88,#REF!,31,0)&amp;"",""))</f>
        <v/>
      </c>
      <c r="AF129" s="26"/>
      <c r="AG129" s="25" t="str">
        <f t="shared" si="1"/>
        <v/>
      </c>
      <c r="AH129" s="26"/>
      <c r="AI129" s="27" t="str">
        <f>IFERROR(IF(VLOOKUP(#REF!&amp;"-"&amp;ROW()-88,#REF!,32,0)="","",VLOOKUP(#REF!&amp;"-"&amp;ROW()-88,#REF!,32,0)),"")</f>
        <v/>
      </c>
      <c r="AJ129" s="28"/>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row>
    <row r="130" spans="1:61" ht="34.5" hidden="1" customHeight="1">
      <c r="A130" s="3"/>
      <c r="B130" s="25" t="str">
        <f>+IFERROR(IF(VLOOKUP(#REF!&amp;"-"&amp;ROW()-88,#REF!,9,0)="","",VLOOKUP(#REF!&amp;"-"&amp;ROW()-88,#REF!,9,0)),"")</f>
        <v/>
      </c>
      <c r="C130" s="26"/>
      <c r="D130" s="25" t="str">
        <f>+IFERROR(IF(VLOOKUP(#REF!&amp;"-"&amp;ROW()-88,#REF!,10,0) = "","",VLOOKUP(#REF!&amp;"-"&amp;ROW()-88,#REF!,10,0)),"")</f>
        <v/>
      </c>
      <c r="E130" s="26"/>
      <c r="F130" s="25" t="str">
        <f>+IFERROR(IF(VLOOKUP(#REF!&amp;"-"&amp;ROW()-88,#REF!,11,0)="","",VLOOKUP(#REF!&amp;"-"&amp;ROW()-88,#REF!,11,0)),"")</f>
        <v/>
      </c>
      <c r="G130" s="26"/>
      <c r="H130" s="20" t="str">
        <f>+IFERROR(IF(VLOOKUP(#REF!&amp;"-"&amp;ROW()-88,#REF!,12,0)="","",VLOOKUP(#REF!&amp;"-"&amp;ROW()-88,#REF!,12,0)),"")</f>
        <v/>
      </c>
      <c r="I130" s="110" t="str">
        <f>IFERROR(IF(VLOOKUP(#REF!&amp;"-"&amp;ROW()-88,#REF!,15,0)="","",IF(VLOOKUP(#REF!&amp;"-"&amp;ROW()-88,#REF!,15,0)=
VLOOKUP(#REF!&amp;"-"&amp;ROW()-88,#REF!,14,0),VLOOKUP(#REF!&amp;"-"&amp;ROW()-88,#REF!,15,0),VLOOKUP(#REF!&amp;"-"&amp;ROW()-88,#REF!,
14,0) &amp; "㎡の    内" &amp; VLOOKUP(#REF!&amp;"-"&amp;ROW()-88,#REF!,15,0)&amp;"㎡")),"")</f>
        <v/>
      </c>
      <c r="J130" s="111"/>
      <c r="K130" s="25" t="str">
        <f>+IFERROR(IF(VLOOKUP(#REF!&amp;"-"&amp;ROW()-88,#REF!,19,0)="","",VLOOKUP(#REF!&amp;"-"&amp;ROW()-88,#REF!,19,0)),"")</f>
        <v/>
      </c>
      <c r="L130" s="112"/>
      <c r="M130" s="26"/>
      <c r="N130" s="23" t="str">
        <f>+IFERROR(VLOOKUP(#REF!&amp;"-"&amp;ROW()-88,#REF!,24,0),"")</f>
        <v/>
      </c>
      <c r="O130" s="24"/>
      <c r="P130" s="108" t="str">
        <f>+IFERROR(VLOOKUP(#REF!&amp;"-"&amp;ROW()-88,#REF!,25,0),"")</f>
        <v/>
      </c>
      <c r="Q130" s="108"/>
      <c r="R130" s="109" t="str">
        <f>+IFERROR(IF(VLOOKUP(#REF!&amp;"-"&amp;ROW()-88,#REF!,56,0)="","",VLOOKUP(#REF!&amp;"-"&amp;ROW()-88,#REF!,56,0)),"")</f>
        <v/>
      </c>
      <c r="S130" s="109"/>
      <c r="T130" s="109"/>
      <c r="U130" s="108" t="str">
        <f>+IFERROR(IF(VLOOKUP(#REF!&amp;"-"&amp;ROW()-88,#REF!,61,0)="","",VLOOKUP(#REF!&amp;"-"&amp;ROW()-88,#REF!,61,0)),"")</f>
        <v/>
      </c>
      <c r="V130" s="108"/>
      <c r="W130" s="23" t="str">
        <f>+IFERROR(IF(VLOOKUP(#REF!&amp;"-"&amp;ROW()-88,#REF!,62,0)="","",VLOOKUP(#REF!&amp;"-"&amp;ROW()-88,#REF!,62,0)),"")</f>
        <v/>
      </c>
      <c r="X130" s="24"/>
      <c r="Y130" s="25" t="str">
        <f t="shared" si="0"/>
        <v/>
      </c>
      <c r="Z130" s="26"/>
      <c r="AA130" s="27" t="str">
        <f>+IFERROR(IF(VLOOKUP(#REF!&amp;"-"&amp;ROW()-88,#REF!,13,0)="","",VLOOKUP(#REF!&amp;"-"&amp;ROW()-88,#REF!,13,0)),"")</f>
        <v/>
      </c>
      <c r="AB130" s="28"/>
      <c r="AC130" s="27" t="str">
        <f>+IFERROR(VLOOKUP(#REF!&amp;"-"&amp;ROW()-88,#REF!,30,0),"")</f>
        <v/>
      </c>
      <c r="AD130" s="28"/>
      <c r="AE130" s="25" t="str">
        <f>IF(Y130="使用貸借権","-",+IFERROR(VLOOKUP(#REF!&amp;"-"&amp;ROW()-88,#REF!,31,0)&amp;"",""))</f>
        <v/>
      </c>
      <c r="AF130" s="26"/>
      <c r="AG130" s="25" t="str">
        <f t="shared" si="1"/>
        <v/>
      </c>
      <c r="AH130" s="26"/>
      <c r="AI130" s="27" t="str">
        <f>IFERROR(IF(VLOOKUP(#REF!&amp;"-"&amp;ROW()-88,#REF!,32,0)="","",VLOOKUP(#REF!&amp;"-"&amp;ROW()-88,#REF!,32,0)),"")</f>
        <v/>
      </c>
      <c r="AJ130" s="28"/>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row>
    <row r="131" spans="1:61" ht="34.5" hidden="1" customHeight="1">
      <c r="A131" s="3"/>
      <c r="B131" s="25" t="str">
        <f>+IFERROR(IF(VLOOKUP(#REF!&amp;"-"&amp;ROW()-88,#REF!,9,0)="","",VLOOKUP(#REF!&amp;"-"&amp;ROW()-88,#REF!,9,0)),"")</f>
        <v/>
      </c>
      <c r="C131" s="26"/>
      <c r="D131" s="25" t="str">
        <f>+IFERROR(IF(VLOOKUP(#REF!&amp;"-"&amp;ROW()-88,#REF!,10,0) = "","",VLOOKUP(#REF!&amp;"-"&amp;ROW()-88,#REF!,10,0)),"")</f>
        <v/>
      </c>
      <c r="E131" s="26"/>
      <c r="F131" s="25" t="str">
        <f>+IFERROR(IF(VLOOKUP(#REF!&amp;"-"&amp;ROW()-88,#REF!,11,0)="","",VLOOKUP(#REF!&amp;"-"&amp;ROW()-88,#REF!,11,0)),"")</f>
        <v/>
      </c>
      <c r="G131" s="26"/>
      <c r="H131" s="20" t="str">
        <f>+IFERROR(IF(VLOOKUP(#REF!&amp;"-"&amp;ROW()-88,#REF!,12,0)="","",VLOOKUP(#REF!&amp;"-"&amp;ROW()-88,#REF!,12,0)),"")</f>
        <v/>
      </c>
      <c r="I131" s="110" t="str">
        <f>IFERROR(IF(VLOOKUP(#REF!&amp;"-"&amp;ROW()-88,#REF!,15,0)="","",IF(VLOOKUP(#REF!&amp;"-"&amp;ROW()-88,#REF!,15,0)=
VLOOKUP(#REF!&amp;"-"&amp;ROW()-88,#REF!,14,0),VLOOKUP(#REF!&amp;"-"&amp;ROW()-88,#REF!,15,0),VLOOKUP(#REF!&amp;"-"&amp;ROW()-88,#REF!,
14,0) &amp; "㎡の    内" &amp; VLOOKUP(#REF!&amp;"-"&amp;ROW()-88,#REF!,15,0)&amp;"㎡")),"")</f>
        <v/>
      </c>
      <c r="J131" s="111"/>
      <c r="K131" s="25" t="str">
        <f>+IFERROR(IF(VLOOKUP(#REF!&amp;"-"&amp;ROW()-88,#REF!,19,0)="","",VLOOKUP(#REF!&amp;"-"&amp;ROW()-88,#REF!,19,0)),"")</f>
        <v/>
      </c>
      <c r="L131" s="112"/>
      <c r="M131" s="26"/>
      <c r="N131" s="23" t="str">
        <f>+IFERROR(VLOOKUP(#REF!&amp;"-"&amp;ROW()-88,#REF!,24,0),"")</f>
        <v/>
      </c>
      <c r="O131" s="24"/>
      <c r="P131" s="108" t="str">
        <f>+IFERROR(VLOOKUP(#REF!&amp;"-"&amp;ROW()-88,#REF!,25,0),"")</f>
        <v/>
      </c>
      <c r="Q131" s="108"/>
      <c r="R131" s="109" t="str">
        <f>+IFERROR(IF(VLOOKUP(#REF!&amp;"-"&amp;ROW()-88,#REF!,56,0)="","",VLOOKUP(#REF!&amp;"-"&amp;ROW()-88,#REF!,56,0)),"")</f>
        <v/>
      </c>
      <c r="S131" s="109"/>
      <c r="T131" s="109"/>
      <c r="U131" s="108" t="str">
        <f>+IFERROR(IF(VLOOKUP(#REF!&amp;"-"&amp;ROW()-88,#REF!,61,0)="","",VLOOKUP(#REF!&amp;"-"&amp;ROW()-88,#REF!,61,0)),"")</f>
        <v/>
      </c>
      <c r="V131" s="108"/>
      <c r="W131" s="23" t="str">
        <f>+IFERROR(IF(VLOOKUP(#REF!&amp;"-"&amp;ROW()-88,#REF!,62,0)="","",VLOOKUP(#REF!&amp;"-"&amp;ROW()-88,#REF!,62,0)),"")</f>
        <v/>
      </c>
      <c r="X131" s="24"/>
      <c r="Y131" s="25" t="str">
        <f t="shared" si="0"/>
        <v/>
      </c>
      <c r="Z131" s="26"/>
      <c r="AA131" s="27" t="str">
        <f>+IFERROR(IF(VLOOKUP(#REF!&amp;"-"&amp;ROW()-88,#REF!,13,0)="","",VLOOKUP(#REF!&amp;"-"&amp;ROW()-88,#REF!,13,0)),"")</f>
        <v/>
      </c>
      <c r="AB131" s="28"/>
      <c r="AC131" s="27" t="str">
        <f>+IFERROR(VLOOKUP(#REF!&amp;"-"&amp;ROW()-88,#REF!,30,0),"")</f>
        <v/>
      </c>
      <c r="AD131" s="28"/>
      <c r="AE131" s="25" t="str">
        <f>IF(Y131="使用貸借権","-",+IFERROR(VLOOKUP(#REF!&amp;"-"&amp;ROW()-88,#REF!,31,0)&amp;"",""))</f>
        <v/>
      </c>
      <c r="AF131" s="26"/>
      <c r="AG131" s="25" t="str">
        <f t="shared" si="1"/>
        <v/>
      </c>
      <c r="AH131" s="26"/>
      <c r="AI131" s="27" t="str">
        <f>IFERROR(IF(VLOOKUP(#REF!&amp;"-"&amp;ROW()-88,#REF!,32,0)="","",VLOOKUP(#REF!&amp;"-"&amp;ROW()-88,#REF!,32,0)),"")</f>
        <v/>
      </c>
      <c r="AJ131" s="28"/>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row>
    <row r="132" spans="1:61" ht="34.5" hidden="1" customHeight="1">
      <c r="A132" s="3"/>
      <c r="B132" s="25" t="str">
        <f>+IFERROR(IF(VLOOKUP(#REF!&amp;"-"&amp;ROW()-88,#REF!,9,0)="","",VLOOKUP(#REF!&amp;"-"&amp;ROW()-88,#REF!,9,0)),"")</f>
        <v/>
      </c>
      <c r="C132" s="26"/>
      <c r="D132" s="25" t="str">
        <f>+IFERROR(IF(VLOOKUP(#REF!&amp;"-"&amp;ROW()-88,#REF!,10,0) = "","",VLOOKUP(#REF!&amp;"-"&amp;ROW()-88,#REF!,10,0)),"")</f>
        <v/>
      </c>
      <c r="E132" s="26"/>
      <c r="F132" s="25" t="str">
        <f>+IFERROR(IF(VLOOKUP(#REF!&amp;"-"&amp;ROW()-88,#REF!,11,0)="","",VLOOKUP(#REF!&amp;"-"&amp;ROW()-88,#REF!,11,0)),"")</f>
        <v/>
      </c>
      <c r="G132" s="26"/>
      <c r="H132" s="20" t="str">
        <f>+IFERROR(IF(VLOOKUP(#REF!&amp;"-"&amp;ROW()-88,#REF!,12,0)="","",VLOOKUP(#REF!&amp;"-"&amp;ROW()-88,#REF!,12,0)),"")</f>
        <v/>
      </c>
      <c r="I132" s="110" t="str">
        <f>IFERROR(IF(VLOOKUP(#REF!&amp;"-"&amp;ROW()-88,#REF!,15,0)="","",IF(VLOOKUP(#REF!&amp;"-"&amp;ROW()-88,#REF!,15,0)=
VLOOKUP(#REF!&amp;"-"&amp;ROW()-88,#REF!,14,0),VLOOKUP(#REF!&amp;"-"&amp;ROW()-88,#REF!,15,0),VLOOKUP(#REF!&amp;"-"&amp;ROW()-88,#REF!,
14,0) &amp; "㎡の    内" &amp; VLOOKUP(#REF!&amp;"-"&amp;ROW()-88,#REF!,15,0)&amp;"㎡")),"")</f>
        <v/>
      </c>
      <c r="J132" s="111"/>
      <c r="K132" s="25" t="str">
        <f>+IFERROR(IF(VLOOKUP(#REF!&amp;"-"&amp;ROW()-88,#REF!,19,0)="","",VLOOKUP(#REF!&amp;"-"&amp;ROW()-88,#REF!,19,0)),"")</f>
        <v/>
      </c>
      <c r="L132" s="112"/>
      <c r="M132" s="26"/>
      <c r="N132" s="23" t="str">
        <f>+IFERROR(VLOOKUP(#REF!&amp;"-"&amp;ROW()-88,#REF!,24,0),"")</f>
        <v/>
      </c>
      <c r="O132" s="24"/>
      <c r="P132" s="108" t="str">
        <f>+IFERROR(VLOOKUP(#REF!&amp;"-"&amp;ROW()-88,#REF!,25,0),"")</f>
        <v/>
      </c>
      <c r="Q132" s="108"/>
      <c r="R132" s="109" t="str">
        <f>+IFERROR(IF(VLOOKUP(#REF!&amp;"-"&amp;ROW()-88,#REF!,56,0)="","",VLOOKUP(#REF!&amp;"-"&amp;ROW()-88,#REF!,56,0)),"")</f>
        <v/>
      </c>
      <c r="S132" s="109"/>
      <c r="T132" s="109"/>
      <c r="U132" s="108" t="str">
        <f>+IFERROR(IF(VLOOKUP(#REF!&amp;"-"&amp;ROW()-88,#REF!,61,0)="","",VLOOKUP(#REF!&amp;"-"&amp;ROW()-88,#REF!,61,0)),"")</f>
        <v/>
      </c>
      <c r="V132" s="108"/>
      <c r="W132" s="23" t="str">
        <f>+IFERROR(IF(VLOOKUP(#REF!&amp;"-"&amp;ROW()-88,#REF!,62,0)="","",VLOOKUP(#REF!&amp;"-"&amp;ROW()-88,#REF!,62,0)),"")</f>
        <v/>
      </c>
      <c r="X132" s="24"/>
      <c r="Y132" s="25" t="str">
        <f t="shared" si="0"/>
        <v/>
      </c>
      <c r="Z132" s="26"/>
      <c r="AA132" s="27" t="str">
        <f>+IFERROR(IF(VLOOKUP(#REF!&amp;"-"&amp;ROW()-88,#REF!,13,0)="","",VLOOKUP(#REF!&amp;"-"&amp;ROW()-88,#REF!,13,0)),"")</f>
        <v/>
      </c>
      <c r="AB132" s="28"/>
      <c r="AC132" s="27" t="str">
        <f>+IFERROR(VLOOKUP(#REF!&amp;"-"&amp;ROW()-88,#REF!,30,0),"")</f>
        <v/>
      </c>
      <c r="AD132" s="28"/>
      <c r="AE132" s="25" t="str">
        <f>IF(Y132="使用貸借権","-",+IFERROR(VLOOKUP(#REF!&amp;"-"&amp;ROW()-88,#REF!,31,0)&amp;"",""))</f>
        <v/>
      </c>
      <c r="AF132" s="26"/>
      <c r="AG132" s="25" t="str">
        <f t="shared" si="1"/>
        <v/>
      </c>
      <c r="AH132" s="26"/>
      <c r="AI132" s="27" t="str">
        <f>IFERROR(IF(VLOOKUP(#REF!&amp;"-"&amp;ROW()-88,#REF!,32,0)="","",VLOOKUP(#REF!&amp;"-"&amp;ROW()-88,#REF!,32,0)),"")</f>
        <v/>
      </c>
      <c r="AJ132" s="28"/>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row>
    <row r="133" spans="1:61" ht="34.5" hidden="1" customHeight="1">
      <c r="A133" s="3"/>
      <c r="B133" s="25" t="str">
        <f>+IFERROR(IF(VLOOKUP(#REF!&amp;"-"&amp;ROW()-88,#REF!,9,0)="","",VLOOKUP(#REF!&amp;"-"&amp;ROW()-88,#REF!,9,0)),"")</f>
        <v/>
      </c>
      <c r="C133" s="26"/>
      <c r="D133" s="25" t="str">
        <f>+IFERROR(IF(VLOOKUP(#REF!&amp;"-"&amp;ROW()-88,#REF!,10,0) = "","",VLOOKUP(#REF!&amp;"-"&amp;ROW()-88,#REF!,10,0)),"")</f>
        <v/>
      </c>
      <c r="E133" s="26"/>
      <c r="F133" s="25" t="str">
        <f>+IFERROR(IF(VLOOKUP(#REF!&amp;"-"&amp;ROW()-88,#REF!,11,0)="","",VLOOKUP(#REF!&amp;"-"&amp;ROW()-88,#REF!,11,0)),"")</f>
        <v/>
      </c>
      <c r="G133" s="26"/>
      <c r="H133" s="20" t="str">
        <f>+IFERROR(IF(VLOOKUP(#REF!&amp;"-"&amp;ROW()-88,#REF!,12,0)="","",VLOOKUP(#REF!&amp;"-"&amp;ROW()-88,#REF!,12,0)),"")</f>
        <v/>
      </c>
      <c r="I133" s="110" t="str">
        <f>IFERROR(IF(VLOOKUP(#REF!&amp;"-"&amp;ROW()-88,#REF!,15,0)="","",IF(VLOOKUP(#REF!&amp;"-"&amp;ROW()-88,#REF!,15,0)=
VLOOKUP(#REF!&amp;"-"&amp;ROW()-88,#REF!,14,0),VLOOKUP(#REF!&amp;"-"&amp;ROW()-88,#REF!,15,0),VLOOKUP(#REF!&amp;"-"&amp;ROW()-88,#REF!,
14,0) &amp; "㎡の    内" &amp; VLOOKUP(#REF!&amp;"-"&amp;ROW()-88,#REF!,15,0)&amp;"㎡")),"")</f>
        <v/>
      </c>
      <c r="J133" s="111"/>
      <c r="K133" s="25" t="str">
        <f>+IFERROR(IF(VLOOKUP(#REF!&amp;"-"&amp;ROW()-88,#REF!,19,0)="","",VLOOKUP(#REF!&amp;"-"&amp;ROW()-88,#REF!,19,0)),"")</f>
        <v/>
      </c>
      <c r="L133" s="112"/>
      <c r="M133" s="26"/>
      <c r="N133" s="23" t="str">
        <f>+IFERROR(VLOOKUP(#REF!&amp;"-"&amp;ROW()-88,#REF!,24,0),"")</f>
        <v/>
      </c>
      <c r="O133" s="24"/>
      <c r="P133" s="108" t="str">
        <f>+IFERROR(VLOOKUP(#REF!&amp;"-"&amp;ROW()-88,#REF!,25,0),"")</f>
        <v/>
      </c>
      <c r="Q133" s="108"/>
      <c r="R133" s="109" t="str">
        <f>+IFERROR(IF(VLOOKUP(#REF!&amp;"-"&amp;ROW()-88,#REF!,56,0)="","",VLOOKUP(#REF!&amp;"-"&amp;ROW()-88,#REF!,56,0)),"")</f>
        <v/>
      </c>
      <c r="S133" s="109"/>
      <c r="T133" s="109"/>
      <c r="U133" s="108" t="str">
        <f>+IFERROR(IF(VLOOKUP(#REF!&amp;"-"&amp;ROW()-88,#REF!,61,0)="","",VLOOKUP(#REF!&amp;"-"&amp;ROW()-88,#REF!,61,0)),"")</f>
        <v/>
      </c>
      <c r="V133" s="108"/>
      <c r="W133" s="23" t="str">
        <f>+IFERROR(IF(VLOOKUP(#REF!&amp;"-"&amp;ROW()-88,#REF!,62,0)="","",VLOOKUP(#REF!&amp;"-"&amp;ROW()-88,#REF!,62,0)),"")</f>
        <v/>
      </c>
      <c r="X133" s="24"/>
      <c r="Y133" s="25" t="str">
        <f t="shared" si="0"/>
        <v/>
      </c>
      <c r="Z133" s="26"/>
      <c r="AA133" s="27" t="str">
        <f>+IFERROR(IF(VLOOKUP(#REF!&amp;"-"&amp;ROW()-88,#REF!,13,0)="","",VLOOKUP(#REF!&amp;"-"&amp;ROW()-88,#REF!,13,0)),"")</f>
        <v/>
      </c>
      <c r="AB133" s="28"/>
      <c r="AC133" s="27" t="str">
        <f>+IFERROR(VLOOKUP(#REF!&amp;"-"&amp;ROW()-88,#REF!,30,0),"")</f>
        <v/>
      </c>
      <c r="AD133" s="28"/>
      <c r="AE133" s="25" t="str">
        <f>IF(Y133="使用貸借権","-",+IFERROR(VLOOKUP(#REF!&amp;"-"&amp;ROW()-88,#REF!,31,0)&amp;"",""))</f>
        <v/>
      </c>
      <c r="AF133" s="26"/>
      <c r="AG133" s="25" t="str">
        <f t="shared" si="1"/>
        <v/>
      </c>
      <c r="AH133" s="26"/>
      <c r="AI133" s="27" t="str">
        <f>IFERROR(IF(VLOOKUP(#REF!&amp;"-"&amp;ROW()-88,#REF!,32,0)="","",VLOOKUP(#REF!&amp;"-"&amp;ROW()-88,#REF!,32,0)),"")</f>
        <v/>
      </c>
      <c r="AJ133" s="28"/>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row>
    <row r="134" spans="1:61" ht="34.5" hidden="1" customHeight="1">
      <c r="A134" s="3"/>
      <c r="B134" s="25" t="str">
        <f>+IFERROR(IF(VLOOKUP(#REF!&amp;"-"&amp;ROW()-88,#REF!,9,0)="","",VLOOKUP(#REF!&amp;"-"&amp;ROW()-88,#REF!,9,0)),"")</f>
        <v/>
      </c>
      <c r="C134" s="26"/>
      <c r="D134" s="25" t="str">
        <f>+IFERROR(IF(VLOOKUP(#REF!&amp;"-"&amp;ROW()-88,#REF!,10,0) = "","",VLOOKUP(#REF!&amp;"-"&amp;ROW()-88,#REF!,10,0)),"")</f>
        <v/>
      </c>
      <c r="E134" s="26"/>
      <c r="F134" s="25" t="str">
        <f>+IFERROR(IF(VLOOKUP(#REF!&amp;"-"&amp;ROW()-88,#REF!,11,0)="","",VLOOKUP(#REF!&amp;"-"&amp;ROW()-88,#REF!,11,0)),"")</f>
        <v/>
      </c>
      <c r="G134" s="26"/>
      <c r="H134" s="20" t="str">
        <f>+IFERROR(IF(VLOOKUP(#REF!&amp;"-"&amp;ROW()-88,#REF!,12,0)="","",VLOOKUP(#REF!&amp;"-"&amp;ROW()-88,#REF!,12,0)),"")</f>
        <v/>
      </c>
      <c r="I134" s="110" t="str">
        <f>IFERROR(IF(VLOOKUP(#REF!&amp;"-"&amp;ROW()-88,#REF!,15,0)="","",IF(VLOOKUP(#REF!&amp;"-"&amp;ROW()-88,#REF!,15,0)=
VLOOKUP(#REF!&amp;"-"&amp;ROW()-88,#REF!,14,0),VLOOKUP(#REF!&amp;"-"&amp;ROW()-88,#REF!,15,0),VLOOKUP(#REF!&amp;"-"&amp;ROW()-88,#REF!,
14,0) &amp; "㎡の    内" &amp; VLOOKUP(#REF!&amp;"-"&amp;ROW()-88,#REF!,15,0)&amp;"㎡")),"")</f>
        <v/>
      </c>
      <c r="J134" s="111"/>
      <c r="K134" s="25" t="str">
        <f>+IFERROR(IF(VLOOKUP(#REF!&amp;"-"&amp;ROW()-88,#REF!,19,0)="","",VLOOKUP(#REF!&amp;"-"&amp;ROW()-88,#REF!,19,0)),"")</f>
        <v/>
      </c>
      <c r="L134" s="112"/>
      <c r="M134" s="26"/>
      <c r="N134" s="23" t="str">
        <f>+IFERROR(VLOOKUP(#REF!&amp;"-"&amp;ROW()-88,#REF!,24,0),"")</f>
        <v/>
      </c>
      <c r="O134" s="24"/>
      <c r="P134" s="108" t="str">
        <f>+IFERROR(VLOOKUP(#REF!&amp;"-"&amp;ROW()-88,#REF!,25,0),"")</f>
        <v/>
      </c>
      <c r="Q134" s="108"/>
      <c r="R134" s="109" t="str">
        <f>+IFERROR(IF(VLOOKUP(#REF!&amp;"-"&amp;ROW()-88,#REF!,56,0)="","",VLOOKUP(#REF!&amp;"-"&amp;ROW()-88,#REF!,56,0)),"")</f>
        <v/>
      </c>
      <c r="S134" s="109"/>
      <c r="T134" s="109"/>
      <c r="U134" s="108" t="str">
        <f>+IFERROR(IF(VLOOKUP(#REF!&amp;"-"&amp;ROW()-88,#REF!,61,0)="","",VLOOKUP(#REF!&amp;"-"&amp;ROW()-88,#REF!,61,0)),"")</f>
        <v/>
      </c>
      <c r="V134" s="108"/>
      <c r="W134" s="23" t="str">
        <f>+IFERROR(IF(VLOOKUP(#REF!&amp;"-"&amp;ROW()-88,#REF!,62,0)="","",VLOOKUP(#REF!&amp;"-"&amp;ROW()-88,#REF!,62,0)),"")</f>
        <v/>
      </c>
      <c r="X134" s="24"/>
      <c r="Y134" s="25" t="str">
        <f t="shared" si="0"/>
        <v/>
      </c>
      <c r="Z134" s="26"/>
      <c r="AA134" s="27" t="str">
        <f>+IFERROR(IF(VLOOKUP(#REF!&amp;"-"&amp;ROW()-88,#REF!,13,0)="","",VLOOKUP(#REF!&amp;"-"&amp;ROW()-88,#REF!,13,0)),"")</f>
        <v/>
      </c>
      <c r="AB134" s="28"/>
      <c r="AC134" s="27" t="str">
        <f>+IFERROR(VLOOKUP(#REF!&amp;"-"&amp;ROW()-88,#REF!,30,0),"")</f>
        <v/>
      </c>
      <c r="AD134" s="28"/>
      <c r="AE134" s="25" t="str">
        <f>IF(Y134="使用貸借権","-",+IFERROR(VLOOKUP(#REF!&amp;"-"&amp;ROW()-88,#REF!,31,0)&amp;"",""))</f>
        <v/>
      </c>
      <c r="AF134" s="26"/>
      <c r="AG134" s="25" t="str">
        <f t="shared" si="1"/>
        <v/>
      </c>
      <c r="AH134" s="26"/>
      <c r="AI134" s="27" t="str">
        <f>IFERROR(IF(VLOOKUP(#REF!&amp;"-"&amp;ROW()-88,#REF!,32,0)="","",VLOOKUP(#REF!&amp;"-"&amp;ROW()-88,#REF!,32,0)),"")</f>
        <v/>
      </c>
      <c r="AJ134" s="28"/>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row>
    <row r="135" spans="1:61" ht="34.5" hidden="1" customHeight="1">
      <c r="A135" s="3"/>
      <c r="B135" s="25" t="str">
        <f>+IFERROR(IF(VLOOKUP(#REF!&amp;"-"&amp;ROW()-88,#REF!,9,0)="","",VLOOKUP(#REF!&amp;"-"&amp;ROW()-88,#REF!,9,0)),"")</f>
        <v/>
      </c>
      <c r="C135" s="26"/>
      <c r="D135" s="25" t="str">
        <f>+IFERROR(IF(VLOOKUP(#REF!&amp;"-"&amp;ROW()-88,#REF!,10,0) = "","",VLOOKUP(#REF!&amp;"-"&amp;ROW()-88,#REF!,10,0)),"")</f>
        <v/>
      </c>
      <c r="E135" s="26"/>
      <c r="F135" s="25" t="str">
        <f>+IFERROR(IF(VLOOKUP(#REF!&amp;"-"&amp;ROW()-88,#REF!,11,0)="","",VLOOKUP(#REF!&amp;"-"&amp;ROW()-88,#REF!,11,0)),"")</f>
        <v/>
      </c>
      <c r="G135" s="26"/>
      <c r="H135" s="20" t="str">
        <f>+IFERROR(IF(VLOOKUP(#REF!&amp;"-"&amp;ROW()-88,#REF!,12,0)="","",VLOOKUP(#REF!&amp;"-"&amp;ROW()-88,#REF!,12,0)),"")</f>
        <v/>
      </c>
      <c r="I135" s="110" t="str">
        <f>IFERROR(IF(VLOOKUP(#REF!&amp;"-"&amp;ROW()-88,#REF!,15,0)="","",IF(VLOOKUP(#REF!&amp;"-"&amp;ROW()-88,#REF!,15,0)=
VLOOKUP(#REF!&amp;"-"&amp;ROW()-88,#REF!,14,0),VLOOKUP(#REF!&amp;"-"&amp;ROW()-88,#REF!,15,0),VLOOKUP(#REF!&amp;"-"&amp;ROW()-88,#REF!,
14,0) &amp; "㎡の    内" &amp; VLOOKUP(#REF!&amp;"-"&amp;ROW()-88,#REF!,15,0)&amp;"㎡")),"")</f>
        <v/>
      </c>
      <c r="J135" s="111"/>
      <c r="K135" s="25" t="str">
        <f>+IFERROR(IF(VLOOKUP(#REF!&amp;"-"&amp;ROW()-88,#REF!,19,0)="","",VLOOKUP(#REF!&amp;"-"&amp;ROW()-88,#REF!,19,0)),"")</f>
        <v/>
      </c>
      <c r="L135" s="112"/>
      <c r="M135" s="26"/>
      <c r="N135" s="23" t="str">
        <f>+IFERROR(VLOOKUP(#REF!&amp;"-"&amp;ROW()-88,#REF!,24,0),"")</f>
        <v/>
      </c>
      <c r="O135" s="24"/>
      <c r="P135" s="108" t="str">
        <f>+IFERROR(VLOOKUP(#REF!&amp;"-"&amp;ROW()-88,#REF!,25,0),"")</f>
        <v/>
      </c>
      <c r="Q135" s="108"/>
      <c r="R135" s="109" t="str">
        <f>+IFERROR(IF(VLOOKUP(#REF!&amp;"-"&amp;ROW()-88,#REF!,56,0)="","",VLOOKUP(#REF!&amp;"-"&amp;ROW()-88,#REF!,56,0)),"")</f>
        <v/>
      </c>
      <c r="S135" s="109"/>
      <c r="T135" s="109"/>
      <c r="U135" s="108" t="str">
        <f>+IFERROR(IF(VLOOKUP(#REF!&amp;"-"&amp;ROW()-88,#REF!,61,0)="","",VLOOKUP(#REF!&amp;"-"&amp;ROW()-88,#REF!,61,0)),"")</f>
        <v/>
      </c>
      <c r="V135" s="108"/>
      <c r="W135" s="23" t="str">
        <f>+IFERROR(IF(VLOOKUP(#REF!&amp;"-"&amp;ROW()-88,#REF!,62,0)="","",VLOOKUP(#REF!&amp;"-"&amp;ROW()-88,#REF!,62,0)),"")</f>
        <v/>
      </c>
      <c r="X135" s="24"/>
      <c r="Y135" s="25" t="str">
        <f t="shared" si="0"/>
        <v/>
      </c>
      <c r="Z135" s="26"/>
      <c r="AA135" s="27" t="str">
        <f>+IFERROR(IF(VLOOKUP(#REF!&amp;"-"&amp;ROW()-88,#REF!,13,0)="","",VLOOKUP(#REF!&amp;"-"&amp;ROW()-88,#REF!,13,0)),"")</f>
        <v/>
      </c>
      <c r="AB135" s="28"/>
      <c r="AC135" s="27" t="str">
        <f>+IFERROR(VLOOKUP(#REF!&amp;"-"&amp;ROW()-88,#REF!,30,0),"")</f>
        <v/>
      </c>
      <c r="AD135" s="28"/>
      <c r="AE135" s="25" t="str">
        <f>IF(Y135="使用貸借権","-",+IFERROR(VLOOKUP(#REF!&amp;"-"&amp;ROW()-88,#REF!,31,0)&amp;"",""))</f>
        <v/>
      </c>
      <c r="AF135" s="26"/>
      <c r="AG135" s="25" t="str">
        <f t="shared" si="1"/>
        <v/>
      </c>
      <c r="AH135" s="26"/>
      <c r="AI135" s="27" t="str">
        <f>IFERROR(IF(VLOOKUP(#REF!&amp;"-"&amp;ROW()-88,#REF!,32,0)="","",VLOOKUP(#REF!&amp;"-"&amp;ROW()-88,#REF!,32,0)),"")</f>
        <v/>
      </c>
      <c r="AJ135" s="28"/>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row>
    <row r="136" spans="1:61" ht="34.5" hidden="1" customHeight="1">
      <c r="A136" s="3"/>
      <c r="B136" s="25" t="str">
        <f>+IFERROR(IF(VLOOKUP(#REF!&amp;"-"&amp;ROW()-88,#REF!,9,0)="","",VLOOKUP(#REF!&amp;"-"&amp;ROW()-88,#REF!,9,0)),"")</f>
        <v/>
      </c>
      <c r="C136" s="26"/>
      <c r="D136" s="25" t="str">
        <f>+IFERROR(IF(VLOOKUP(#REF!&amp;"-"&amp;ROW()-88,#REF!,10,0) = "","",VLOOKUP(#REF!&amp;"-"&amp;ROW()-88,#REF!,10,0)),"")</f>
        <v/>
      </c>
      <c r="E136" s="26"/>
      <c r="F136" s="25" t="str">
        <f>+IFERROR(IF(VLOOKUP(#REF!&amp;"-"&amp;ROW()-88,#REF!,11,0)="","",VLOOKUP(#REF!&amp;"-"&amp;ROW()-88,#REF!,11,0)),"")</f>
        <v/>
      </c>
      <c r="G136" s="26"/>
      <c r="H136" s="20" t="str">
        <f>+IFERROR(IF(VLOOKUP(#REF!&amp;"-"&amp;ROW()-88,#REF!,12,0)="","",VLOOKUP(#REF!&amp;"-"&amp;ROW()-88,#REF!,12,0)),"")</f>
        <v/>
      </c>
      <c r="I136" s="110" t="str">
        <f>IFERROR(IF(VLOOKUP(#REF!&amp;"-"&amp;ROW()-88,#REF!,15,0)="","",IF(VLOOKUP(#REF!&amp;"-"&amp;ROW()-88,#REF!,15,0)=
VLOOKUP(#REF!&amp;"-"&amp;ROW()-88,#REF!,14,0),VLOOKUP(#REF!&amp;"-"&amp;ROW()-88,#REF!,15,0),VLOOKUP(#REF!&amp;"-"&amp;ROW()-88,#REF!,
14,0) &amp; "㎡の    内" &amp; VLOOKUP(#REF!&amp;"-"&amp;ROW()-88,#REF!,15,0)&amp;"㎡")),"")</f>
        <v/>
      </c>
      <c r="J136" s="111"/>
      <c r="K136" s="25" t="str">
        <f>+IFERROR(IF(VLOOKUP(#REF!&amp;"-"&amp;ROW()-88,#REF!,19,0)="","",VLOOKUP(#REF!&amp;"-"&amp;ROW()-88,#REF!,19,0)),"")</f>
        <v/>
      </c>
      <c r="L136" s="112"/>
      <c r="M136" s="26"/>
      <c r="N136" s="23" t="str">
        <f>+IFERROR(VLOOKUP(#REF!&amp;"-"&amp;ROW()-88,#REF!,24,0),"")</f>
        <v/>
      </c>
      <c r="O136" s="24"/>
      <c r="P136" s="108" t="str">
        <f>+IFERROR(VLOOKUP(#REF!&amp;"-"&amp;ROW()-88,#REF!,25,0),"")</f>
        <v/>
      </c>
      <c r="Q136" s="108"/>
      <c r="R136" s="109" t="str">
        <f>+IFERROR(IF(VLOOKUP(#REF!&amp;"-"&amp;ROW()-88,#REF!,56,0)="","",VLOOKUP(#REF!&amp;"-"&amp;ROW()-88,#REF!,56,0)),"")</f>
        <v/>
      </c>
      <c r="S136" s="109"/>
      <c r="T136" s="109"/>
      <c r="U136" s="108" t="str">
        <f>+IFERROR(IF(VLOOKUP(#REF!&amp;"-"&amp;ROW()-88,#REF!,61,0)="","",VLOOKUP(#REF!&amp;"-"&amp;ROW()-88,#REF!,61,0)),"")</f>
        <v/>
      </c>
      <c r="V136" s="108"/>
      <c r="W136" s="23" t="str">
        <f>+IFERROR(IF(VLOOKUP(#REF!&amp;"-"&amp;ROW()-88,#REF!,62,0)="","",VLOOKUP(#REF!&amp;"-"&amp;ROW()-88,#REF!,62,0)),"")</f>
        <v/>
      </c>
      <c r="X136" s="24"/>
      <c r="Y136" s="25" t="str">
        <f t="shared" si="0"/>
        <v/>
      </c>
      <c r="Z136" s="26"/>
      <c r="AA136" s="27" t="str">
        <f>+IFERROR(IF(VLOOKUP(#REF!&amp;"-"&amp;ROW()-88,#REF!,13,0)="","",VLOOKUP(#REF!&amp;"-"&amp;ROW()-88,#REF!,13,0)),"")</f>
        <v/>
      </c>
      <c r="AB136" s="28"/>
      <c r="AC136" s="27" t="str">
        <f>+IFERROR(VLOOKUP(#REF!&amp;"-"&amp;ROW()-88,#REF!,30,0),"")</f>
        <v/>
      </c>
      <c r="AD136" s="28"/>
      <c r="AE136" s="25" t="str">
        <f>IF(Y136="使用貸借権","-",+IFERROR(VLOOKUP(#REF!&amp;"-"&amp;ROW()-88,#REF!,31,0)&amp;"",""))</f>
        <v/>
      </c>
      <c r="AF136" s="26"/>
      <c r="AG136" s="25" t="str">
        <f t="shared" si="1"/>
        <v/>
      </c>
      <c r="AH136" s="26"/>
      <c r="AI136" s="27" t="str">
        <f>IFERROR(IF(VLOOKUP(#REF!&amp;"-"&amp;ROW()-88,#REF!,32,0)="","",VLOOKUP(#REF!&amp;"-"&amp;ROW()-88,#REF!,32,0)),"")</f>
        <v/>
      </c>
      <c r="AJ136" s="28"/>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row>
    <row r="137" spans="1:61" ht="34.5" hidden="1" customHeight="1">
      <c r="A137" s="3"/>
      <c r="B137" s="25" t="str">
        <f>+IFERROR(IF(VLOOKUP(#REF!&amp;"-"&amp;ROW()-88,#REF!,9,0)="","",VLOOKUP(#REF!&amp;"-"&amp;ROW()-88,#REF!,9,0)),"")</f>
        <v/>
      </c>
      <c r="C137" s="26"/>
      <c r="D137" s="25" t="str">
        <f>+IFERROR(IF(VLOOKUP(#REF!&amp;"-"&amp;ROW()-88,#REF!,10,0) = "","",VLOOKUP(#REF!&amp;"-"&amp;ROW()-88,#REF!,10,0)),"")</f>
        <v/>
      </c>
      <c r="E137" s="26"/>
      <c r="F137" s="25" t="str">
        <f>+IFERROR(IF(VLOOKUP(#REF!&amp;"-"&amp;ROW()-88,#REF!,11,0)="","",VLOOKUP(#REF!&amp;"-"&amp;ROW()-88,#REF!,11,0)),"")</f>
        <v/>
      </c>
      <c r="G137" s="26"/>
      <c r="H137" s="20" t="str">
        <f>+IFERROR(IF(VLOOKUP(#REF!&amp;"-"&amp;ROW()-88,#REF!,12,0)="","",VLOOKUP(#REF!&amp;"-"&amp;ROW()-88,#REF!,12,0)),"")</f>
        <v/>
      </c>
      <c r="I137" s="110" t="str">
        <f>IFERROR(IF(VLOOKUP(#REF!&amp;"-"&amp;ROW()-88,#REF!,15,0)="","",IF(VLOOKUP(#REF!&amp;"-"&amp;ROW()-88,#REF!,15,0)=
VLOOKUP(#REF!&amp;"-"&amp;ROW()-88,#REF!,14,0),VLOOKUP(#REF!&amp;"-"&amp;ROW()-88,#REF!,15,0),VLOOKUP(#REF!&amp;"-"&amp;ROW()-88,#REF!,
14,0) &amp; "㎡の    内" &amp; VLOOKUP(#REF!&amp;"-"&amp;ROW()-88,#REF!,15,0)&amp;"㎡")),"")</f>
        <v/>
      </c>
      <c r="J137" s="111"/>
      <c r="K137" s="25" t="str">
        <f>+IFERROR(IF(VLOOKUP(#REF!&amp;"-"&amp;ROW()-88,#REF!,19,0)="","",VLOOKUP(#REF!&amp;"-"&amp;ROW()-88,#REF!,19,0)),"")</f>
        <v/>
      </c>
      <c r="L137" s="112"/>
      <c r="M137" s="26"/>
      <c r="N137" s="23" t="str">
        <f>+IFERROR(VLOOKUP(#REF!&amp;"-"&amp;ROW()-88,#REF!,24,0),"")</f>
        <v/>
      </c>
      <c r="O137" s="24"/>
      <c r="P137" s="108" t="str">
        <f>+IFERROR(VLOOKUP(#REF!&amp;"-"&amp;ROW()-88,#REF!,25,0),"")</f>
        <v/>
      </c>
      <c r="Q137" s="108"/>
      <c r="R137" s="109" t="str">
        <f>+IFERROR(IF(VLOOKUP(#REF!&amp;"-"&amp;ROW()-88,#REF!,56,0)="","",VLOOKUP(#REF!&amp;"-"&amp;ROW()-88,#REF!,56,0)),"")</f>
        <v/>
      </c>
      <c r="S137" s="109"/>
      <c r="T137" s="109"/>
      <c r="U137" s="108" t="str">
        <f>+IFERROR(IF(VLOOKUP(#REF!&amp;"-"&amp;ROW()-88,#REF!,61,0)="","",VLOOKUP(#REF!&amp;"-"&amp;ROW()-88,#REF!,61,0)),"")</f>
        <v/>
      </c>
      <c r="V137" s="108"/>
      <c r="W137" s="23" t="str">
        <f>+IFERROR(IF(VLOOKUP(#REF!&amp;"-"&amp;ROW()-88,#REF!,62,0)="","",VLOOKUP(#REF!&amp;"-"&amp;ROW()-88,#REF!,62,0)),"")</f>
        <v/>
      </c>
      <c r="X137" s="24"/>
      <c r="Y137" s="25" t="str">
        <f t="shared" si="0"/>
        <v/>
      </c>
      <c r="Z137" s="26"/>
      <c r="AA137" s="27" t="str">
        <f>+IFERROR(IF(VLOOKUP(#REF!&amp;"-"&amp;ROW()-88,#REF!,13,0)="","",VLOOKUP(#REF!&amp;"-"&amp;ROW()-88,#REF!,13,0)),"")</f>
        <v/>
      </c>
      <c r="AB137" s="28"/>
      <c r="AC137" s="27" t="str">
        <f>+IFERROR(VLOOKUP(#REF!&amp;"-"&amp;ROW()-88,#REF!,30,0),"")</f>
        <v/>
      </c>
      <c r="AD137" s="28"/>
      <c r="AE137" s="25" t="str">
        <f>IF(Y137="使用貸借権","-",+IFERROR(VLOOKUP(#REF!&amp;"-"&amp;ROW()-88,#REF!,31,0)&amp;"",""))</f>
        <v/>
      </c>
      <c r="AF137" s="26"/>
      <c r="AG137" s="25" t="str">
        <f t="shared" si="1"/>
        <v/>
      </c>
      <c r="AH137" s="26"/>
      <c r="AI137" s="27" t="str">
        <f>IFERROR(IF(VLOOKUP(#REF!&amp;"-"&amp;ROW()-88,#REF!,32,0)="","",VLOOKUP(#REF!&amp;"-"&amp;ROW()-88,#REF!,32,0)),"")</f>
        <v/>
      </c>
      <c r="AJ137" s="28"/>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row>
    <row r="138" spans="1:61" ht="34.5" hidden="1" customHeight="1">
      <c r="A138" s="3"/>
      <c r="B138" s="25" t="str">
        <f>+IFERROR(IF(VLOOKUP(#REF!&amp;"-"&amp;ROW()-88,#REF!,9,0)="","",VLOOKUP(#REF!&amp;"-"&amp;ROW()-88,#REF!,9,0)),"")</f>
        <v/>
      </c>
      <c r="C138" s="26"/>
      <c r="D138" s="25" t="str">
        <f>+IFERROR(IF(VLOOKUP(#REF!&amp;"-"&amp;ROW()-88,#REF!,10,0) = "","",VLOOKUP(#REF!&amp;"-"&amp;ROW()-88,#REF!,10,0)),"")</f>
        <v/>
      </c>
      <c r="E138" s="26"/>
      <c r="F138" s="25" t="str">
        <f>+IFERROR(IF(VLOOKUP(#REF!&amp;"-"&amp;ROW()-88,#REF!,11,0)="","",VLOOKUP(#REF!&amp;"-"&amp;ROW()-88,#REF!,11,0)),"")</f>
        <v/>
      </c>
      <c r="G138" s="26"/>
      <c r="H138" s="20" t="str">
        <f>+IFERROR(IF(VLOOKUP(#REF!&amp;"-"&amp;ROW()-88,#REF!,12,0)="","",VLOOKUP(#REF!&amp;"-"&amp;ROW()-88,#REF!,12,0)),"")</f>
        <v/>
      </c>
      <c r="I138" s="110" t="str">
        <f>IFERROR(IF(VLOOKUP(#REF!&amp;"-"&amp;ROW()-88,#REF!,15,0)="","",IF(VLOOKUP(#REF!&amp;"-"&amp;ROW()-88,#REF!,15,0)=
VLOOKUP(#REF!&amp;"-"&amp;ROW()-88,#REF!,14,0),VLOOKUP(#REF!&amp;"-"&amp;ROW()-88,#REF!,15,0),VLOOKUP(#REF!&amp;"-"&amp;ROW()-88,#REF!,
14,0) &amp; "㎡の    内" &amp; VLOOKUP(#REF!&amp;"-"&amp;ROW()-88,#REF!,15,0)&amp;"㎡")),"")</f>
        <v/>
      </c>
      <c r="J138" s="111"/>
      <c r="K138" s="25" t="str">
        <f>+IFERROR(IF(VLOOKUP(#REF!&amp;"-"&amp;ROW()-88,#REF!,19,0)="","",VLOOKUP(#REF!&amp;"-"&amp;ROW()-88,#REF!,19,0)),"")</f>
        <v/>
      </c>
      <c r="L138" s="112"/>
      <c r="M138" s="26"/>
      <c r="N138" s="23" t="str">
        <f>+IFERROR(VLOOKUP(#REF!&amp;"-"&amp;ROW()-88,#REF!,24,0),"")</f>
        <v/>
      </c>
      <c r="O138" s="24"/>
      <c r="P138" s="108" t="str">
        <f>+IFERROR(VLOOKUP(#REF!&amp;"-"&amp;ROW()-88,#REF!,25,0),"")</f>
        <v/>
      </c>
      <c r="Q138" s="108"/>
      <c r="R138" s="109" t="str">
        <f>+IFERROR(IF(VLOOKUP(#REF!&amp;"-"&amp;ROW()-88,#REF!,56,0)="","",VLOOKUP(#REF!&amp;"-"&amp;ROW()-88,#REF!,56,0)),"")</f>
        <v/>
      </c>
      <c r="S138" s="109"/>
      <c r="T138" s="109"/>
      <c r="U138" s="108" t="str">
        <f>+IFERROR(IF(VLOOKUP(#REF!&amp;"-"&amp;ROW()-88,#REF!,61,0)="","",VLOOKUP(#REF!&amp;"-"&amp;ROW()-88,#REF!,61,0)),"")</f>
        <v/>
      </c>
      <c r="V138" s="108"/>
      <c r="W138" s="23" t="str">
        <f>+IFERROR(IF(VLOOKUP(#REF!&amp;"-"&amp;ROW()-88,#REF!,62,0)="","",VLOOKUP(#REF!&amp;"-"&amp;ROW()-88,#REF!,62,0)),"")</f>
        <v/>
      </c>
      <c r="X138" s="24"/>
      <c r="Y138" s="25" t="str">
        <f t="shared" si="0"/>
        <v/>
      </c>
      <c r="Z138" s="26"/>
      <c r="AA138" s="27" t="str">
        <f>+IFERROR(IF(VLOOKUP(#REF!&amp;"-"&amp;ROW()-88,#REF!,13,0)="","",VLOOKUP(#REF!&amp;"-"&amp;ROW()-88,#REF!,13,0)),"")</f>
        <v/>
      </c>
      <c r="AB138" s="28"/>
      <c r="AC138" s="27" t="str">
        <f>+IFERROR(VLOOKUP(#REF!&amp;"-"&amp;ROW()-88,#REF!,30,0),"")</f>
        <v/>
      </c>
      <c r="AD138" s="28"/>
      <c r="AE138" s="25" t="str">
        <f>IF(Y138="使用貸借権","-",+IFERROR(VLOOKUP(#REF!&amp;"-"&amp;ROW()-88,#REF!,31,0)&amp;"",""))</f>
        <v/>
      </c>
      <c r="AF138" s="26"/>
      <c r="AG138" s="25" t="str">
        <f t="shared" si="1"/>
        <v/>
      </c>
      <c r="AH138" s="26"/>
      <c r="AI138" s="27" t="str">
        <f>IFERROR(IF(VLOOKUP(#REF!&amp;"-"&amp;ROW()-88,#REF!,32,0)="","",VLOOKUP(#REF!&amp;"-"&amp;ROW()-88,#REF!,32,0)),"")</f>
        <v/>
      </c>
      <c r="AJ138" s="28"/>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row>
    <row r="139" spans="1:61" ht="34.5" hidden="1" customHeight="1">
      <c r="A139" s="3"/>
      <c r="B139" s="25" t="str">
        <f>+IFERROR(IF(VLOOKUP(#REF!&amp;"-"&amp;ROW()-88,#REF!,9,0)="","",VLOOKUP(#REF!&amp;"-"&amp;ROW()-88,#REF!,9,0)),"")</f>
        <v/>
      </c>
      <c r="C139" s="26"/>
      <c r="D139" s="25" t="str">
        <f>+IFERROR(IF(VLOOKUP(#REF!&amp;"-"&amp;ROW()-88,#REF!,10,0) = "","",VLOOKUP(#REF!&amp;"-"&amp;ROW()-88,#REF!,10,0)),"")</f>
        <v/>
      </c>
      <c r="E139" s="26"/>
      <c r="F139" s="25" t="str">
        <f>+IFERROR(IF(VLOOKUP(#REF!&amp;"-"&amp;ROW()-88,#REF!,11,0)="","",VLOOKUP(#REF!&amp;"-"&amp;ROW()-88,#REF!,11,0)),"")</f>
        <v/>
      </c>
      <c r="G139" s="26"/>
      <c r="H139" s="20" t="str">
        <f>+IFERROR(IF(VLOOKUP(#REF!&amp;"-"&amp;ROW()-88,#REF!,12,0)="","",VLOOKUP(#REF!&amp;"-"&amp;ROW()-88,#REF!,12,0)),"")</f>
        <v/>
      </c>
      <c r="I139" s="110" t="str">
        <f>IFERROR(IF(VLOOKUP(#REF!&amp;"-"&amp;ROW()-88,#REF!,15,0)="","",IF(VLOOKUP(#REF!&amp;"-"&amp;ROW()-88,#REF!,15,0)=
VLOOKUP(#REF!&amp;"-"&amp;ROW()-88,#REF!,14,0),VLOOKUP(#REF!&amp;"-"&amp;ROW()-88,#REF!,15,0),VLOOKUP(#REF!&amp;"-"&amp;ROW()-88,#REF!,
14,0) &amp; "㎡の    内" &amp; VLOOKUP(#REF!&amp;"-"&amp;ROW()-88,#REF!,15,0)&amp;"㎡")),"")</f>
        <v/>
      </c>
      <c r="J139" s="111"/>
      <c r="K139" s="25" t="str">
        <f>+IFERROR(IF(VLOOKUP(#REF!&amp;"-"&amp;ROW()-88,#REF!,19,0)="","",VLOOKUP(#REF!&amp;"-"&amp;ROW()-88,#REF!,19,0)),"")</f>
        <v/>
      </c>
      <c r="L139" s="112"/>
      <c r="M139" s="26"/>
      <c r="N139" s="23" t="str">
        <f>+IFERROR(VLOOKUP(#REF!&amp;"-"&amp;ROW()-88,#REF!,24,0),"")</f>
        <v/>
      </c>
      <c r="O139" s="24"/>
      <c r="P139" s="108" t="str">
        <f>+IFERROR(VLOOKUP(#REF!&amp;"-"&amp;ROW()-88,#REF!,25,0),"")</f>
        <v/>
      </c>
      <c r="Q139" s="108"/>
      <c r="R139" s="109" t="str">
        <f>+IFERROR(IF(VLOOKUP(#REF!&amp;"-"&amp;ROW()-88,#REF!,56,0)="","",VLOOKUP(#REF!&amp;"-"&amp;ROW()-88,#REF!,56,0)),"")</f>
        <v/>
      </c>
      <c r="S139" s="109"/>
      <c r="T139" s="109"/>
      <c r="U139" s="108" t="str">
        <f>+IFERROR(IF(VLOOKUP(#REF!&amp;"-"&amp;ROW()-88,#REF!,61,0)="","",VLOOKUP(#REF!&amp;"-"&amp;ROW()-88,#REF!,61,0)),"")</f>
        <v/>
      </c>
      <c r="V139" s="108"/>
      <c r="W139" s="23" t="str">
        <f>+IFERROR(IF(VLOOKUP(#REF!&amp;"-"&amp;ROW()-88,#REF!,62,0)="","",VLOOKUP(#REF!&amp;"-"&amp;ROW()-88,#REF!,62,0)),"")</f>
        <v/>
      </c>
      <c r="X139" s="24"/>
      <c r="Y139" s="25" t="str">
        <f t="shared" si="0"/>
        <v/>
      </c>
      <c r="Z139" s="26"/>
      <c r="AA139" s="27" t="str">
        <f>+IFERROR(IF(VLOOKUP(#REF!&amp;"-"&amp;ROW()-88,#REF!,13,0)="","",VLOOKUP(#REF!&amp;"-"&amp;ROW()-88,#REF!,13,0)),"")</f>
        <v/>
      </c>
      <c r="AB139" s="28"/>
      <c r="AC139" s="27" t="str">
        <f>+IFERROR(VLOOKUP(#REF!&amp;"-"&amp;ROW()-88,#REF!,30,0),"")</f>
        <v/>
      </c>
      <c r="AD139" s="28"/>
      <c r="AE139" s="25" t="str">
        <f>IF(Y139="使用貸借権","-",+IFERROR(VLOOKUP(#REF!&amp;"-"&amp;ROW()-88,#REF!,31,0)&amp;"",""))</f>
        <v/>
      </c>
      <c r="AF139" s="26"/>
      <c r="AG139" s="25" t="str">
        <f t="shared" si="1"/>
        <v/>
      </c>
      <c r="AH139" s="26"/>
      <c r="AI139" s="27" t="str">
        <f>IFERROR(IF(VLOOKUP(#REF!&amp;"-"&amp;ROW()-88,#REF!,32,0)="","",VLOOKUP(#REF!&amp;"-"&amp;ROW()-88,#REF!,32,0)),"")</f>
        <v/>
      </c>
      <c r="AJ139" s="28"/>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row>
    <row r="140" spans="1:61" ht="34.5" hidden="1" customHeight="1">
      <c r="A140" s="3"/>
      <c r="B140" s="25" t="str">
        <f>+IFERROR(IF(VLOOKUP(#REF!&amp;"-"&amp;ROW()-88,#REF!,9,0)="","",VLOOKUP(#REF!&amp;"-"&amp;ROW()-88,#REF!,9,0)),"")</f>
        <v/>
      </c>
      <c r="C140" s="26"/>
      <c r="D140" s="25" t="str">
        <f>+IFERROR(IF(VLOOKUP(#REF!&amp;"-"&amp;ROW()-88,#REF!,10,0) = "","",VLOOKUP(#REF!&amp;"-"&amp;ROW()-88,#REF!,10,0)),"")</f>
        <v/>
      </c>
      <c r="E140" s="26"/>
      <c r="F140" s="25" t="str">
        <f>+IFERROR(IF(VLOOKUP(#REF!&amp;"-"&amp;ROW()-88,#REF!,11,0)="","",VLOOKUP(#REF!&amp;"-"&amp;ROW()-88,#REF!,11,0)),"")</f>
        <v/>
      </c>
      <c r="G140" s="26"/>
      <c r="H140" s="20" t="str">
        <f>+IFERROR(IF(VLOOKUP(#REF!&amp;"-"&amp;ROW()-88,#REF!,12,0)="","",VLOOKUP(#REF!&amp;"-"&amp;ROW()-88,#REF!,12,0)),"")</f>
        <v/>
      </c>
      <c r="I140" s="110" t="str">
        <f>IFERROR(IF(VLOOKUP(#REF!&amp;"-"&amp;ROW()-88,#REF!,15,0)="","",IF(VLOOKUP(#REF!&amp;"-"&amp;ROW()-88,#REF!,15,0)=
VLOOKUP(#REF!&amp;"-"&amp;ROW()-88,#REF!,14,0),VLOOKUP(#REF!&amp;"-"&amp;ROW()-88,#REF!,15,0),VLOOKUP(#REF!&amp;"-"&amp;ROW()-88,#REF!,
14,0) &amp; "㎡の    内" &amp; VLOOKUP(#REF!&amp;"-"&amp;ROW()-88,#REF!,15,0)&amp;"㎡")),"")</f>
        <v/>
      </c>
      <c r="J140" s="111"/>
      <c r="K140" s="25" t="str">
        <f>+IFERROR(IF(VLOOKUP(#REF!&amp;"-"&amp;ROW()-88,#REF!,19,0)="","",VLOOKUP(#REF!&amp;"-"&amp;ROW()-88,#REF!,19,0)),"")</f>
        <v/>
      </c>
      <c r="L140" s="112"/>
      <c r="M140" s="26"/>
      <c r="N140" s="23" t="str">
        <f>+IFERROR(VLOOKUP(#REF!&amp;"-"&amp;ROW()-88,#REF!,24,0),"")</f>
        <v/>
      </c>
      <c r="O140" s="24"/>
      <c r="P140" s="108" t="str">
        <f>+IFERROR(VLOOKUP(#REF!&amp;"-"&amp;ROW()-88,#REF!,25,0),"")</f>
        <v/>
      </c>
      <c r="Q140" s="108"/>
      <c r="R140" s="109" t="str">
        <f>+IFERROR(IF(VLOOKUP(#REF!&amp;"-"&amp;ROW()-88,#REF!,56,0)="","",VLOOKUP(#REF!&amp;"-"&amp;ROW()-88,#REF!,56,0)),"")</f>
        <v/>
      </c>
      <c r="S140" s="109"/>
      <c r="T140" s="109"/>
      <c r="U140" s="108" t="str">
        <f>+IFERROR(IF(VLOOKUP(#REF!&amp;"-"&amp;ROW()-88,#REF!,61,0)="","",VLOOKUP(#REF!&amp;"-"&amp;ROW()-88,#REF!,61,0)),"")</f>
        <v/>
      </c>
      <c r="V140" s="108"/>
      <c r="W140" s="23" t="str">
        <f>+IFERROR(IF(VLOOKUP(#REF!&amp;"-"&amp;ROW()-88,#REF!,62,0)="","",VLOOKUP(#REF!&amp;"-"&amp;ROW()-88,#REF!,62,0)),"")</f>
        <v/>
      </c>
      <c r="X140" s="24"/>
      <c r="Y140" s="25" t="str">
        <f t="shared" si="0"/>
        <v/>
      </c>
      <c r="Z140" s="26"/>
      <c r="AA140" s="27" t="str">
        <f>+IFERROR(IF(VLOOKUP(#REF!&amp;"-"&amp;ROW()-88,#REF!,13,0)="","",VLOOKUP(#REF!&amp;"-"&amp;ROW()-88,#REF!,13,0)),"")</f>
        <v/>
      </c>
      <c r="AB140" s="28"/>
      <c r="AC140" s="27" t="str">
        <f>+IFERROR(VLOOKUP(#REF!&amp;"-"&amp;ROW()-88,#REF!,30,0),"")</f>
        <v/>
      </c>
      <c r="AD140" s="28"/>
      <c r="AE140" s="25" t="str">
        <f>IF(Y140="使用貸借権","-",+IFERROR(VLOOKUP(#REF!&amp;"-"&amp;ROW()-88,#REF!,31,0)&amp;"",""))</f>
        <v/>
      </c>
      <c r="AF140" s="26"/>
      <c r="AG140" s="25" t="str">
        <f t="shared" si="1"/>
        <v/>
      </c>
      <c r="AH140" s="26"/>
      <c r="AI140" s="27" t="str">
        <f>IFERROR(IF(VLOOKUP(#REF!&amp;"-"&amp;ROW()-88,#REF!,32,0)="","",VLOOKUP(#REF!&amp;"-"&amp;ROW()-88,#REF!,32,0)),"")</f>
        <v/>
      </c>
      <c r="AJ140" s="28"/>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row>
    <row r="141" spans="1:61" ht="34.5" hidden="1" customHeight="1">
      <c r="A141" s="3"/>
      <c r="B141" s="25" t="str">
        <f>+IFERROR(IF(VLOOKUP(#REF!&amp;"-"&amp;ROW()-88,#REF!,9,0)="","",VLOOKUP(#REF!&amp;"-"&amp;ROW()-88,#REF!,9,0)),"")</f>
        <v/>
      </c>
      <c r="C141" s="26"/>
      <c r="D141" s="25" t="str">
        <f>+IFERROR(IF(VLOOKUP(#REF!&amp;"-"&amp;ROW()-88,#REF!,10,0) = "","",VLOOKUP(#REF!&amp;"-"&amp;ROW()-88,#REF!,10,0)),"")</f>
        <v/>
      </c>
      <c r="E141" s="26"/>
      <c r="F141" s="25" t="str">
        <f>+IFERROR(IF(VLOOKUP(#REF!&amp;"-"&amp;ROW()-88,#REF!,11,0)="","",VLOOKUP(#REF!&amp;"-"&amp;ROW()-88,#REF!,11,0)),"")</f>
        <v/>
      </c>
      <c r="G141" s="26"/>
      <c r="H141" s="20" t="str">
        <f>+IFERROR(IF(VLOOKUP(#REF!&amp;"-"&amp;ROW()-88,#REF!,12,0)="","",VLOOKUP(#REF!&amp;"-"&amp;ROW()-88,#REF!,12,0)),"")</f>
        <v/>
      </c>
      <c r="I141" s="110" t="str">
        <f>IFERROR(IF(VLOOKUP(#REF!&amp;"-"&amp;ROW()-88,#REF!,15,0)="","",IF(VLOOKUP(#REF!&amp;"-"&amp;ROW()-88,#REF!,15,0)=
VLOOKUP(#REF!&amp;"-"&amp;ROW()-88,#REF!,14,0),VLOOKUP(#REF!&amp;"-"&amp;ROW()-88,#REF!,15,0),VLOOKUP(#REF!&amp;"-"&amp;ROW()-88,#REF!,
14,0) &amp; "㎡の    内" &amp; VLOOKUP(#REF!&amp;"-"&amp;ROW()-88,#REF!,15,0)&amp;"㎡")),"")</f>
        <v/>
      </c>
      <c r="J141" s="111"/>
      <c r="K141" s="25" t="str">
        <f>+IFERROR(IF(VLOOKUP(#REF!&amp;"-"&amp;ROW()-88,#REF!,19,0)="","",VLOOKUP(#REF!&amp;"-"&amp;ROW()-88,#REF!,19,0)),"")</f>
        <v/>
      </c>
      <c r="L141" s="112"/>
      <c r="M141" s="26"/>
      <c r="N141" s="23" t="str">
        <f>+IFERROR(VLOOKUP(#REF!&amp;"-"&amp;ROW()-88,#REF!,24,0),"")</f>
        <v/>
      </c>
      <c r="O141" s="24"/>
      <c r="P141" s="108" t="str">
        <f>+IFERROR(VLOOKUP(#REF!&amp;"-"&amp;ROW()-88,#REF!,25,0),"")</f>
        <v/>
      </c>
      <c r="Q141" s="108"/>
      <c r="R141" s="109" t="str">
        <f>+IFERROR(IF(VLOOKUP(#REF!&amp;"-"&amp;ROW()-88,#REF!,56,0)="","",VLOOKUP(#REF!&amp;"-"&amp;ROW()-88,#REF!,56,0)),"")</f>
        <v/>
      </c>
      <c r="S141" s="109"/>
      <c r="T141" s="109"/>
      <c r="U141" s="108" t="str">
        <f>+IFERROR(IF(VLOOKUP(#REF!&amp;"-"&amp;ROW()-88,#REF!,61,0)="","",VLOOKUP(#REF!&amp;"-"&amp;ROW()-88,#REF!,61,0)),"")</f>
        <v/>
      </c>
      <c r="V141" s="108"/>
      <c r="W141" s="23" t="str">
        <f>+IFERROR(IF(VLOOKUP(#REF!&amp;"-"&amp;ROW()-88,#REF!,62,0)="","",VLOOKUP(#REF!&amp;"-"&amp;ROW()-88,#REF!,62,0)),"")</f>
        <v/>
      </c>
      <c r="X141" s="24"/>
      <c r="Y141" s="25" t="str">
        <f t="shared" si="0"/>
        <v/>
      </c>
      <c r="Z141" s="26"/>
      <c r="AA141" s="27" t="str">
        <f>+IFERROR(IF(VLOOKUP(#REF!&amp;"-"&amp;ROW()-88,#REF!,13,0)="","",VLOOKUP(#REF!&amp;"-"&amp;ROW()-88,#REF!,13,0)),"")</f>
        <v/>
      </c>
      <c r="AB141" s="28"/>
      <c r="AC141" s="27" t="str">
        <f>+IFERROR(VLOOKUP(#REF!&amp;"-"&amp;ROW()-88,#REF!,30,0),"")</f>
        <v/>
      </c>
      <c r="AD141" s="28"/>
      <c r="AE141" s="25" t="str">
        <f>IF(Y141="使用貸借権","-",+IFERROR(VLOOKUP(#REF!&amp;"-"&amp;ROW()-88,#REF!,31,0)&amp;"",""))</f>
        <v/>
      </c>
      <c r="AF141" s="26"/>
      <c r="AG141" s="25" t="str">
        <f t="shared" si="1"/>
        <v/>
      </c>
      <c r="AH141" s="26"/>
      <c r="AI141" s="27" t="str">
        <f>IFERROR(IF(VLOOKUP(#REF!&amp;"-"&amp;ROW()-88,#REF!,32,0)="","",VLOOKUP(#REF!&amp;"-"&amp;ROW()-88,#REF!,32,0)),"")</f>
        <v/>
      </c>
      <c r="AJ141" s="28"/>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row>
    <row r="142" spans="1:61" ht="34.5" hidden="1" customHeight="1">
      <c r="A142" s="3"/>
      <c r="B142" s="25" t="str">
        <f>+IFERROR(IF(VLOOKUP(#REF!&amp;"-"&amp;ROW()-88,#REF!,9,0)="","",VLOOKUP(#REF!&amp;"-"&amp;ROW()-88,#REF!,9,0)),"")</f>
        <v/>
      </c>
      <c r="C142" s="26"/>
      <c r="D142" s="25" t="str">
        <f>+IFERROR(IF(VLOOKUP(#REF!&amp;"-"&amp;ROW()-88,#REF!,10,0) = "","",VLOOKUP(#REF!&amp;"-"&amp;ROW()-88,#REF!,10,0)),"")</f>
        <v/>
      </c>
      <c r="E142" s="26"/>
      <c r="F142" s="25" t="str">
        <f>+IFERROR(IF(VLOOKUP(#REF!&amp;"-"&amp;ROW()-88,#REF!,11,0)="","",VLOOKUP(#REF!&amp;"-"&amp;ROW()-88,#REF!,11,0)),"")</f>
        <v/>
      </c>
      <c r="G142" s="26"/>
      <c r="H142" s="20" t="str">
        <f>+IFERROR(IF(VLOOKUP(#REF!&amp;"-"&amp;ROW()-88,#REF!,12,0)="","",VLOOKUP(#REF!&amp;"-"&amp;ROW()-88,#REF!,12,0)),"")</f>
        <v/>
      </c>
      <c r="I142" s="110" t="str">
        <f>IFERROR(IF(VLOOKUP(#REF!&amp;"-"&amp;ROW()-88,#REF!,15,0)="","",IF(VLOOKUP(#REF!&amp;"-"&amp;ROW()-88,#REF!,15,0)=
VLOOKUP(#REF!&amp;"-"&amp;ROW()-88,#REF!,14,0),VLOOKUP(#REF!&amp;"-"&amp;ROW()-88,#REF!,15,0),VLOOKUP(#REF!&amp;"-"&amp;ROW()-88,#REF!,
14,0) &amp; "㎡の    内" &amp; VLOOKUP(#REF!&amp;"-"&amp;ROW()-88,#REF!,15,0)&amp;"㎡")),"")</f>
        <v/>
      </c>
      <c r="J142" s="111"/>
      <c r="K142" s="25" t="str">
        <f>+IFERROR(IF(VLOOKUP(#REF!&amp;"-"&amp;ROW()-88,#REF!,19,0)="","",VLOOKUP(#REF!&amp;"-"&amp;ROW()-88,#REF!,19,0)),"")</f>
        <v/>
      </c>
      <c r="L142" s="112"/>
      <c r="M142" s="26"/>
      <c r="N142" s="23" t="str">
        <f>+IFERROR(VLOOKUP(#REF!&amp;"-"&amp;ROW()-88,#REF!,24,0),"")</f>
        <v/>
      </c>
      <c r="O142" s="24"/>
      <c r="P142" s="108" t="str">
        <f>+IFERROR(VLOOKUP(#REF!&amp;"-"&amp;ROW()-88,#REF!,25,0),"")</f>
        <v/>
      </c>
      <c r="Q142" s="108"/>
      <c r="R142" s="109" t="str">
        <f>+IFERROR(IF(VLOOKUP(#REF!&amp;"-"&amp;ROW()-88,#REF!,56,0)="","",VLOOKUP(#REF!&amp;"-"&amp;ROW()-88,#REF!,56,0)),"")</f>
        <v/>
      </c>
      <c r="S142" s="109"/>
      <c r="T142" s="109"/>
      <c r="U142" s="108" t="str">
        <f>+IFERROR(IF(VLOOKUP(#REF!&amp;"-"&amp;ROW()-88,#REF!,61,0)="","",VLOOKUP(#REF!&amp;"-"&amp;ROW()-88,#REF!,61,0)),"")</f>
        <v/>
      </c>
      <c r="V142" s="108"/>
      <c r="W142" s="23" t="str">
        <f>+IFERROR(IF(VLOOKUP(#REF!&amp;"-"&amp;ROW()-88,#REF!,62,0)="","",VLOOKUP(#REF!&amp;"-"&amp;ROW()-88,#REF!,62,0)),"")</f>
        <v/>
      </c>
      <c r="X142" s="24"/>
      <c r="Y142" s="25" t="str">
        <f t="shared" si="0"/>
        <v/>
      </c>
      <c r="Z142" s="26"/>
      <c r="AA142" s="27" t="str">
        <f>+IFERROR(IF(VLOOKUP(#REF!&amp;"-"&amp;ROW()-88,#REF!,13,0)="","",VLOOKUP(#REF!&amp;"-"&amp;ROW()-88,#REF!,13,0)),"")</f>
        <v/>
      </c>
      <c r="AB142" s="28"/>
      <c r="AC142" s="27" t="str">
        <f>+IFERROR(VLOOKUP(#REF!&amp;"-"&amp;ROW()-88,#REF!,30,0),"")</f>
        <v/>
      </c>
      <c r="AD142" s="28"/>
      <c r="AE142" s="25" t="str">
        <f>IF(Y142="使用貸借権","-",+IFERROR(VLOOKUP(#REF!&amp;"-"&amp;ROW()-88,#REF!,31,0)&amp;"",""))</f>
        <v/>
      </c>
      <c r="AF142" s="26"/>
      <c r="AG142" s="25" t="str">
        <f t="shared" si="1"/>
        <v/>
      </c>
      <c r="AH142" s="26"/>
      <c r="AI142" s="27" t="str">
        <f>IFERROR(IF(VLOOKUP(#REF!&amp;"-"&amp;ROW()-88,#REF!,32,0)="","",VLOOKUP(#REF!&amp;"-"&amp;ROW()-88,#REF!,32,0)),"")</f>
        <v/>
      </c>
      <c r="AJ142" s="28"/>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row>
    <row r="143" spans="1:61" ht="34.5" hidden="1" customHeight="1">
      <c r="A143" s="3"/>
      <c r="B143" s="25" t="str">
        <f>+IFERROR(IF(VLOOKUP(#REF!&amp;"-"&amp;ROW()-88,#REF!,9,0)="","",VLOOKUP(#REF!&amp;"-"&amp;ROW()-88,#REF!,9,0)),"")</f>
        <v/>
      </c>
      <c r="C143" s="26"/>
      <c r="D143" s="25" t="str">
        <f>+IFERROR(IF(VLOOKUP(#REF!&amp;"-"&amp;ROW()-88,#REF!,10,0) = "","",VLOOKUP(#REF!&amp;"-"&amp;ROW()-88,#REF!,10,0)),"")</f>
        <v/>
      </c>
      <c r="E143" s="26"/>
      <c r="F143" s="25" t="str">
        <f>+IFERROR(IF(VLOOKUP(#REF!&amp;"-"&amp;ROW()-88,#REF!,11,0)="","",VLOOKUP(#REF!&amp;"-"&amp;ROW()-88,#REF!,11,0)),"")</f>
        <v/>
      </c>
      <c r="G143" s="26"/>
      <c r="H143" s="20" t="str">
        <f>+IFERROR(IF(VLOOKUP(#REF!&amp;"-"&amp;ROW()-88,#REF!,12,0)="","",VLOOKUP(#REF!&amp;"-"&amp;ROW()-88,#REF!,12,0)),"")</f>
        <v/>
      </c>
      <c r="I143" s="110" t="str">
        <f>IFERROR(IF(VLOOKUP(#REF!&amp;"-"&amp;ROW()-88,#REF!,15,0)="","",IF(VLOOKUP(#REF!&amp;"-"&amp;ROW()-88,#REF!,15,0)=
VLOOKUP(#REF!&amp;"-"&amp;ROW()-88,#REF!,14,0),VLOOKUP(#REF!&amp;"-"&amp;ROW()-88,#REF!,15,0),VLOOKUP(#REF!&amp;"-"&amp;ROW()-88,#REF!,
14,0) &amp; "㎡の    内" &amp; VLOOKUP(#REF!&amp;"-"&amp;ROW()-88,#REF!,15,0)&amp;"㎡")),"")</f>
        <v/>
      </c>
      <c r="J143" s="111"/>
      <c r="K143" s="25" t="str">
        <f>+IFERROR(IF(VLOOKUP(#REF!&amp;"-"&amp;ROW()-88,#REF!,19,0)="","",VLOOKUP(#REF!&amp;"-"&amp;ROW()-88,#REF!,19,0)),"")</f>
        <v/>
      </c>
      <c r="L143" s="112"/>
      <c r="M143" s="26"/>
      <c r="N143" s="23" t="str">
        <f>+IFERROR(VLOOKUP(#REF!&amp;"-"&amp;ROW()-88,#REF!,24,0),"")</f>
        <v/>
      </c>
      <c r="O143" s="24"/>
      <c r="P143" s="108" t="str">
        <f>+IFERROR(VLOOKUP(#REF!&amp;"-"&amp;ROW()-88,#REF!,25,0),"")</f>
        <v/>
      </c>
      <c r="Q143" s="108"/>
      <c r="R143" s="109" t="str">
        <f>+IFERROR(IF(VLOOKUP(#REF!&amp;"-"&amp;ROW()-88,#REF!,56,0)="","",VLOOKUP(#REF!&amp;"-"&amp;ROW()-88,#REF!,56,0)),"")</f>
        <v/>
      </c>
      <c r="S143" s="109"/>
      <c r="T143" s="109"/>
      <c r="U143" s="108" t="str">
        <f>+IFERROR(IF(VLOOKUP(#REF!&amp;"-"&amp;ROW()-88,#REF!,61,0)="","",VLOOKUP(#REF!&amp;"-"&amp;ROW()-88,#REF!,61,0)),"")</f>
        <v/>
      </c>
      <c r="V143" s="108"/>
      <c r="W143" s="23" t="str">
        <f>+IFERROR(IF(VLOOKUP(#REF!&amp;"-"&amp;ROW()-88,#REF!,62,0)="","",VLOOKUP(#REF!&amp;"-"&amp;ROW()-88,#REF!,62,0)),"")</f>
        <v/>
      </c>
      <c r="X143" s="24"/>
      <c r="Y143" s="25" t="str">
        <f t="shared" si="0"/>
        <v/>
      </c>
      <c r="Z143" s="26"/>
      <c r="AA143" s="27" t="str">
        <f>+IFERROR(IF(VLOOKUP(#REF!&amp;"-"&amp;ROW()-88,#REF!,13,0)="","",VLOOKUP(#REF!&amp;"-"&amp;ROW()-88,#REF!,13,0)),"")</f>
        <v/>
      </c>
      <c r="AB143" s="28"/>
      <c r="AC143" s="27" t="str">
        <f>+IFERROR(VLOOKUP(#REF!&amp;"-"&amp;ROW()-88,#REF!,30,0),"")</f>
        <v/>
      </c>
      <c r="AD143" s="28"/>
      <c r="AE143" s="25" t="str">
        <f>IF(Y143="使用貸借権","-",+IFERROR(VLOOKUP(#REF!&amp;"-"&amp;ROW()-88,#REF!,31,0)&amp;"",""))</f>
        <v/>
      </c>
      <c r="AF143" s="26"/>
      <c r="AG143" s="25" t="str">
        <f t="shared" si="1"/>
        <v/>
      </c>
      <c r="AH143" s="26"/>
      <c r="AI143" s="27" t="str">
        <f>IFERROR(IF(VLOOKUP(#REF!&amp;"-"&amp;ROW()-88,#REF!,32,0)="","",VLOOKUP(#REF!&amp;"-"&amp;ROW()-88,#REF!,32,0)),"")</f>
        <v/>
      </c>
      <c r="AJ143" s="28"/>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row>
    <row r="144" spans="1:61" ht="34.5" hidden="1" customHeight="1">
      <c r="A144" s="3"/>
      <c r="B144" s="25" t="str">
        <f>+IFERROR(IF(VLOOKUP(#REF!&amp;"-"&amp;ROW()-88,#REF!,9,0)="","",VLOOKUP(#REF!&amp;"-"&amp;ROW()-88,#REF!,9,0)),"")</f>
        <v/>
      </c>
      <c r="C144" s="26"/>
      <c r="D144" s="25" t="str">
        <f>+IFERROR(IF(VLOOKUP(#REF!&amp;"-"&amp;ROW()-88,#REF!,10,0) = "","",VLOOKUP(#REF!&amp;"-"&amp;ROW()-88,#REF!,10,0)),"")</f>
        <v/>
      </c>
      <c r="E144" s="26"/>
      <c r="F144" s="25" t="str">
        <f>+IFERROR(IF(VLOOKUP(#REF!&amp;"-"&amp;ROW()-88,#REF!,11,0)="","",VLOOKUP(#REF!&amp;"-"&amp;ROW()-88,#REF!,11,0)),"")</f>
        <v/>
      </c>
      <c r="G144" s="26"/>
      <c r="H144" s="20" t="str">
        <f>+IFERROR(IF(VLOOKUP(#REF!&amp;"-"&amp;ROW()-88,#REF!,12,0)="","",VLOOKUP(#REF!&amp;"-"&amp;ROW()-88,#REF!,12,0)),"")</f>
        <v/>
      </c>
      <c r="I144" s="110" t="str">
        <f>IFERROR(IF(VLOOKUP(#REF!&amp;"-"&amp;ROW()-88,#REF!,15,0)="","",IF(VLOOKUP(#REF!&amp;"-"&amp;ROW()-88,#REF!,15,0)=
VLOOKUP(#REF!&amp;"-"&amp;ROW()-88,#REF!,14,0),VLOOKUP(#REF!&amp;"-"&amp;ROW()-88,#REF!,15,0),VLOOKUP(#REF!&amp;"-"&amp;ROW()-88,#REF!,
14,0) &amp; "㎡の    内" &amp; VLOOKUP(#REF!&amp;"-"&amp;ROW()-88,#REF!,15,0)&amp;"㎡")),"")</f>
        <v/>
      </c>
      <c r="J144" s="111"/>
      <c r="K144" s="25" t="str">
        <f>+IFERROR(IF(VLOOKUP(#REF!&amp;"-"&amp;ROW()-88,#REF!,19,0)="","",VLOOKUP(#REF!&amp;"-"&amp;ROW()-88,#REF!,19,0)),"")</f>
        <v/>
      </c>
      <c r="L144" s="112"/>
      <c r="M144" s="26"/>
      <c r="N144" s="23" t="str">
        <f>+IFERROR(VLOOKUP(#REF!&amp;"-"&amp;ROW()-88,#REF!,24,0),"")</f>
        <v/>
      </c>
      <c r="O144" s="24"/>
      <c r="P144" s="108" t="str">
        <f>+IFERROR(VLOOKUP(#REF!&amp;"-"&amp;ROW()-88,#REF!,25,0),"")</f>
        <v/>
      </c>
      <c r="Q144" s="108"/>
      <c r="R144" s="109" t="str">
        <f>+IFERROR(IF(VLOOKUP(#REF!&amp;"-"&amp;ROW()-88,#REF!,56,0)="","",VLOOKUP(#REF!&amp;"-"&amp;ROW()-88,#REF!,56,0)),"")</f>
        <v/>
      </c>
      <c r="S144" s="109"/>
      <c r="T144" s="109"/>
      <c r="U144" s="108" t="str">
        <f>+IFERROR(IF(VLOOKUP(#REF!&amp;"-"&amp;ROW()-88,#REF!,61,0)="","",VLOOKUP(#REF!&amp;"-"&amp;ROW()-88,#REF!,61,0)),"")</f>
        <v/>
      </c>
      <c r="V144" s="108"/>
      <c r="W144" s="23" t="str">
        <f>+IFERROR(IF(VLOOKUP(#REF!&amp;"-"&amp;ROW()-88,#REF!,62,0)="","",VLOOKUP(#REF!&amp;"-"&amp;ROW()-88,#REF!,62,0)),"")</f>
        <v/>
      </c>
      <c r="X144" s="24"/>
      <c r="Y144" s="25" t="str">
        <f t="shared" si="0"/>
        <v/>
      </c>
      <c r="Z144" s="26"/>
      <c r="AA144" s="27" t="str">
        <f>+IFERROR(IF(VLOOKUP(#REF!&amp;"-"&amp;ROW()-88,#REF!,13,0)="","",VLOOKUP(#REF!&amp;"-"&amp;ROW()-88,#REF!,13,0)),"")</f>
        <v/>
      </c>
      <c r="AB144" s="28"/>
      <c r="AC144" s="27" t="str">
        <f>+IFERROR(VLOOKUP(#REF!&amp;"-"&amp;ROW()-88,#REF!,30,0),"")</f>
        <v/>
      </c>
      <c r="AD144" s="28"/>
      <c r="AE144" s="25" t="str">
        <f>IF(Y144="使用貸借権","-",+IFERROR(VLOOKUP(#REF!&amp;"-"&amp;ROW()-88,#REF!,31,0)&amp;"",""))</f>
        <v/>
      </c>
      <c r="AF144" s="26"/>
      <c r="AG144" s="25" t="str">
        <f t="shared" si="1"/>
        <v/>
      </c>
      <c r="AH144" s="26"/>
      <c r="AI144" s="27" t="str">
        <f>IFERROR(IF(VLOOKUP(#REF!&amp;"-"&amp;ROW()-88,#REF!,32,0)="","",VLOOKUP(#REF!&amp;"-"&amp;ROW()-88,#REF!,32,0)),"")</f>
        <v/>
      </c>
      <c r="AJ144" s="28"/>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row>
    <row r="145" spans="1:61" ht="34.5" hidden="1" customHeight="1">
      <c r="A145" s="3"/>
      <c r="B145" s="25" t="str">
        <f>+IFERROR(IF(VLOOKUP(#REF!&amp;"-"&amp;ROW()-88,#REF!,9,0)="","",VLOOKUP(#REF!&amp;"-"&amp;ROW()-88,#REF!,9,0)),"")</f>
        <v/>
      </c>
      <c r="C145" s="26"/>
      <c r="D145" s="25" t="str">
        <f>+IFERROR(IF(VLOOKUP(#REF!&amp;"-"&amp;ROW()-88,#REF!,10,0) = "","",VLOOKUP(#REF!&amp;"-"&amp;ROW()-88,#REF!,10,0)),"")</f>
        <v/>
      </c>
      <c r="E145" s="26"/>
      <c r="F145" s="25" t="str">
        <f>+IFERROR(IF(VLOOKUP(#REF!&amp;"-"&amp;ROW()-88,#REF!,11,0)="","",VLOOKUP(#REF!&amp;"-"&amp;ROW()-88,#REF!,11,0)),"")</f>
        <v/>
      </c>
      <c r="G145" s="26"/>
      <c r="H145" s="20" t="str">
        <f>+IFERROR(IF(VLOOKUP(#REF!&amp;"-"&amp;ROW()-88,#REF!,12,0)="","",VLOOKUP(#REF!&amp;"-"&amp;ROW()-88,#REF!,12,0)),"")</f>
        <v/>
      </c>
      <c r="I145" s="110" t="str">
        <f>IFERROR(IF(VLOOKUP(#REF!&amp;"-"&amp;ROW()-88,#REF!,15,0)="","",IF(VLOOKUP(#REF!&amp;"-"&amp;ROW()-88,#REF!,15,0)=
VLOOKUP(#REF!&amp;"-"&amp;ROW()-88,#REF!,14,0),VLOOKUP(#REF!&amp;"-"&amp;ROW()-88,#REF!,15,0),VLOOKUP(#REF!&amp;"-"&amp;ROW()-88,#REF!,
14,0) &amp; "㎡の    内" &amp; VLOOKUP(#REF!&amp;"-"&amp;ROW()-88,#REF!,15,0)&amp;"㎡")),"")</f>
        <v/>
      </c>
      <c r="J145" s="111"/>
      <c r="K145" s="25" t="str">
        <f>+IFERROR(IF(VLOOKUP(#REF!&amp;"-"&amp;ROW()-88,#REF!,19,0)="","",VLOOKUP(#REF!&amp;"-"&amp;ROW()-88,#REF!,19,0)),"")</f>
        <v/>
      </c>
      <c r="L145" s="112"/>
      <c r="M145" s="26"/>
      <c r="N145" s="23" t="str">
        <f>+IFERROR(VLOOKUP(#REF!&amp;"-"&amp;ROW()-88,#REF!,24,0),"")</f>
        <v/>
      </c>
      <c r="O145" s="24"/>
      <c r="P145" s="108" t="str">
        <f>+IFERROR(VLOOKUP(#REF!&amp;"-"&amp;ROW()-88,#REF!,25,0),"")</f>
        <v/>
      </c>
      <c r="Q145" s="108"/>
      <c r="R145" s="109" t="str">
        <f>+IFERROR(IF(VLOOKUP(#REF!&amp;"-"&amp;ROW()-88,#REF!,56,0)="","",VLOOKUP(#REF!&amp;"-"&amp;ROW()-88,#REF!,56,0)),"")</f>
        <v/>
      </c>
      <c r="S145" s="109"/>
      <c r="T145" s="109"/>
      <c r="U145" s="108" t="str">
        <f>+IFERROR(IF(VLOOKUP(#REF!&amp;"-"&amp;ROW()-88,#REF!,61,0)="","",VLOOKUP(#REF!&amp;"-"&amp;ROW()-88,#REF!,61,0)),"")</f>
        <v/>
      </c>
      <c r="V145" s="108"/>
      <c r="W145" s="23" t="str">
        <f>+IFERROR(IF(VLOOKUP(#REF!&amp;"-"&amp;ROW()-88,#REF!,62,0)="","",VLOOKUP(#REF!&amp;"-"&amp;ROW()-88,#REF!,62,0)),"")</f>
        <v/>
      </c>
      <c r="X145" s="24"/>
      <c r="Y145" s="25" t="str">
        <f t="shared" si="0"/>
        <v/>
      </c>
      <c r="Z145" s="26"/>
      <c r="AA145" s="27" t="str">
        <f>+IFERROR(IF(VLOOKUP(#REF!&amp;"-"&amp;ROW()-88,#REF!,13,0)="","",VLOOKUP(#REF!&amp;"-"&amp;ROW()-88,#REF!,13,0)),"")</f>
        <v/>
      </c>
      <c r="AB145" s="28"/>
      <c r="AC145" s="27" t="str">
        <f>+IFERROR(VLOOKUP(#REF!&amp;"-"&amp;ROW()-88,#REF!,30,0),"")</f>
        <v/>
      </c>
      <c r="AD145" s="28"/>
      <c r="AE145" s="25" t="str">
        <f>IF(Y145="使用貸借権","-",+IFERROR(VLOOKUP(#REF!&amp;"-"&amp;ROW()-88,#REF!,31,0)&amp;"",""))</f>
        <v/>
      </c>
      <c r="AF145" s="26"/>
      <c r="AG145" s="25" t="str">
        <f t="shared" si="1"/>
        <v/>
      </c>
      <c r="AH145" s="26"/>
      <c r="AI145" s="27" t="str">
        <f>IFERROR(IF(VLOOKUP(#REF!&amp;"-"&amp;ROW()-88,#REF!,32,0)="","",VLOOKUP(#REF!&amp;"-"&amp;ROW()-88,#REF!,32,0)),"")</f>
        <v/>
      </c>
      <c r="AJ145" s="28"/>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row>
    <row r="146" spans="1:61" ht="34.5" hidden="1" customHeight="1">
      <c r="A146" s="3"/>
      <c r="B146" s="25" t="str">
        <f>+IFERROR(IF(VLOOKUP(#REF!&amp;"-"&amp;ROW()-88,#REF!,9,0)="","",VLOOKUP(#REF!&amp;"-"&amp;ROW()-88,#REF!,9,0)),"")</f>
        <v/>
      </c>
      <c r="C146" s="26"/>
      <c r="D146" s="25" t="str">
        <f>+IFERROR(IF(VLOOKUP(#REF!&amp;"-"&amp;ROW()-88,#REF!,10,0) = "","",VLOOKUP(#REF!&amp;"-"&amp;ROW()-88,#REF!,10,0)),"")</f>
        <v/>
      </c>
      <c r="E146" s="26"/>
      <c r="F146" s="25" t="str">
        <f>+IFERROR(IF(VLOOKUP(#REF!&amp;"-"&amp;ROW()-88,#REF!,11,0)="","",VLOOKUP(#REF!&amp;"-"&amp;ROW()-88,#REF!,11,0)),"")</f>
        <v/>
      </c>
      <c r="G146" s="26"/>
      <c r="H146" s="20" t="str">
        <f>+IFERROR(IF(VLOOKUP(#REF!&amp;"-"&amp;ROW()-88,#REF!,12,0)="","",VLOOKUP(#REF!&amp;"-"&amp;ROW()-88,#REF!,12,0)),"")</f>
        <v/>
      </c>
      <c r="I146" s="110" t="str">
        <f>IFERROR(IF(VLOOKUP(#REF!&amp;"-"&amp;ROW()-88,#REF!,15,0)="","",IF(VLOOKUP(#REF!&amp;"-"&amp;ROW()-88,#REF!,15,0)=
VLOOKUP(#REF!&amp;"-"&amp;ROW()-88,#REF!,14,0),VLOOKUP(#REF!&amp;"-"&amp;ROW()-88,#REF!,15,0),VLOOKUP(#REF!&amp;"-"&amp;ROW()-88,#REF!,
14,0) &amp; "㎡の    内" &amp; VLOOKUP(#REF!&amp;"-"&amp;ROW()-88,#REF!,15,0)&amp;"㎡")),"")</f>
        <v/>
      </c>
      <c r="J146" s="111"/>
      <c r="K146" s="25" t="str">
        <f>+IFERROR(IF(VLOOKUP(#REF!&amp;"-"&amp;ROW()-88,#REF!,19,0)="","",VLOOKUP(#REF!&amp;"-"&amp;ROW()-88,#REF!,19,0)),"")</f>
        <v/>
      </c>
      <c r="L146" s="112"/>
      <c r="M146" s="26"/>
      <c r="N146" s="23" t="str">
        <f>+IFERROR(VLOOKUP(#REF!&amp;"-"&amp;ROW()-88,#REF!,24,0),"")</f>
        <v/>
      </c>
      <c r="O146" s="24"/>
      <c r="P146" s="108" t="str">
        <f>+IFERROR(VLOOKUP(#REF!&amp;"-"&amp;ROW()-88,#REF!,25,0),"")</f>
        <v/>
      </c>
      <c r="Q146" s="108"/>
      <c r="R146" s="109" t="str">
        <f>+IFERROR(IF(VLOOKUP(#REF!&amp;"-"&amp;ROW()-88,#REF!,56,0)="","",VLOOKUP(#REF!&amp;"-"&amp;ROW()-88,#REF!,56,0)),"")</f>
        <v/>
      </c>
      <c r="S146" s="109"/>
      <c r="T146" s="109"/>
      <c r="U146" s="108" t="str">
        <f>+IFERROR(IF(VLOOKUP(#REF!&amp;"-"&amp;ROW()-88,#REF!,61,0)="","",VLOOKUP(#REF!&amp;"-"&amp;ROW()-88,#REF!,61,0)),"")</f>
        <v/>
      </c>
      <c r="V146" s="108"/>
      <c r="W146" s="23" t="str">
        <f>+IFERROR(IF(VLOOKUP(#REF!&amp;"-"&amp;ROW()-88,#REF!,62,0)="","",VLOOKUP(#REF!&amp;"-"&amp;ROW()-88,#REF!,62,0)),"")</f>
        <v/>
      </c>
      <c r="X146" s="24"/>
      <c r="Y146" s="25" t="str">
        <f t="shared" si="0"/>
        <v/>
      </c>
      <c r="Z146" s="26"/>
      <c r="AA146" s="27" t="str">
        <f>+IFERROR(IF(VLOOKUP(#REF!&amp;"-"&amp;ROW()-88,#REF!,13,0)="","",VLOOKUP(#REF!&amp;"-"&amp;ROW()-88,#REF!,13,0)),"")</f>
        <v/>
      </c>
      <c r="AB146" s="28"/>
      <c r="AC146" s="27" t="str">
        <f>+IFERROR(VLOOKUP(#REF!&amp;"-"&amp;ROW()-88,#REF!,30,0),"")</f>
        <v/>
      </c>
      <c r="AD146" s="28"/>
      <c r="AE146" s="25" t="str">
        <f>IF(Y146="使用貸借権","-",+IFERROR(VLOOKUP(#REF!&amp;"-"&amp;ROW()-88,#REF!,31,0)&amp;"",""))</f>
        <v/>
      </c>
      <c r="AF146" s="26"/>
      <c r="AG146" s="25" t="str">
        <f t="shared" si="1"/>
        <v/>
      </c>
      <c r="AH146" s="26"/>
      <c r="AI146" s="27" t="str">
        <f>IFERROR(IF(VLOOKUP(#REF!&amp;"-"&amp;ROW()-88,#REF!,32,0)="","",VLOOKUP(#REF!&amp;"-"&amp;ROW()-88,#REF!,32,0)),"")</f>
        <v/>
      </c>
      <c r="AJ146" s="28"/>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row>
    <row r="147" spans="1:61" ht="34.5" hidden="1" customHeight="1">
      <c r="A147" s="3"/>
      <c r="B147" s="25" t="str">
        <f>+IFERROR(IF(VLOOKUP(#REF!&amp;"-"&amp;ROW()-88,#REF!,9,0)="","",VLOOKUP(#REF!&amp;"-"&amp;ROW()-88,#REF!,9,0)),"")</f>
        <v/>
      </c>
      <c r="C147" s="26"/>
      <c r="D147" s="25" t="str">
        <f>+IFERROR(IF(VLOOKUP(#REF!&amp;"-"&amp;ROW()-88,#REF!,10,0) = "","",VLOOKUP(#REF!&amp;"-"&amp;ROW()-88,#REF!,10,0)),"")</f>
        <v/>
      </c>
      <c r="E147" s="26"/>
      <c r="F147" s="25" t="str">
        <f>+IFERROR(IF(VLOOKUP(#REF!&amp;"-"&amp;ROW()-88,#REF!,11,0)="","",VLOOKUP(#REF!&amp;"-"&amp;ROW()-88,#REF!,11,0)),"")</f>
        <v/>
      </c>
      <c r="G147" s="26"/>
      <c r="H147" s="20" t="str">
        <f>+IFERROR(IF(VLOOKUP(#REF!&amp;"-"&amp;ROW()-88,#REF!,12,0)="","",VLOOKUP(#REF!&amp;"-"&amp;ROW()-88,#REF!,12,0)),"")</f>
        <v/>
      </c>
      <c r="I147" s="110" t="str">
        <f>IFERROR(IF(VLOOKUP(#REF!&amp;"-"&amp;ROW()-88,#REF!,15,0)="","",IF(VLOOKUP(#REF!&amp;"-"&amp;ROW()-88,#REF!,15,0)=
VLOOKUP(#REF!&amp;"-"&amp;ROW()-88,#REF!,14,0),VLOOKUP(#REF!&amp;"-"&amp;ROW()-88,#REF!,15,0),VLOOKUP(#REF!&amp;"-"&amp;ROW()-88,#REF!,
14,0) &amp; "㎡の    内" &amp; VLOOKUP(#REF!&amp;"-"&amp;ROW()-88,#REF!,15,0)&amp;"㎡")),"")</f>
        <v/>
      </c>
      <c r="J147" s="111"/>
      <c r="K147" s="25" t="str">
        <f>+IFERROR(IF(VLOOKUP(#REF!&amp;"-"&amp;ROW()-88,#REF!,19,0)="","",VLOOKUP(#REF!&amp;"-"&amp;ROW()-88,#REF!,19,0)),"")</f>
        <v/>
      </c>
      <c r="L147" s="112"/>
      <c r="M147" s="26"/>
      <c r="N147" s="23" t="str">
        <f>+IFERROR(VLOOKUP(#REF!&amp;"-"&amp;ROW()-88,#REF!,24,0),"")</f>
        <v/>
      </c>
      <c r="O147" s="24"/>
      <c r="P147" s="108" t="str">
        <f>+IFERROR(VLOOKUP(#REF!&amp;"-"&amp;ROW()-88,#REF!,25,0),"")</f>
        <v/>
      </c>
      <c r="Q147" s="108"/>
      <c r="R147" s="109" t="str">
        <f>+IFERROR(IF(VLOOKUP(#REF!&amp;"-"&amp;ROW()-88,#REF!,56,0)="","",VLOOKUP(#REF!&amp;"-"&amp;ROW()-88,#REF!,56,0)),"")</f>
        <v/>
      </c>
      <c r="S147" s="109"/>
      <c r="T147" s="109"/>
      <c r="U147" s="108" t="str">
        <f>+IFERROR(IF(VLOOKUP(#REF!&amp;"-"&amp;ROW()-88,#REF!,61,0)="","",VLOOKUP(#REF!&amp;"-"&amp;ROW()-88,#REF!,61,0)),"")</f>
        <v/>
      </c>
      <c r="V147" s="108"/>
      <c r="W147" s="23" t="str">
        <f>+IFERROR(IF(VLOOKUP(#REF!&amp;"-"&amp;ROW()-88,#REF!,62,0)="","",VLOOKUP(#REF!&amp;"-"&amp;ROW()-88,#REF!,62,0)),"")</f>
        <v/>
      </c>
      <c r="X147" s="24"/>
      <c r="Y147" s="25" t="str">
        <f t="shared" si="0"/>
        <v/>
      </c>
      <c r="Z147" s="26"/>
      <c r="AA147" s="27" t="str">
        <f>+IFERROR(IF(VLOOKUP(#REF!&amp;"-"&amp;ROW()-88,#REF!,13,0)="","",VLOOKUP(#REF!&amp;"-"&amp;ROW()-88,#REF!,13,0)),"")</f>
        <v/>
      </c>
      <c r="AB147" s="28"/>
      <c r="AC147" s="27" t="str">
        <f>+IFERROR(VLOOKUP(#REF!&amp;"-"&amp;ROW()-88,#REF!,30,0),"")</f>
        <v/>
      </c>
      <c r="AD147" s="28"/>
      <c r="AE147" s="25" t="str">
        <f>IF(Y147="使用貸借権","-",+IFERROR(VLOOKUP(#REF!&amp;"-"&amp;ROW()-88,#REF!,31,0)&amp;"",""))</f>
        <v/>
      </c>
      <c r="AF147" s="26"/>
      <c r="AG147" s="25" t="str">
        <f t="shared" si="1"/>
        <v/>
      </c>
      <c r="AH147" s="26"/>
      <c r="AI147" s="27" t="str">
        <f>IFERROR(IF(VLOOKUP(#REF!&amp;"-"&amp;ROW()-88,#REF!,32,0)="","",VLOOKUP(#REF!&amp;"-"&amp;ROW()-88,#REF!,32,0)),"")</f>
        <v/>
      </c>
      <c r="AJ147" s="28"/>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row>
    <row r="148" spans="1:61" ht="34.5" hidden="1" customHeight="1">
      <c r="A148" s="3"/>
      <c r="B148" s="25" t="str">
        <f>+IFERROR(IF(VLOOKUP(#REF!&amp;"-"&amp;ROW()-88,#REF!,9,0)="","",VLOOKUP(#REF!&amp;"-"&amp;ROW()-88,#REF!,9,0)),"")</f>
        <v/>
      </c>
      <c r="C148" s="26"/>
      <c r="D148" s="25" t="str">
        <f>+IFERROR(IF(VLOOKUP(#REF!&amp;"-"&amp;ROW()-88,#REF!,10,0) = "","",VLOOKUP(#REF!&amp;"-"&amp;ROW()-88,#REF!,10,0)),"")</f>
        <v/>
      </c>
      <c r="E148" s="26"/>
      <c r="F148" s="25" t="str">
        <f>+IFERROR(IF(VLOOKUP(#REF!&amp;"-"&amp;ROW()-88,#REF!,11,0)="","",VLOOKUP(#REF!&amp;"-"&amp;ROW()-88,#REF!,11,0)),"")</f>
        <v/>
      </c>
      <c r="G148" s="26"/>
      <c r="H148" s="20" t="str">
        <f>+IFERROR(IF(VLOOKUP(#REF!&amp;"-"&amp;ROW()-88,#REF!,12,0)="","",VLOOKUP(#REF!&amp;"-"&amp;ROW()-88,#REF!,12,0)),"")</f>
        <v/>
      </c>
      <c r="I148" s="110" t="str">
        <f>IFERROR(IF(VLOOKUP(#REF!&amp;"-"&amp;ROW()-88,#REF!,15,0)="","",IF(VLOOKUP(#REF!&amp;"-"&amp;ROW()-88,#REF!,15,0)=
VLOOKUP(#REF!&amp;"-"&amp;ROW()-88,#REF!,14,0),VLOOKUP(#REF!&amp;"-"&amp;ROW()-88,#REF!,15,0),VLOOKUP(#REF!&amp;"-"&amp;ROW()-88,#REF!,
14,0) &amp; "㎡の    内" &amp; VLOOKUP(#REF!&amp;"-"&amp;ROW()-88,#REF!,15,0)&amp;"㎡")),"")</f>
        <v/>
      </c>
      <c r="J148" s="111"/>
      <c r="K148" s="25" t="str">
        <f>+IFERROR(IF(VLOOKUP(#REF!&amp;"-"&amp;ROW()-88,#REF!,19,0)="","",VLOOKUP(#REF!&amp;"-"&amp;ROW()-88,#REF!,19,0)),"")</f>
        <v/>
      </c>
      <c r="L148" s="112"/>
      <c r="M148" s="26"/>
      <c r="N148" s="23" t="str">
        <f>+IFERROR(VLOOKUP(#REF!&amp;"-"&amp;ROW()-88,#REF!,24,0),"")</f>
        <v/>
      </c>
      <c r="O148" s="24"/>
      <c r="P148" s="108" t="str">
        <f>+IFERROR(VLOOKUP(#REF!&amp;"-"&amp;ROW()-88,#REF!,25,0),"")</f>
        <v/>
      </c>
      <c r="Q148" s="108"/>
      <c r="R148" s="109" t="str">
        <f>+IFERROR(IF(VLOOKUP(#REF!&amp;"-"&amp;ROW()-88,#REF!,56,0)="","",VLOOKUP(#REF!&amp;"-"&amp;ROW()-88,#REF!,56,0)),"")</f>
        <v/>
      </c>
      <c r="S148" s="109"/>
      <c r="T148" s="109"/>
      <c r="U148" s="108" t="str">
        <f>+IFERROR(IF(VLOOKUP(#REF!&amp;"-"&amp;ROW()-88,#REF!,61,0)="","",VLOOKUP(#REF!&amp;"-"&amp;ROW()-88,#REF!,61,0)),"")</f>
        <v/>
      </c>
      <c r="V148" s="108"/>
      <c r="W148" s="23" t="str">
        <f>+IFERROR(IF(VLOOKUP(#REF!&amp;"-"&amp;ROW()-88,#REF!,62,0)="","",VLOOKUP(#REF!&amp;"-"&amp;ROW()-88,#REF!,62,0)),"")</f>
        <v/>
      </c>
      <c r="X148" s="24"/>
      <c r="Y148" s="25" t="str">
        <f t="shared" ref="Y148:Y211" si="2">IF(AC148="","",IF(AC148=0,"使用貸借権","賃借権"))</f>
        <v/>
      </c>
      <c r="Z148" s="26"/>
      <c r="AA148" s="27" t="str">
        <f>+IFERROR(IF(VLOOKUP(#REF!&amp;"-"&amp;ROW()-88,#REF!,13,0)="","",VLOOKUP(#REF!&amp;"-"&amp;ROW()-88,#REF!,13,0)),"")</f>
        <v/>
      </c>
      <c r="AB148" s="28"/>
      <c r="AC148" s="27" t="str">
        <f>+IFERROR(VLOOKUP(#REF!&amp;"-"&amp;ROW()-88,#REF!,30,0),"")</f>
        <v/>
      </c>
      <c r="AD148" s="28"/>
      <c r="AE148" s="25" t="str">
        <f>IF(Y148="使用貸借権","-",+IFERROR(VLOOKUP(#REF!&amp;"-"&amp;ROW()-88,#REF!,31,0)&amp;"",""))</f>
        <v/>
      </c>
      <c r="AF148" s="26"/>
      <c r="AG148" s="25" t="str">
        <f t="shared" ref="AG148:AG211" si="3">IF(Y148="","",IF(Y148="使用貸借権","-","口座振込　１２月"))</f>
        <v/>
      </c>
      <c r="AH148" s="26"/>
      <c r="AI148" s="27" t="str">
        <f>IFERROR(IF(VLOOKUP(#REF!&amp;"-"&amp;ROW()-88,#REF!,32,0)="","",VLOOKUP(#REF!&amp;"-"&amp;ROW()-88,#REF!,32,0)),"")</f>
        <v/>
      </c>
      <c r="AJ148" s="28"/>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row>
    <row r="149" spans="1:61" ht="34.5" hidden="1" customHeight="1">
      <c r="A149" s="3"/>
      <c r="B149" s="25" t="str">
        <f>+IFERROR(IF(VLOOKUP(#REF!&amp;"-"&amp;ROW()-88,#REF!,9,0)="","",VLOOKUP(#REF!&amp;"-"&amp;ROW()-88,#REF!,9,0)),"")</f>
        <v/>
      </c>
      <c r="C149" s="26"/>
      <c r="D149" s="25" t="str">
        <f>+IFERROR(IF(VLOOKUP(#REF!&amp;"-"&amp;ROW()-88,#REF!,10,0) = "","",VLOOKUP(#REF!&amp;"-"&amp;ROW()-88,#REF!,10,0)),"")</f>
        <v/>
      </c>
      <c r="E149" s="26"/>
      <c r="F149" s="25" t="str">
        <f>+IFERROR(IF(VLOOKUP(#REF!&amp;"-"&amp;ROW()-88,#REF!,11,0)="","",VLOOKUP(#REF!&amp;"-"&amp;ROW()-88,#REF!,11,0)),"")</f>
        <v/>
      </c>
      <c r="G149" s="26"/>
      <c r="H149" s="20" t="str">
        <f>+IFERROR(IF(VLOOKUP(#REF!&amp;"-"&amp;ROW()-88,#REF!,12,0)="","",VLOOKUP(#REF!&amp;"-"&amp;ROW()-88,#REF!,12,0)),"")</f>
        <v/>
      </c>
      <c r="I149" s="110" t="str">
        <f>IFERROR(IF(VLOOKUP(#REF!&amp;"-"&amp;ROW()-88,#REF!,15,0)="","",IF(VLOOKUP(#REF!&amp;"-"&amp;ROW()-88,#REF!,15,0)=
VLOOKUP(#REF!&amp;"-"&amp;ROW()-88,#REF!,14,0),VLOOKUP(#REF!&amp;"-"&amp;ROW()-88,#REF!,15,0),VLOOKUP(#REF!&amp;"-"&amp;ROW()-88,#REF!,
14,0) &amp; "㎡の    内" &amp; VLOOKUP(#REF!&amp;"-"&amp;ROW()-88,#REF!,15,0)&amp;"㎡")),"")</f>
        <v/>
      </c>
      <c r="J149" s="111"/>
      <c r="K149" s="25" t="str">
        <f>+IFERROR(IF(VLOOKUP(#REF!&amp;"-"&amp;ROW()-88,#REF!,19,0)="","",VLOOKUP(#REF!&amp;"-"&amp;ROW()-88,#REF!,19,0)),"")</f>
        <v/>
      </c>
      <c r="L149" s="112"/>
      <c r="M149" s="26"/>
      <c r="N149" s="23" t="str">
        <f>+IFERROR(VLOOKUP(#REF!&amp;"-"&amp;ROW()-88,#REF!,24,0),"")</f>
        <v/>
      </c>
      <c r="O149" s="24"/>
      <c r="P149" s="108" t="str">
        <f>+IFERROR(VLOOKUP(#REF!&amp;"-"&amp;ROW()-88,#REF!,25,0),"")</f>
        <v/>
      </c>
      <c r="Q149" s="108"/>
      <c r="R149" s="109" t="str">
        <f>+IFERROR(IF(VLOOKUP(#REF!&amp;"-"&amp;ROW()-88,#REF!,56,0)="","",VLOOKUP(#REF!&amp;"-"&amp;ROW()-88,#REF!,56,0)),"")</f>
        <v/>
      </c>
      <c r="S149" s="109"/>
      <c r="T149" s="109"/>
      <c r="U149" s="108" t="str">
        <f>+IFERROR(IF(VLOOKUP(#REF!&amp;"-"&amp;ROW()-88,#REF!,61,0)="","",VLOOKUP(#REF!&amp;"-"&amp;ROW()-88,#REF!,61,0)),"")</f>
        <v/>
      </c>
      <c r="V149" s="108"/>
      <c r="W149" s="23" t="str">
        <f>+IFERROR(IF(VLOOKUP(#REF!&amp;"-"&amp;ROW()-88,#REF!,62,0)="","",VLOOKUP(#REF!&amp;"-"&amp;ROW()-88,#REF!,62,0)),"")</f>
        <v/>
      </c>
      <c r="X149" s="24"/>
      <c r="Y149" s="25" t="str">
        <f t="shared" si="2"/>
        <v/>
      </c>
      <c r="Z149" s="26"/>
      <c r="AA149" s="27" t="str">
        <f>+IFERROR(IF(VLOOKUP(#REF!&amp;"-"&amp;ROW()-88,#REF!,13,0)="","",VLOOKUP(#REF!&amp;"-"&amp;ROW()-88,#REF!,13,0)),"")</f>
        <v/>
      </c>
      <c r="AB149" s="28"/>
      <c r="AC149" s="27" t="str">
        <f>+IFERROR(VLOOKUP(#REF!&amp;"-"&amp;ROW()-88,#REF!,30,0),"")</f>
        <v/>
      </c>
      <c r="AD149" s="28"/>
      <c r="AE149" s="25" t="str">
        <f>IF(Y149="使用貸借権","-",+IFERROR(VLOOKUP(#REF!&amp;"-"&amp;ROW()-88,#REF!,31,0)&amp;"",""))</f>
        <v/>
      </c>
      <c r="AF149" s="26"/>
      <c r="AG149" s="25" t="str">
        <f t="shared" si="3"/>
        <v/>
      </c>
      <c r="AH149" s="26"/>
      <c r="AI149" s="27" t="str">
        <f>IFERROR(IF(VLOOKUP(#REF!&amp;"-"&amp;ROW()-88,#REF!,32,0)="","",VLOOKUP(#REF!&amp;"-"&amp;ROW()-88,#REF!,32,0)),"")</f>
        <v/>
      </c>
      <c r="AJ149" s="28"/>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row>
    <row r="150" spans="1:61" ht="34.5" hidden="1" customHeight="1">
      <c r="A150" s="3"/>
      <c r="B150" s="25" t="str">
        <f>+IFERROR(IF(VLOOKUP(#REF!&amp;"-"&amp;ROW()-88,#REF!,9,0)="","",VLOOKUP(#REF!&amp;"-"&amp;ROW()-88,#REF!,9,0)),"")</f>
        <v/>
      </c>
      <c r="C150" s="26"/>
      <c r="D150" s="25" t="str">
        <f>+IFERROR(IF(VLOOKUP(#REF!&amp;"-"&amp;ROW()-88,#REF!,10,0) = "","",VLOOKUP(#REF!&amp;"-"&amp;ROW()-88,#REF!,10,0)),"")</f>
        <v/>
      </c>
      <c r="E150" s="26"/>
      <c r="F150" s="25" t="str">
        <f>+IFERROR(IF(VLOOKUP(#REF!&amp;"-"&amp;ROW()-88,#REF!,11,0)="","",VLOOKUP(#REF!&amp;"-"&amp;ROW()-88,#REF!,11,0)),"")</f>
        <v/>
      </c>
      <c r="G150" s="26"/>
      <c r="H150" s="20" t="str">
        <f>+IFERROR(IF(VLOOKUP(#REF!&amp;"-"&amp;ROW()-88,#REF!,12,0)="","",VLOOKUP(#REF!&amp;"-"&amp;ROW()-88,#REF!,12,0)),"")</f>
        <v/>
      </c>
      <c r="I150" s="110" t="str">
        <f>IFERROR(IF(VLOOKUP(#REF!&amp;"-"&amp;ROW()-88,#REF!,15,0)="","",IF(VLOOKUP(#REF!&amp;"-"&amp;ROW()-88,#REF!,15,0)=
VLOOKUP(#REF!&amp;"-"&amp;ROW()-88,#REF!,14,0),VLOOKUP(#REF!&amp;"-"&amp;ROW()-88,#REF!,15,0),VLOOKUP(#REF!&amp;"-"&amp;ROW()-88,#REF!,
14,0) &amp; "㎡の    内" &amp; VLOOKUP(#REF!&amp;"-"&amp;ROW()-88,#REF!,15,0)&amp;"㎡")),"")</f>
        <v/>
      </c>
      <c r="J150" s="111"/>
      <c r="K150" s="25" t="str">
        <f>+IFERROR(IF(VLOOKUP(#REF!&amp;"-"&amp;ROW()-88,#REF!,19,0)="","",VLOOKUP(#REF!&amp;"-"&amp;ROW()-88,#REF!,19,0)),"")</f>
        <v/>
      </c>
      <c r="L150" s="112"/>
      <c r="M150" s="26"/>
      <c r="N150" s="23" t="str">
        <f>+IFERROR(VLOOKUP(#REF!&amp;"-"&amp;ROW()-88,#REF!,24,0),"")</f>
        <v/>
      </c>
      <c r="O150" s="24"/>
      <c r="P150" s="108" t="str">
        <f>+IFERROR(VLOOKUP(#REF!&amp;"-"&amp;ROW()-88,#REF!,25,0),"")</f>
        <v/>
      </c>
      <c r="Q150" s="108"/>
      <c r="R150" s="109" t="str">
        <f>+IFERROR(IF(VLOOKUP(#REF!&amp;"-"&amp;ROW()-88,#REF!,56,0)="","",VLOOKUP(#REF!&amp;"-"&amp;ROW()-88,#REF!,56,0)),"")</f>
        <v/>
      </c>
      <c r="S150" s="109"/>
      <c r="T150" s="109"/>
      <c r="U150" s="108" t="str">
        <f>+IFERROR(IF(VLOOKUP(#REF!&amp;"-"&amp;ROW()-88,#REF!,61,0)="","",VLOOKUP(#REF!&amp;"-"&amp;ROW()-88,#REF!,61,0)),"")</f>
        <v/>
      </c>
      <c r="V150" s="108"/>
      <c r="W150" s="23" t="str">
        <f>+IFERROR(IF(VLOOKUP(#REF!&amp;"-"&amp;ROW()-88,#REF!,62,0)="","",VLOOKUP(#REF!&amp;"-"&amp;ROW()-88,#REF!,62,0)),"")</f>
        <v/>
      </c>
      <c r="X150" s="24"/>
      <c r="Y150" s="25" t="str">
        <f t="shared" si="2"/>
        <v/>
      </c>
      <c r="Z150" s="26"/>
      <c r="AA150" s="27" t="str">
        <f>+IFERROR(IF(VLOOKUP(#REF!&amp;"-"&amp;ROW()-88,#REF!,13,0)="","",VLOOKUP(#REF!&amp;"-"&amp;ROW()-88,#REF!,13,0)),"")</f>
        <v/>
      </c>
      <c r="AB150" s="28"/>
      <c r="AC150" s="27" t="str">
        <f>+IFERROR(VLOOKUP(#REF!&amp;"-"&amp;ROW()-88,#REF!,30,0),"")</f>
        <v/>
      </c>
      <c r="AD150" s="28"/>
      <c r="AE150" s="25" t="str">
        <f>IF(Y150="使用貸借権","-",+IFERROR(VLOOKUP(#REF!&amp;"-"&amp;ROW()-88,#REF!,31,0)&amp;"",""))</f>
        <v/>
      </c>
      <c r="AF150" s="26"/>
      <c r="AG150" s="25" t="str">
        <f t="shared" si="3"/>
        <v/>
      </c>
      <c r="AH150" s="26"/>
      <c r="AI150" s="27" t="str">
        <f>IFERROR(IF(VLOOKUP(#REF!&amp;"-"&amp;ROW()-88,#REF!,32,0)="","",VLOOKUP(#REF!&amp;"-"&amp;ROW()-88,#REF!,32,0)),"")</f>
        <v/>
      </c>
      <c r="AJ150" s="28"/>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row>
    <row r="151" spans="1:61" ht="34.5" hidden="1" customHeight="1">
      <c r="A151" s="3"/>
      <c r="B151" s="25" t="str">
        <f>+IFERROR(IF(VLOOKUP(#REF!&amp;"-"&amp;ROW()-88,#REF!,9,0)="","",VLOOKUP(#REF!&amp;"-"&amp;ROW()-88,#REF!,9,0)),"")</f>
        <v/>
      </c>
      <c r="C151" s="26"/>
      <c r="D151" s="25" t="str">
        <f>+IFERROR(IF(VLOOKUP(#REF!&amp;"-"&amp;ROW()-88,#REF!,10,0) = "","",VLOOKUP(#REF!&amp;"-"&amp;ROW()-88,#REF!,10,0)),"")</f>
        <v/>
      </c>
      <c r="E151" s="26"/>
      <c r="F151" s="25" t="str">
        <f>+IFERROR(IF(VLOOKUP(#REF!&amp;"-"&amp;ROW()-88,#REF!,11,0)="","",VLOOKUP(#REF!&amp;"-"&amp;ROW()-88,#REF!,11,0)),"")</f>
        <v/>
      </c>
      <c r="G151" s="26"/>
      <c r="H151" s="20" t="str">
        <f>+IFERROR(IF(VLOOKUP(#REF!&amp;"-"&amp;ROW()-88,#REF!,12,0)="","",VLOOKUP(#REF!&amp;"-"&amp;ROW()-88,#REF!,12,0)),"")</f>
        <v/>
      </c>
      <c r="I151" s="110" t="str">
        <f>IFERROR(IF(VLOOKUP(#REF!&amp;"-"&amp;ROW()-88,#REF!,15,0)="","",IF(VLOOKUP(#REF!&amp;"-"&amp;ROW()-88,#REF!,15,0)=
VLOOKUP(#REF!&amp;"-"&amp;ROW()-88,#REF!,14,0),VLOOKUP(#REF!&amp;"-"&amp;ROW()-88,#REF!,15,0),VLOOKUP(#REF!&amp;"-"&amp;ROW()-88,#REF!,
14,0) &amp; "㎡の    内" &amp; VLOOKUP(#REF!&amp;"-"&amp;ROW()-88,#REF!,15,0)&amp;"㎡")),"")</f>
        <v/>
      </c>
      <c r="J151" s="111"/>
      <c r="K151" s="25" t="str">
        <f>+IFERROR(IF(VLOOKUP(#REF!&amp;"-"&amp;ROW()-88,#REF!,19,0)="","",VLOOKUP(#REF!&amp;"-"&amp;ROW()-88,#REF!,19,0)),"")</f>
        <v/>
      </c>
      <c r="L151" s="112"/>
      <c r="M151" s="26"/>
      <c r="N151" s="23" t="str">
        <f>+IFERROR(VLOOKUP(#REF!&amp;"-"&amp;ROW()-88,#REF!,24,0),"")</f>
        <v/>
      </c>
      <c r="O151" s="24"/>
      <c r="P151" s="108" t="str">
        <f>+IFERROR(VLOOKUP(#REF!&amp;"-"&amp;ROW()-88,#REF!,25,0),"")</f>
        <v/>
      </c>
      <c r="Q151" s="108"/>
      <c r="R151" s="109" t="str">
        <f>+IFERROR(IF(VLOOKUP(#REF!&amp;"-"&amp;ROW()-88,#REF!,56,0)="","",VLOOKUP(#REF!&amp;"-"&amp;ROW()-88,#REF!,56,0)),"")</f>
        <v/>
      </c>
      <c r="S151" s="109"/>
      <c r="T151" s="109"/>
      <c r="U151" s="108" t="str">
        <f>+IFERROR(IF(VLOOKUP(#REF!&amp;"-"&amp;ROW()-88,#REF!,61,0)="","",VLOOKUP(#REF!&amp;"-"&amp;ROW()-88,#REF!,61,0)),"")</f>
        <v/>
      </c>
      <c r="V151" s="108"/>
      <c r="W151" s="23" t="str">
        <f>+IFERROR(IF(VLOOKUP(#REF!&amp;"-"&amp;ROW()-88,#REF!,62,0)="","",VLOOKUP(#REF!&amp;"-"&amp;ROW()-88,#REF!,62,0)),"")</f>
        <v/>
      </c>
      <c r="X151" s="24"/>
      <c r="Y151" s="25" t="str">
        <f t="shared" si="2"/>
        <v/>
      </c>
      <c r="Z151" s="26"/>
      <c r="AA151" s="27" t="str">
        <f>+IFERROR(IF(VLOOKUP(#REF!&amp;"-"&amp;ROW()-88,#REF!,13,0)="","",VLOOKUP(#REF!&amp;"-"&amp;ROW()-88,#REF!,13,0)),"")</f>
        <v/>
      </c>
      <c r="AB151" s="28"/>
      <c r="AC151" s="27" t="str">
        <f>+IFERROR(VLOOKUP(#REF!&amp;"-"&amp;ROW()-88,#REF!,30,0),"")</f>
        <v/>
      </c>
      <c r="AD151" s="28"/>
      <c r="AE151" s="25" t="str">
        <f>IF(Y151="使用貸借権","-",+IFERROR(VLOOKUP(#REF!&amp;"-"&amp;ROW()-88,#REF!,31,0)&amp;"",""))</f>
        <v/>
      </c>
      <c r="AF151" s="26"/>
      <c r="AG151" s="25" t="str">
        <f t="shared" si="3"/>
        <v/>
      </c>
      <c r="AH151" s="26"/>
      <c r="AI151" s="27" t="str">
        <f>IFERROR(IF(VLOOKUP(#REF!&amp;"-"&amp;ROW()-88,#REF!,32,0)="","",VLOOKUP(#REF!&amp;"-"&amp;ROW()-88,#REF!,32,0)),"")</f>
        <v/>
      </c>
      <c r="AJ151" s="28"/>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row>
    <row r="152" spans="1:61" ht="34.5" hidden="1" customHeight="1">
      <c r="A152" s="3"/>
      <c r="B152" s="25" t="str">
        <f>+IFERROR(IF(VLOOKUP(#REF!&amp;"-"&amp;ROW()-88,#REF!,9,0)="","",VLOOKUP(#REF!&amp;"-"&amp;ROW()-88,#REF!,9,0)),"")</f>
        <v/>
      </c>
      <c r="C152" s="26"/>
      <c r="D152" s="25" t="str">
        <f>+IFERROR(IF(VLOOKUP(#REF!&amp;"-"&amp;ROW()-88,#REF!,10,0) = "","",VLOOKUP(#REF!&amp;"-"&amp;ROW()-88,#REF!,10,0)),"")</f>
        <v/>
      </c>
      <c r="E152" s="26"/>
      <c r="F152" s="25" t="str">
        <f>+IFERROR(IF(VLOOKUP(#REF!&amp;"-"&amp;ROW()-88,#REF!,11,0)="","",VLOOKUP(#REF!&amp;"-"&amp;ROW()-88,#REF!,11,0)),"")</f>
        <v/>
      </c>
      <c r="G152" s="26"/>
      <c r="H152" s="20" t="str">
        <f>+IFERROR(IF(VLOOKUP(#REF!&amp;"-"&amp;ROW()-88,#REF!,12,0)="","",VLOOKUP(#REF!&amp;"-"&amp;ROW()-88,#REF!,12,0)),"")</f>
        <v/>
      </c>
      <c r="I152" s="110" t="str">
        <f>IFERROR(IF(VLOOKUP(#REF!&amp;"-"&amp;ROW()-88,#REF!,15,0)="","",IF(VLOOKUP(#REF!&amp;"-"&amp;ROW()-88,#REF!,15,0)=
VLOOKUP(#REF!&amp;"-"&amp;ROW()-88,#REF!,14,0),VLOOKUP(#REF!&amp;"-"&amp;ROW()-88,#REF!,15,0),VLOOKUP(#REF!&amp;"-"&amp;ROW()-88,#REF!,
14,0) &amp; "㎡の    内" &amp; VLOOKUP(#REF!&amp;"-"&amp;ROW()-88,#REF!,15,0)&amp;"㎡")),"")</f>
        <v/>
      </c>
      <c r="J152" s="111"/>
      <c r="K152" s="25" t="str">
        <f>+IFERROR(IF(VLOOKUP(#REF!&amp;"-"&amp;ROW()-88,#REF!,19,0)="","",VLOOKUP(#REF!&amp;"-"&amp;ROW()-88,#REF!,19,0)),"")</f>
        <v/>
      </c>
      <c r="L152" s="112"/>
      <c r="M152" s="26"/>
      <c r="N152" s="23" t="str">
        <f>+IFERROR(VLOOKUP(#REF!&amp;"-"&amp;ROW()-88,#REF!,24,0),"")</f>
        <v/>
      </c>
      <c r="O152" s="24"/>
      <c r="P152" s="108" t="str">
        <f>+IFERROR(VLOOKUP(#REF!&amp;"-"&amp;ROW()-88,#REF!,25,0),"")</f>
        <v/>
      </c>
      <c r="Q152" s="108"/>
      <c r="R152" s="109" t="str">
        <f>+IFERROR(IF(VLOOKUP(#REF!&amp;"-"&amp;ROW()-88,#REF!,56,0)="","",VLOOKUP(#REF!&amp;"-"&amp;ROW()-88,#REF!,56,0)),"")</f>
        <v/>
      </c>
      <c r="S152" s="109"/>
      <c r="T152" s="109"/>
      <c r="U152" s="108" t="str">
        <f>+IFERROR(IF(VLOOKUP(#REF!&amp;"-"&amp;ROW()-88,#REF!,61,0)="","",VLOOKUP(#REF!&amp;"-"&amp;ROW()-88,#REF!,61,0)),"")</f>
        <v/>
      </c>
      <c r="V152" s="108"/>
      <c r="W152" s="23" t="str">
        <f>+IFERROR(IF(VLOOKUP(#REF!&amp;"-"&amp;ROW()-88,#REF!,62,0)="","",VLOOKUP(#REF!&amp;"-"&amp;ROW()-88,#REF!,62,0)),"")</f>
        <v/>
      </c>
      <c r="X152" s="24"/>
      <c r="Y152" s="25" t="str">
        <f t="shared" si="2"/>
        <v/>
      </c>
      <c r="Z152" s="26"/>
      <c r="AA152" s="27" t="str">
        <f>+IFERROR(IF(VLOOKUP(#REF!&amp;"-"&amp;ROW()-88,#REF!,13,0)="","",VLOOKUP(#REF!&amp;"-"&amp;ROW()-88,#REF!,13,0)),"")</f>
        <v/>
      </c>
      <c r="AB152" s="28"/>
      <c r="AC152" s="27" t="str">
        <f>+IFERROR(VLOOKUP(#REF!&amp;"-"&amp;ROW()-88,#REF!,30,0),"")</f>
        <v/>
      </c>
      <c r="AD152" s="28"/>
      <c r="AE152" s="25" t="str">
        <f>IF(Y152="使用貸借権","-",+IFERROR(VLOOKUP(#REF!&amp;"-"&amp;ROW()-88,#REF!,31,0)&amp;"",""))</f>
        <v/>
      </c>
      <c r="AF152" s="26"/>
      <c r="AG152" s="25" t="str">
        <f t="shared" si="3"/>
        <v/>
      </c>
      <c r="AH152" s="26"/>
      <c r="AI152" s="27" t="str">
        <f>IFERROR(IF(VLOOKUP(#REF!&amp;"-"&amp;ROW()-88,#REF!,32,0)="","",VLOOKUP(#REF!&amp;"-"&amp;ROW()-88,#REF!,32,0)),"")</f>
        <v/>
      </c>
      <c r="AJ152" s="28"/>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row>
    <row r="153" spans="1:61" ht="34.5" hidden="1" customHeight="1">
      <c r="A153" s="3"/>
      <c r="B153" s="25" t="str">
        <f>+IFERROR(IF(VLOOKUP(#REF!&amp;"-"&amp;ROW()-88,#REF!,9,0)="","",VLOOKUP(#REF!&amp;"-"&amp;ROW()-88,#REF!,9,0)),"")</f>
        <v/>
      </c>
      <c r="C153" s="26"/>
      <c r="D153" s="25" t="str">
        <f>+IFERROR(IF(VLOOKUP(#REF!&amp;"-"&amp;ROW()-88,#REF!,10,0) = "","",VLOOKUP(#REF!&amp;"-"&amp;ROW()-88,#REF!,10,0)),"")</f>
        <v/>
      </c>
      <c r="E153" s="26"/>
      <c r="F153" s="25" t="str">
        <f>+IFERROR(IF(VLOOKUP(#REF!&amp;"-"&amp;ROW()-88,#REF!,11,0)="","",VLOOKUP(#REF!&amp;"-"&amp;ROW()-88,#REF!,11,0)),"")</f>
        <v/>
      </c>
      <c r="G153" s="26"/>
      <c r="H153" s="20" t="str">
        <f>+IFERROR(IF(VLOOKUP(#REF!&amp;"-"&amp;ROW()-88,#REF!,12,0)="","",VLOOKUP(#REF!&amp;"-"&amp;ROW()-88,#REF!,12,0)),"")</f>
        <v/>
      </c>
      <c r="I153" s="110" t="str">
        <f>IFERROR(IF(VLOOKUP(#REF!&amp;"-"&amp;ROW()-88,#REF!,15,0)="","",IF(VLOOKUP(#REF!&amp;"-"&amp;ROW()-88,#REF!,15,0)=
VLOOKUP(#REF!&amp;"-"&amp;ROW()-88,#REF!,14,0),VLOOKUP(#REF!&amp;"-"&amp;ROW()-88,#REF!,15,0),VLOOKUP(#REF!&amp;"-"&amp;ROW()-88,#REF!,
14,0) &amp; "㎡の    内" &amp; VLOOKUP(#REF!&amp;"-"&amp;ROW()-88,#REF!,15,0)&amp;"㎡")),"")</f>
        <v/>
      </c>
      <c r="J153" s="111"/>
      <c r="K153" s="25" t="str">
        <f>+IFERROR(IF(VLOOKUP(#REF!&amp;"-"&amp;ROW()-88,#REF!,19,0)="","",VLOOKUP(#REF!&amp;"-"&amp;ROW()-88,#REF!,19,0)),"")</f>
        <v/>
      </c>
      <c r="L153" s="112"/>
      <c r="M153" s="26"/>
      <c r="N153" s="23" t="str">
        <f>+IFERROR(VLOOKUP(#REF!&amp;"-"&amp;ROW()-88,#REF!,24,0),"")</f>
        <v/>
      </c>
      <c r="O153" s="24"/>
      <c r="P153" s="108" t="str">
        <f>+IFERROR(VLOOKUP(#REF!&amp;"-"&amp;ROW()-88,#REF!,25,0),"")</f>
        <v/>
      </c>
      <c r="Q153" s="108"/>
      <c r="R153" s="109" t="str">
        <f>+IFERROR(IF(VLOOKUP(#REF!&amp;"-"&amp;ROW()-88,#REF!,56,0)="","",VLOOKUP(#REF!&amp;"-"&amp;ROW()-88,#REF!,56,0)),"")</f>
        <v/>
      </c>
      <c r="S153" s="109"/>
      <c r="T153" s="109"/>
      <c r="U153" s="108" t="str">
        <f>+IFERROR(IF(VLOOKUP(#REF!&amp;"-"&amp;ROW()-88,#REF!,61,0)="","",VLOOKUP(#REF!&amp;"-"&amp;ROW()-88,#REF!,61,0)),"")</f>
        <v/>
      </c>
      <c r="V153" s="108"/>
      <c r="W153" s="23" t="str">
        <f>+IFERROR(IF(VLOOKUP(#REF!&amp;"-"&amp;ROW()-88,#REF!,62,0)="","",VLOOKUP(#REF!&amp;"-"&amp;ROW()-88,#REF!,62,0)),"")</f>
        <v/>
      </c>
      <c r="X153" s="24"/>
      <c r="Y153" s="25" t="str">
        <f t="shared" si="2"/>
        <v/>
      </c>
      <c r="Z153" s="26"/>
      <c r="AA153" s="27" t="str">
        <f>+IFERROR(IF(VLOOKUP(#REF!&amp;"-"&amp;ROW()-88,#REF!,13,0)="","",VLOOKUP(#REF!&amp;"-"&amp;ROW()-88,#REF!,13,0)),"")</f>
        <v/>
      </c>
      <c r="AB153" s="28"/>
      <c r="AC153" s="27" t="str">
        <f>+IFERROR(VLOOKUP(#REF!&amp;"-"&amp;ROW()-88,#REF!,30,0),"")</f>
        <v/>
      </c>
      <c r="AD153" s="28"/>
      <c r="AE153" s="25" t="str">
        <f>IF(Y153="使用貸借権","-",+IFERROR(VLOOKUP(#REF!&amp;"-"&amp;ROW()-88,#REF!,31,0)&amp;"",""))</f>
        <v/>
      </c>
      <c r="AF153" s="26"/>
      <c r="AG153" s="25" t="str">
        <f t="shared" si="3"/>
        <v/>
      </c>
      <c r="AH153" s="26"/>
      <c r="AI153" s="27" t="str">
        <f>IFERROR(IF(VLOOKUP(#REF!&amp;"-"&amp;ROW()-88,#REF!,32,0)="","",VLOOKUP(#REF!&amp;"-"&amp;ROW()-88,#REF!,32,0)),"")</f>
        <v/>
      </c>
      <c r="AJ153" s="28"/>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row>
    <row r="154" spans="1:61" ht="34.5" hidden="1" customHeight="1">
      <c r="A154" s="3"/>
      <c r="B154" s="25" t="str">
        <f>+IFERROR(IF(VLOOKUP(#REF!&amp;"-"&amp;ROW()-88,#REF!,9,0)="","",VLOOKUP(#REF!&amp;"-"&amp;ROW()-88,#REF!,9,0)),"")</f>
        <v/>
      </c>
      <c r="C154" s="26"/>
      <c r="D154" s="25" t="str">
        <f>+IFERROR(IF(VLOOKUP(#REF!&amp;"-"&amp;ROW()-88,#REF!,10,0) = "","",VLOOKUP(#REF!&amp;"-"&amp;ROW()-88,#REF!,10,0)),"")</f>
        <v/>
      </c>
      <c r="E154" s="26"/>
      <c r="F154" s="25" t="str">
        <f>+IFERROR(IF(VLOOKUP(#REF!&amp;"-"&amp;ROW()-88,#REF!,11,0)="","",VLOOKUP(#REF!&amp;"-"&amp;ROW()-88,#REF!,11,0)),"")</f>
        <v/>
      </c>
      <c r="G154" s="26"/>
      <c r="H154" s="20" t="str">
        <f>+IFERROR(IF(VLOOKUP(#REF!&amp;"-"&amp;ROW()-88,#REF!,12,0)="","",VLOOKUP(#REF!&amp;"-"&amp;ROW()-88,#REF!,12,0)),"")</f>
        <v/>
      </c>
      <c r="I154" s="110" t="str">
        <f>IFERROR(IF(VLOOKUP(#REF!&amp;"-"&amp;ROW()-88,#REF!,15,0)="","",IF(VLOOKUP(#REF!&amp;"-"&amp;ROW()-88,#REF!,15,0)=
VLOOKUP(#REF!&amp;"-"&amp;ROW()-88,#REF!,14,0),VLOOKUP(#REF!&amp;"-"&amp;ROW()-88,#REF!,15,0),VLOOKUP(#REF!&amp;"-"&amp;ROW()-88,#REF!,
14,0) &amp; "㎡の    内" &amp; VLOOKUP(#REF!&amp;"-"&amp;ROW()-88,#REF!,15,0)&amp;"㎡")),"")</f>
        <v/>
      </c>
      <c r="J154" s="111"/>
      <c r="K154" s="25" t="str">
        <f>+IFERROR(IF(VLOOKUP(#REF!&amp;"-"&amp;ROW()-88,#REF!,19,0)="","",VLOOKUP(#REF!&amp;"-"&amp;ROW()-88,#REF!,19,0)),"")</f>
        <v/>
      </c>
      <c r="L154" s="112"/>
      <c r="M154" s="26"/>
      <c r="N154" s="23" t="str">
        <f>+IFERROR(VLOOKUP(#REF!&amp;"-"&amp;ROW()-88,#REF!,24,0),"")</f>
        <v/>
      </c>
      <c r="O154" s="24"/>
      <c r="P154" s="108" t="str">
        <f>+IFERROR(VLOOKUP(#REF!&amp;"-"&amp;ROW()-88,#REF!,25,0),"")</f>
        <v/>
      </c>
      <c r="Q154" s="108"/>
      <c r="R154" s="109" t="str">
        <f>+IFERROR(IF(VLOOKUP(#REF!&amp;"-"&amp;ROW()-88,#REF!,56,0)="","",VLOOKUP(#REF!&amp;"-"&amp;ROW()-88,#REF!,56,0)),"")</f>
        <v/>
      </c>
      <c r="S154" s="109"/>
      <c r="T154" s="109"/>
      <c r="U154" s="108" t="str">
        <f>+IFERROR(IF(VLOOKUP(#REF!&amp;"-"&amp;ROW()-88,#REF!,61,0)="","",VLOOKUP(#REF!&amp;"-"&amp;ROW()-88,#REF!,61,0)),"")</f>
        <v/>
      </c>
      <c r="V154" s="108"/>
      <c r="W154" s="23" t="str">
        <f>+IFERROR(IF(VLOOKUP(#REF!&amp;"-"&amp;ROW()-88,#REF!,62,0)="","",VLOOKUP(#REF!&amp;"-"&amp;ROW()-88,#REF!,62,0)),"")</f>
        <v/>
      </c>
      <c r="X154" s="24"/>
      <c r="Y154" s="25" t="str">
        <f t="shared" si="2"/>
        <v/>
      </c>
      <c r="Z154" s="26"/>
      <c r="AA154" s="27" t="str">
        <f>+IFERROR(IF(VLOOKUP(#REF!&amp;"-"&amp;ROW()-88,#REF!,13,0)="","",VLOOKUP(#REF!&amp;"-"&amp;ROW()-88,#REF!,13,0)),"")</f>
        <v/>
      </c>
      <c r="AB154" s="28"/>
      <c r="AC154" s="27" t="str">
        <f>+IFERROR(VLOOKUP(#REF!&amp;"-"&amp;ROW()-88,#REF!,30,0),"")</f>
        <v/>
      </c>
      <c r="AD154" s="28"/>
      <c r="AE154" s="25" t="str">
        <f>IF(Y154="使用貸借権","-",+IFERROR(VLOOKUP(#REF!&amp;"-"&amp;ROW()-88,#REF!,31,0)&amp;"",""))</f>
        <v/>
      </c>
      <c r="AF154" s="26"/>
      <c r="AG154" s="25" t="str">
        <f t="shared" si="3"/>
        <v/>
      </c>
      <c r="AH154" s="26"/>
      <c r="AI154" s="27" t="str">
        <f>IFERROR(IF(VLOOKUP(#REF!&amp;"-"&amp;ROW()-88,#REF!,32,0)="","",VLOOKUP(#REF!&amp;"-"&amp;ROW()-88,#REF!,32,0)),"")</f>
        <v/>
      </c>
      <c r="AJ154" s="28"/>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row>
    <row r="155" spans="1:61" ht="34.5" hidden="1" customHeight="1">
      <c r="A155" s="3"/>
      <c r="B155" s="25" t="str">
        <f>+IFERROR(IF(VLOOKUP(#REF!&amp;"-"&amp;ROW()-88,#REF!,9,0)="","",VLOOKUP(#REF!&amp;"-"&amp;ROW()-88,#REF!,9,0)),"")</f>
        <v/>
      </c>
      <c r="C155" s="26"/>
      <c r="D155" s="25" t="str">
        <f>+IFERROR(IF(VLOOKUP(#REF!&amp;"-"&amp;ROW()-88,#REF!,10,0) = "","",VLOOKUP(#REF!&amp;"-"&amp;ROW()-88,#REF!,10,0)),"")</f>
        <v/>
      </c>
      <c r="E155" s="26"/>
      <c r="F155" s="25" t="str">
        <f>+IFERROR(IF(VLOOKUP(#REF!&amp;"-"&amp;ROW()-88,#REF!,11,0)="","",VLOOKUP(#REF!&amp;"-"&amp;ROW()-88,#REF!,11,0)),"")</f>
        <v/>
      </c>
      <c r="G155" s="26"/>
      <c r="H155" s="20" t="str">
        <f>+IFERROR(IF(VLOOKUP(#REF!&amp;"-"&amp;ROW()-88,#REF!,12,0)="","",VLOOKUP(#REF!&amp;"-"&amp;ROW()-88,#REF!,12,0)),"")</f>
        <v/>
      </c>
      <c r="I155" s="110" t="str">
        <f>IFERROR(IF(VLOOKUP(#REF!&amp;"-"&amp;ROW()-88,#REF!,15,0)="","",IF(VLOOKUP(#REF!&amp;"-"&amp;ROW()-88,#REF!,15,0)=
VLOOKUP(#REF!&amp;"-"&amp;ROW()-88,#REF!,14,0),VLOOKUP(#REF!&amp;"-"&amp;ROW()-88,#REF!,15,0),VLOOKUP(#REF!&amp;"-"&amp;ROW()-88,#REF!,
14,0) &amp; "㎡の    内" &amp; VLOOKUP(#REF!&amp;"-"&amp;ROW()-88,#REF!,15,0)&amp;"㎡")),"")</f>
        <v/>
      </c>
      <c r="J155" s="111"/>
      <c r="K155" s="25" t="str">
        <f>+IFERROR(IF(VLOOKUP(#REF!&amp;"-"&amp;ROW()-88,#REF!,19,0)="","",VLOOKUP(#REF!&amp;"-"&amp;ROW()-88,#REF!,19,0)),"")</f>
        <v/>
      </c>
      <c r="L155" s="112"/>
      <c r="M155" s="26"/>
      <c r="N155" s="23" t="str">
        <f>+IFERROR(VLOOKUP(#REF!&amp;"-"&amp;ROW()-88,#REF!,24,0),"")</f>
        <v/>
      </c>
      <c r="O155" s="24"/>
      <c r="P155" s="108" t="str">
        <f>+IFERROR(VLOOKUP(#REF!&amp;"-"&amp;ROW()-88,#REF!,25,0),"")</f>
        <v/>
      </c>
      <c r="Q155" s="108"/>
      <c r="R155" s="109" t="str">
        <f>+IFERROR(IF(VLOOKUP(#REF!&amp;"-"&amp;ROW()-88,#REF!,56,0)="","",VLOOKUP(#REF!&amp;"-"&amp;ROW()-88,#REF!,56,0)),"")</f>
        <v/>
      </c>
      <c r="S155" s="109"/>
      <c r="T155" s="109"/>
      <c r="U155" s="108" t="str">
        <f>+IFERROR(IF(VLOOKUP(#REF!&amp;"-"&amp;ROW()-88,#REF!,61,0)="","",VLOOKUP(#REF!&amp;"-"&amp;ROW()-88,#REF!,61,0)),"")</f>
        <v/>
      </c>
      <c r="V155" s="108"/>
      <c r="W155" s="23" t="str">
        <f>+IFERROR(IF(VLOOKUP(#REF!&amp;"-"&amp;ROW()-88,#REF!,62,0)="","",VLOOKUP(#REF!&amp;"-"&amp;ROW()-88,#REF!,62,0)),"")</f>
        <v/>
      </c>
      <c r="X155" s="24"/>
      <c r="Y155" s="25" t="str">
        <f t="shared" si="2"/>
        <v/>
      </c>
      <c r="Z155" s="26"/>
      <c r="AA155" s="27" t="str">
        <f>+IFERROR(IF(VLOOKUP(#REF!&amp;"-"&amp;ROW()-88,#REF!,13,0)="","",VLOOKUP(#REF!&amp;"-"&amp;ROW()-88,#REF!,13,0)),"")</f>
        <v/>
      </c>
      <c r="AB155" s="28"/>
      <c r="AC155" s="27" t="str">
        <f>+IFERROR(VLOOKUP(#REF!&amp;"-"&amp;ROW()-88,#REF!,30,0),"")</f>
        <v/>
      </c>
      <c r="AD155" s="28"/>
      <c r="AE155" s="25" t="str">
        <f>IF(Y155="使用貸借権","-",+IFERROR(VLOOKUP(#REF!&amp;"-"&amp;ROW()-88,#REF!,31,0)&amp;"",""))</f>
        <v/>
      </c>
      <c r="AF155" s="26"/>
      <c r="AG155" s="25" t="str">
        <f t="shared" si="3"/>
        <v/>
      </c>
      <c r="AH155" s="26"/>
      <c r="AI155" s="27" t="str">
        <f>IFERROR(IF(VLOOKUP(#REF!&amp;"-"&amp;ROW()-88,#REF!,32,0)="","",VLOOKUP(#REF!&amp;"-"&amp;ROW()-88,#REF!,32,0)),"")</f>
        <v/>
      </c>
      <c r="AJ155" s="28"/>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row>
    <row r="156" spans="1:61" ht="34.5" hidden="1" customHeight="1">
      <c r="A156" s="3"/>
      <c r="B156" s="25" t="str">
        <f>+IFERROR(IF(VLOOKUP(#REF!&amp;"-"&amp;ROW()-88,#REF!,9,0)="","",VLOOKUP(#REF!&amp;"-"&amp;ROW()-88,#REF!,9,0)),"")</f>
        <v/>
      </c>
      <c r="C156" s="26"/>
      <c r="D156" s="25" t="str">
        <f>+IFERROR(IF(VLOOKUP(#REF!&amp;"-"&amp;ROW()-88,#REF!,10,0) = "","",VLOOKUP(#REF!&amp;"-"&amp;ROW()-88,#REF!,10,0)),"")</f>
        <v/>
      </c>
      <c r="E156" s="26"/>
      <c r="F156" s="25" t="str">
        <f>+IFERROR(IF(VLOOKUP(#REF!&amp;"-"&amp;ROW()-88,#REF!,11,0)="","",VLOOKUP(#REF!&amp;"-"&amp;ROW()-88,#REF!,11,0)),"")</f>
        <v/>
      </c>
      <c r="G156" s="26"/>
      <c r="H156" s="20" t="str">
        <f>+IFERROR(IF(VLOOKUP(#REF!&amp;"-"&amp;ROW()-88,#REF!,12,0)="","",VLOOKUP(#REF!&amp;"-"&amp;ROW()-88,#REF!,12,0)),"")</f>
        <v/>
      </c>
      <c r="I156" s="110" t="str">
        <f>IFERROR(IF(VLOOKUP(#REF!&amp;"-"&amp;ROW()-88,#REF!,15,0)="","",IF(VLOOKUP(#REF!&amp;"-"&amp;ROW()-88,#REF!,15,0)=
VLOOKUP(#REF!&amp;"-"&amp;ROW()-88,#REF!,14,0),VLOOKUP(#REF!&amp;"-"&amp;ROW()-88,#REF!,15,0),VLOOKUP(#REF!&amp;"-"&amp;ROW()-88,#REF!,
14,0) &amp; "㎡の    内" &amp; VLOOKUP(#REF!&amp;"-"&amp;ROW()-88,#REF!,15,0)&amp;"㎡")),"")</f>
        <v/>
      </c>
      <c r="J156" s="111"/>
      <c r="K156" s="25" t="str">
        <f>+IFERROR(IF(VLOOKUP(#REF!&amp;"-"&amp;ROW()-88,#REF!,19,0)="","",VLOOKUP(#REF!&amp;"-"&amp;ROW()-88,#REF!,19,0)),"")</f>
        <v/>
      </c>
      <c r="L156" s="112"/>
      <c r="M156" s="26"/>
      <c r="N156" s="23" t="str">
        <f>+IFERROR(VLOOKUP(#REF!&amp;"-"&amp;ROW()-88,#REF!,24,0),"")</f>
        <v/>
      </c>
      <c r="O156" s="24"/>
      <c r="P156" s="108" t="str">
        <f>+IFERROR(VLOOKUP(#REF!&amp;"-"&amp;ROW()-88,#REF!,25,0),"")</f>
        <v/>
      </c>
      <c r="Q156" s="108"/>
      <c r="R156" s="109" t="str">
        <f>+IFERROR(IF(VLOOKUP(#REF!&amp;"-"&amp;ROW()-88,#REF!,56,0)="","",VLOOKUP(#REF!&amp;"-"&amp;ROW()-88,#REF!,56,0)),"")</f>
        <v/>
      </c>
      <c r="S156" s="109"/>
      <c r="T156" s="109"/>
      <c r="U156" s="108" t="str">
        <f>+IFERROR(IF(VLOOKUP(#REF!&amp;"-"&amp;ROW()-88,#REF!,61,0)="","",VLOOKUP(#REF!&amp;"-"&amp;ROW()-88,#REF!,61,0)),"")</f>
        <v/>
      </c>
      <c r="V156" s="108"/>
      <c r="W156" s="23" t="str">
        <f>+IFERROR(IF(VLOOKUP(#REF!&amp;"-"&amp;ROW()-88,#REF!,62,0)="","",VLOOKUP(#REF!&amp;"-"&amp;ROW()-88,#REF!,62,0)),"")</f>
        <v/>
      </c>
      <c r="X156" s="24"/>
      <c r="Y156" s="25" t="str">
        <f t="shared" si="2"/>
        <v/>
      </c>
      <c r="Z156" s="26"/>
      <c r="AA156" s="27" t="str">
        <f>+IFERROR(IF(VLOOKUP(#REF!&amp;"-"&amp;ROW()-88,#REF!,13,0)="","",VLOOKUP(#REF!&amp;"-"&amp;ROW()-88,#REF!,13,0)),"")</f>
        <v/>
      </c>
      <c r="AB156" s="28"/>
      <c r="AC156" s="27" t="str">
        <f>+IFERROR(VLOOKUP(#REF!&amp;"-"&amp;ROW()-88,#REF!,30,0),"")</f>
        <v/>
      </c>
      <c r="AD156" s="28"/>
      <c r="AE156" s="25" t="str">
        <f>IF(Y156="使用貸借権","-",+IFERROR(VLOOKUP(#REF!&amp;"-"&amp;ROW()-88,#REF!,31,0)&amp;"",""))</f>
        <v/>
      </c>
      <c r="AF156" s="26"/>
      <c r="AG156" s="25" t="str">
        <f t="shared" si="3"/>
        <v/>
      </c>
      <c r="AH156" s="26"/>
      <c r="AI156" s="27" t="str">
        <f>IFERROR(IF(VLOOKUP(#REF!&amp;"-"&amp;ROW()-88,#REF!,32,0)="","",VLOOKUP(#REF!&amp;"-"&amp;ROW()-88,#REF!,32,0)),"")</f>
        <v/>
      </c>
      <c r="AJ156" s="28"/>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row>
    <row r="157" spans="1:61" ht="34.5" hidden="1" customHeight="1">
      <c r="A157" s="3"/>
      <c r="B157" s="25" t="str">
        <f>+IFERROR(IF(VLOOKUP(#REF!&amp;"-"&amp;ROW()-88,#REF!,9,0)="","",VLOOKUP(#REF!&amp;"-"&amp;ROW()-88,#REF!,9,0)),"")</f>
        <v/>
      </c>
      <c r="C157" s="26"/>
      <c r="D157" s="25" t="str">
        <f>+IFERROR(IF(VLOOKUP(#REF!&amp;"-"&amp;ROW()-88,#REF!,10,0) = "","",VLOOKUP(#REF!&amp;"-"&amp;ROW()-88,#REF!,10,0)),"")</f>
        <v/>
      </c>
      <c r="E157" s="26"/>
      <c r="F157" s="25" t="str">
        <f>+IFERROR(IF(VLOOKUP(#REF!&amp;"-"&amp;ROW()-88,#REF!,11,0)="","",VLOOKUP(#REF!&amp;"-"&amp;ROW()-88,#REF!,11,0)),"")</f>
        <v/>
      </c>
      <c r="G157" s="26"/>
      <c r="H157" s="20" t="str">
        <f>+IFERROR(IF(VLOOKUP(#REF!&amp;"-"&amp;ROW()-88,#REF!,12,0)="","",VLOOKUP(#REF!&amp;"-"&amp;ROW()-88,#REF!,12,0)),"")</f>
        <v/>
      </c>
      <c r="I157" s="110" t="str">
        <f>IFERROR(IF(VLOOKUP(#REF!&amp;"-"&amp;ROW()-88,#REF!,15,0)="","",IF(VLOOKUP(#REF!&amp;"-"&amp;ROW()-88,#REF!,15,0)=
VLOOKUP(#REF!&amp;"-"&amp;ROW()-88,#REF!,14,0),VLOOKUP(#REF!&amp;"-"&amp;ROW()-88,#REF!,15,0),VLOOKUP(#REF!&amp;"-"&amp;ROW()-88,#REF!,
14,0) &amp; "㎡の    内" &amp; VLOOKUP(#REF!&amp;"-"&amp;ROW()-88,#REF!,15,0)&amp;"㎡")),"")</f>
        <v/>
      </c>
      <c r="J157" s="111"/>
      <c r="K157" s="25" t="str">
        <f>+IFERROR(IF(VLOOKUP(#REF!&amp;"-"&amp;ROW()-88,#REF!,19,0)="","",VLOOKUP(#REF!&amp;"-"&amp;ROW()-88,#REF!,19,0)),"")</f>
        <v/>
      </c>
      <c r="L157" s="112"/>
      <c r="M157" s="26"/>
      <c r="N157" s="23" t="str">
        <f>+IFERROR(VLOOKUP(#REF!&amp;"-"&amp;ROW()-88,#REF!,24,0),"")</f>
        <v/>
      </c>
      <c r="O157" s="24"/>
      <c r="P157" s="108" t="str">
        <f>+IFERROR(VLOOKUP(#REF!&amp;"-"&amp;ROW()-88,#REF!,25,0),"")</f>
        <v/>
      </c>
      <c r="Q157" s="108"/>
      <c r="R157" s="109" t="str">
        <f>+IFERROR(IF(VLOOKUP(#REF!&amp;"-"&amp;ROW()-88,#REF!,56,0)="","",VLOOKUP(#REF!&amp;"-"&amp;ROW()-88,#REF!,56,0)),"")</f>
        <v/>
      </c>
      <c r="S157" s="109"/>
      <c r="T157" s="109"/>
      <c r="U157" s="108" t="str">
        <f>+IFERROR(IF(VLOOKUP(#REF!&amp;"-"&amp;ROW()-88,#REF!,61,0)="","",VLOOKUP(#REF!&amp;"-"&amp;ROW()-88,#REF!,61,0)),"")</f>
        <v/>
      </c>
      <c r="V157" s="108"/>
      <c r="W157" s="23" t="str">
        <f>+IFERROR(IF(VLOOKUP(#REF!&amp;"-"&amp;ROW()-88,#REF!,62,0)="","",VLOOKUP(#REF!&amp;"-"&amp;ROW()-88,#REF!,62,0)),"")</f>
        <v/>
      </c>
      <c r="X157" s="24"/>
      <c r="Y157" s="25" t="str">
        <f t="shared" si="2"/>
        <v/>
      </c>
      <c r="Z157" s="26"/>
      <c r="AA157" s="27" t="str">
        <f>+IFERROR(IF(VLOOKUP(#REF!&amp;"-"&amp;ROW()-88,#REF!,13,0)="","",VLOOKUP(#REF!&amp;"-"&amp;ROW()-88,#REF!,13,0)),"")</f>
        <v/>
      </c>
      <c r="AB157" s="28"/>
      <c r="AC157" s="27" t="str">
        <f>+IFERROR(VLOOKUP(#REF!&amp;"-"&amp;ROW()-88,#REF!,30,0),"")</f>
        <v/>
      </c>
      <c r="AD157" s="28"/>
      <c r="AE157" s="25" t="str">
        <f>IF(Y157="使用貸借権","-",+IFERROR(VLOOKUP(#REF!&amp;"-"&amp;ROW()-88,#REF!,31,0)&amp;"",""))</f>
        <v/>
      </c>
      <c r="AF157" s="26"/>
      <c r="AG157" s="25" t="str">
        <f t="shared" si="3"/>
        <v/>
      </c>
      <c r="AH157" s="26"/>
      <c r="AI157" s="27" t="str">
        <f>IFERROR(IF(VLOOKUP(#REF!&amp;"-"&amp;ROW()-88,#REF!,32,0)="","",VLOOKUP(#REF!&amp;"-"&amp;ROW()-88,#REF!,32,0)),"")</f>
        <v/>
      </c>
      <c r="AJ157" s="28"/>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row>
    <row r="158" spans="1:61" ht="34.5" hidden="1" customHeight="1">
      <c r="A158" s="3"/>
      <c r="B158" s="25" t="str">
        <f>+IFERROR(IF(VLOOKUP(#REF!&amp;"-"&amp;ROW()-88,#REF!,9,0)="","",VLOOKUP(#REF!&amp;"-"&amp;ROW()-88,#REF!,9,0)),"")</f>
        <v/>
      </c>
      <c r="C158" s="26"/>
      <c r="D158" s="25" t="str">
        <f>+IFERROR(IF(VLOOKUP(#REF!&amp;"-"&amp;ROW()-88,#REF!,10,0) = "","",VLOOKUP(#REF!&amp;"-"&amp;ROW()-88,#REF!,10,0)),"")</f>
        <v/>
      </c>
      <c r="E158" s="26"/>
      <c r="F158" s="25" t="str">
        <f>+IFERROR(IF(VLOOKUP(#REF!&amp;"-"&amp;ROW()-88,#REF!,11,0)="","",VLOOKUP(#REF!&amp;"-"&amp;ROW()-88,#REF!,11,0)),"")</f>
        <v/>
      </c>
      <c r="G158" s="26"/>
      <c r="H158" s="20" t="str">
        <f>+IFERROR(IF(VLOOKUP(#REF!&amp;"-"&amp;ROW()-88,#REF!,12,0)="","",VLOOKUP(#REF!&amp;"-"&amp;ROW()-88,#REF!,12,0)),"")</f>
        <v/>
      </c>
      <c r="I158" s="110" t="str">
        <f>IFERROR(IF(VLOOKUP(#REF!&amp;"-"&amp;ROW()-88,#REF!,15,0)="","",IF(VLOOKUP(#REF!&amp;"-"&amp;ROW()-88,#REF!,15,0)=
VLOOKUP(#REF!&amp;"-"&amp;ROW()-88,#REF!,14,0),VLOOKUP(#REF!&amp;"-"&amp;ROW()-88,#REF!,15,0),VLOOKUP(#REF!&amp;"-"&amp;ROW()-88,#REF!,
14,0) &amp; "㎡の    内" &amp; VLOOKUP(#REF!&amp;"-"&amp;ROW()-88,#REF!,15,0)&amp;"㎡")),"")</f>
        <v/>
      </c>
      <c r="J158" s="111"/>
      <c r="K158" s="25" t="str">
        <f>+IFERROR(IF(VLOOKUP(#REF!&amp;"-"&amp;ROW()-88,#REF!,19,0)="","",VLOOKUP(#REF!&amp;"-"&amp;ROW()-88,#REF!,19,0)),"")</f>
        <v/>
      </c>
      <c r="L158" s="112"/>
      <c r="M158" s="26"/>
      <c r="N158" s="23" t="str">
        <f>+IFERROR(VLOOKUP(#REF!&amp;"-"&amp;ROW()-88,#REF!,24,0),"")</f>
        <v/>
      </c>
      <c r="O158" s="24"/>
      <c r="P158" s="108" t="str">
        <f>+IFERROR(VLOOKUP(#REF!&amp;"-"&amp;ROW()-88,#REF!,25,0),"")</f>
        <v/>
      </c>
      <c r="Q158" s="108"/>
      <c r="R158" s="109" t="str">
        <f>+IFERROR(IF(VLOOKUP(#REF!&amp;"-"&amp;ROW()-88,#REF!,56,0)="","",VLOOKUP(#REF!&amp;"-"&amp;ROW()-88,#REF!,56,0)),"")</f>
        <v/>
      </c>
      <c r="S158" s="109"/>
      <c r="T158" s="109"/>
      <c r="U158" s="108" t="str">
        <f>+IFERROR(IF(VLOOKUP(#REF!&amp;"-"&amp;ROW()-88,#REF!,61,0)="","",VLOOKUP(#REF!&amp;"-"&amp;ROW()-88,#REF!,61,0)),"")</f>
        <v/>
      </c>
      <c r="V158" s="108"/>
      <c r="W158" s="23" t="str">
        <f>+IFERROR(IF(VLOOKUP(#REF!&amp;"-"&amp;ROW()-88,#REF!,62,0)="","",VLOOKUP(#REF!&amp;"-"&amp;ROW()-88,#REF!,62,0)),"")</f>
        <v/>
      </c>
      <c r="X158" s="24"/>
      <c r="Y158" s="25" t="str">
        <f t="shared" si="2"/>
        <v/>
      </c>
      <c r="Z158" s="26"/>
      <c r="AA158" s="27" t="str">
        <f>+IFERROR(IF(VLOOKUP(#REF!&amp;"-"&amp;ROW()-88,#REF!,13,0)="","",VLOOKUP(#REF!&amp;"-"&amp;ROW()-88,#REF!,13,0)),"")</f>
        <v/>
      </c>
      <c r="AB158" s="28"/>
      <c r="AC158" s="27" t="str">
        <f>+IFERROR(VLOOKUP(#REF!&amp;"-"&amp;ROW()-88,#REF!,30,0),"")</f>
        <v/>
      </c>
      <c r="AD158" s="28"/>
      <c r="AE158" s="25" t="str">
        <f>IF(Y158="使用貸借権","-",+IFERROR(VLOOKUP(#REF!&amp;"-"&amp;ROW()-88,#REF!,31,0)&amp;"",""))</f>
        <v/>
      </c>
      <c r="AF158" s="26"/>
      <c r="AG158" s="25" t="str">
        <f t="shared" si="3"/>
        <v/>
      </c>
      <c r="AH158" s="26"/>
      <c r="AI158" s="27" t="str">
        <f>IFERROR(IF(VLOOKUP(#REF!&amp;"-"&amp;ROW()-88,#REF!,32,0)="","",VLOOKUP(#REF!&amp;"-"&amp;ROW()-88,#REF!,32,0)),"")</f>
        <v/>
      </c>
      <c r="AJ158" s="28"/>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row>
    <row r="159" spans="1:61" ht="34.5" hidden="1" customHeight="1">
      <c r="A159" s="3"/>
      <c r="B159" s="25" t="str">
        <f>+IFERROR(IF(VLOOKUP(#REF!&amp;"-"&amp;ROW()-88,#REF!,9,0)="","",VLOOKUP(#REF!&amp;"-"&amp;ROW()-88,#REF!,9,0)),"")</f>
        <v/>
      </c>
      <c r="C159" s="26"/>
      <c r="D159" s="25" t="str">
        <f>+IFERROR(IF(VLOOKUP(#REF!&amp;"-"&amp;ROW()-88,#REF!,10,0) = "","",VLOOKUP(#REF!&amp;"-"&amp;ROW()-88,#REF!,10,0)),"")</f>
        <v/>
      </c>
      <c r="E159" s="26"/>
      <c r="F159" s="25" t="str">
        <f>+IFERROR(IF(VLOOKUP(#REF!&amp;"-"&amp;ROW()-88,#REF!,11,0)="","",VLOOKUP(#REF!&amp;"-"&amp;ROW()-88,#REF!,11,0)),"")</f>
        <v/>
      </c>
      <c r="G159" s="26"/>
      <c r="H159" s="20" t="str">
        <f>+IFERROR(IF(VLOOKUP(#REF!&amp;"-"&amp;ROW()-88,#REF!,12,0)="","",VLOOKUP(#REF!&amp;"-"&amp;ROW()-88,#REF!,12,0)),"")</f>
        <v/>
      </c>
      <c r="I159" s="110" t="str">
        <f>IFERROR(IF(VLOOKUP(#REF!&amp;"-"&amp;ROW()-88,#REF!,15,0)="","",IF(VLOOKUP(#REF!&amp;"-"&amp;ROW()-88,#REF!,15,0)=
VLOOKUP(#REF!&amp;"-"&amp;ROW()-88,#REF!,14,0),VLOOKUP(#REF!&amp;"-"&amp;ROW()-88,#REF!,15,0),VLOOKUP(#REF!&amp;"-"&amp;ROW()-88,#REF!,
14,0) &amp; "㎡の    内" &amp; VLOOKUP(#REF!&amp;"-"&amp;ROW()-88,#REF!,15,0)&amp;"㎡")),"")</f>
        <v/>
      </c>
      <c r="J159" s="111"/>
      <c r="K159" s="25" t="str">
        <f>+IFERROR(IF(VLOOKUP(#REF!&amp;"-"&amp;ROW()-88,#REF!,19,0)="","",VLOOKUP(#REF!&amp;"-"&amp;ROW()-88,#REF!,19,0)),"")</f>
        <v/>
      </c>
      <c r="L159" s="112"/>
      <c r="M159" s="26"/>
      <c r="N159" s="23" t="str">
        <f>+IFERROR(VLOOKUP(#REF!&amp;"-"&amp;ROW()-88,#REF!,24,0),"")</f>
        <v/>
      </c>
      <c r="O159" s="24"/>
      <c r="P159" s="108" t="str">
        <f>+IFERROR(VLOOKUP(#REF!&amp;"-"&amp;ROW()-88,#REF!,25,0),"")</f>
        <v/>
      </c>
      <c r="Q159" s="108"/>
      <c r="R159" s="109" t="str">
        <f>+IFERROR(IF(VLOOKUP(#REF!&amp;"-"&amp;ROW()-88,#REF!,56,0)="","",VLOOKUP(#REF!&amp;"-"&amp;ROW()-88,#REF!,56,0)),"")</f>
        <v/>
      </c>
      <c r="S159" s="109"/>
      <c r="T159" s="109"/>
      <c r="U159" s="108" t="str">
        <f>+IFERROR(IF(VLOOKUP(#REF!&amp;"-"&amp;ROW()-88,#REF!,61,0)="","",VLOOKUP(#REF!&amp;"-"&amp;ROW()-88,#REF!,61,0)),"")</f>
        <v/>
      </c>
      <c r="V159" s="108"/>
      <c r="W159" s="23" t="str">
        <f>+IFERROR(IF(VLOOKUP(#REF!&amp;"-"&amp;ROW()-88,#REF!,62,0)="","",VLOOKUP(#REF!&amp;"-"&amp;ROW()-88,#REF!,62,0)),"")</f>
        <v/>
      </c>
      <c r="X159" s="24"/>
      <c r="Y159" s="25" t="str">
        <f t="shared" si="2"/>
        <v/>
      </c>
      <c r="Z159" s="26"/>
      <c r="AA159" s="27" t="str">
        <f>+IFERROR(IF(VLOOKUP(#REF!&amp;"-"&amp;ROW()-88,#REF!,13,0)="","",VLOOKUP(#REF!&amp;"-"&amp;ROW()-88,#REF!,13,0)),"")</f>
        <v/>
      </c>
      <c r="AB159" s="28"/>
      <c r="AC159" s="27" t="str">
        <f>+IFERROR(VLOOKUP(#REF!&amp;"-"&amp;ROW()-88,#REF!,30,0),"")</f>
        <v/>
      </c>
      <c r="AD159" s="28"/>
      <c r="AE159" s="25" t="str">
        <f>IF(Y159="使用貸借権","-",+IFERROR(VLOOKUP(#REF!&amp;"-"&amp;ROW()-88,#REF!,31,0)&amp;"",""))</f>
        <v/>
      </c>
      <c r="AF159" s="26"/>
      <c r="AG159" s="25" t="str">
        <f t="shared" si="3"/>
        <v/>
      </c>
      <c r="AH159" s="26"/>
      <c r="AI159" s="27" t="str">
        <f>IFERROR(IF(VLOOKUP(#REF!&amp;"-"&amp;ROW()-88,#REF!,32,0)="","",VLOOKUP(#REF!&amp;"-"&amp;ROW()-88,#REF!,32,0)),"")</f>
        <v/>
      </c>
      <c r="AJ159" s="28"/>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row>
    <row r="160" spans="1:61" ht="34.5" hidden="1" customHeight="1">
      <c r="A160" s="3"/>
      <c r="B160" s="25" t="str">
        <f>+IFERROR(IF(VLOOKUP(#REF!&amp;"-"&amp;ROW()-88,#REF!,9,0)="","",VLOOKUP(#REF!&amp;"-"&amp;ROW()-88,#REF!,9,0)),"")</f>
        <v/>
      </c>
      <c r="C160" s="26"/>
      <c r="D160" s="25" t="str">
        <f>+IFERROR(IF(VLOOKUP(#REF!&amp;"-"&amp;ROW()-88,#REF!,10,0) = "","",VLOOKUP(#REF!&amp;"-"&amp;ROW()-88,#REF!,10,0)),"")</f>
        <v/>
      </c>
      <c r="E160" s="26"/>
      <c r="F160" s="25" t="str">
        <f>+IFERROR(IF(VLOOKUP(#REF!&amp;"-"&amp;ROW()-88,#REF!,11,0)="","",VLOOKUP(#REF!&amp;"-"&amp;ROW()-88,#REF!,11,0)),"")</f>
        <v/>
      </c>
      <c r="G160" s="26"/>
      <c r="H160" s="20" t="str">
        <f>+IFERROR(IF(VLOOKUP(#REF!&amp;"-"&amp;ROW()-88,#REF!,12,0)="","",VLOOKUP(#REF!&amp;"-"&amp;ROW()-88,#REF!,12,0)),"")</f>
        <v/>
      </c>
      <c r="I160" s="110" t="str">
        <f>IFERROR(IF(VLOOKUP(#REF!&amp;"-"&amp;ROW()-88,#REF!,15,0)="","",IF(VLOOKUP(#REF!&amp;"-"&amp;ROW()-88,#REF!,15,0)=
VLOOKUP(#REF!&amp;"-"&amp;ROW()-88,#REF!,14,0),VLOOKUP(#REF!&amp;"-"&amp;ROW()-88,#REF!,15,0),VLOOKUP(#REF!&amp;"-"&amp;ROW()-88,#REF!,
14,0) &amp; "㎡の    内" &amp; VLOOKUP(#REF!&amp;"-"&amp;ROW()-88,#REF!,15,0)&amp;"㎡")),"")</f>
        <v/>
      </c>
      <c r="J160" s="111"/>
      <c r="K160" s="25" t="str">
        <f>+IFERROR(IF(VLOOKUP(#REF!&amp;"-"&amp;ROW()-88,#REF!,19,0)="","",VLOOKUP(#REF!&amp;"-"&amp;ROW()-88,#REF!,19,0)),"")</f>
        <v/>
      </c>
      <c r="L160" s="112"/>
      <c r="M160" s="26"/>
      <c r="N160" s="23" t="str">
        <f>+IFERROR(VLOOKUP(#REF!&amp;"-"&amp;ROW()-88,#REF!,24,0),"")</f>
        <v/>
      </c>
      <c r="O160" s="24"/>
      <c r="P160" s="108" t="str">
        <f>+IFERROR(VLOOKUP(#REF!&amp;"-"&amp;ROW()-88,#REF!,25,0),"")</f>
        <v/>
      </c>
      <c r="Q160" s="108"/>
      <c r="R160" s="109" t="str">
        <f>+IFERROR(IF(VLOOKUP(#REF!&amp;"-"&amp;ROW()-88,#REF!,56,0)="","",VLOOKUP(#REF!&amp;"-"&amp;ROW()-88,#REF!,56,0)),"")</f>
        <v/>
      </c>
      <c r="S160" s="109"/>
      <c r="T160" s="109"/>
      <c r="U160" s="108" t="str">
        <f>+IFERROR(IF(VLOOKUP(#REF!&amp;"-"&amp;ROW()-88,#REF!,61,0)="","",VLOOKUP(#REF!&amp;"-"&amp;ROW()-88,#REF!,61,0)),"")</f>
        <v/>
      </c>
      <c r="V160" s="108"/>
      <c r="W160" s="23" t="str">
        <f>+IFERROR(IF(VLOOKUP(#REF!&amp;"-"&amp;ROW()-88,#REF!,62,0)="","",VLOOKUP(#REF!&amp;"-"&amp;ROW()-88,#REF!,62,0)),"")</f>
        <v/>
      </c>
      <c r="X160" s="24"/>
      <c r="Y160" s="25" t="str">
        <f t="shared" si="2"/>
        <v/>
      </c>
      <c r="Z160" s="26"/>
      <c r="AA160" s="27" t="str">
        <f>+IFERROR(IF(VLOOKUP(#REF!&amp;"-"&amp;ROW()-88,#REF!,13,0)="","",VLOOKUP(#REF!&amp;"-"&amp;ROW()-88,#REF!,13,0)),"")</f>
        <v/>
      </c>
      <c r="AB160" s="28"/>
      <c r="AC160" s="27" t="str">
        <f>+IFERROR(VLOOKUP(#REF!&amp;"-"&amp;ROW()-88,#REF!,30,0),"")</f>
        <v/>
      </c>
      <c r="AD160" s="28"/>
      <c r="AE160" s="25" t="str">
        <f>IF(Y160="使用貸借権","-",+IFERROR(VLOOKUP(#REF!&amp;"-"&amp;ROW()-88,#REF!,31,0)&amp;"",""))</f>
        <v/>
      </c>
      <c r="AF160" s="26"/>
      <c r="AG160" s="25" t="str">
        <f t="shared" si="3"/>
        <v/>
      </c>
      <c r="AH160" s="26"/>
      <c r="AI160" s="27" t="str">
        <f>IFERROR(IF(VLOOKUP(#REF!&amp;"-"&amp;ROW()-88,#REF!,32,0)="","",VLOOKUP(#REF!&amp;"-"&amp;ROW()-88,#REF!,32,0)),"")</f>
        <v/>
      </c>
      <c r="AJ160" s="28"/>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row>
    <row r="161" spans="1:61" ht="34.5" hidden="1" customHeight="1">
      <c r="A161" s="3"/>
      <c r="B161" s="25" t="str">
        <f>+IFERROR(IF(VLOOKUP(#REF!&amp;"-"&amp;ROW()-88,#REF!,9,0)="","",VLOOKUP(#REF!&amp;"-"&amp;ROW()-88,#REF!,9,0)),"")</f>
        <v/>
      </c>
      <c r="C161" s="26"/>
      <c r="D161" s="25" t="str">
        <f>+IFERROR(IF(VLOOKUP(#REF!&amp;"-"&amp;ROW()-88,#REF!,10,0) = "","",VLOOKUP(#REF!&amp;"-"&amp;ROW()-88,#REF!,10,0)),"")</f>
        <v/>
      </c>
      <c r="E161" s="26"/>
      <c r="F161" s="25" t="str">
        <f>+IFERROR(IF(VLOOKUP(#REF!&amp;"-"&amp;ROW()-88,#REF!,11,0)="","",VLOOKUP(#REF!&amp;"-"&amp;ROW()-88,#REF!,11,0)),"")</f>
        <v/>
      </c>
      <c r="G161" s="26"/>
      <c r="H161" s="20" t="str">
        <f>+IFERROR(IF(VLOOKUP(#REF!&amp;"-"&amp;ROW()-88,#REF!,12,0)="","",VLOOKUP(#REF!&amp;"-"&amp;ROW()-88,#REF!,12,0)),"")</f>
        <v/>
      </c>
      <c r="I161" s="110" t="str">
        <f>IFERROR(IF(VLOOKUP(#REF!&amp;"-"&amp;ROW()-88,#REF!,15,0)="","",IF(VLOOKUP(#REF!&amp;"-"&amp;ROW()-88,#REF!,15,0)=
VLOOKUP(#REF!&amp;"-"&amp;ROW()-88,#REF!,14,0),VLOOKUP(#REF!&amp;"-"&amp;ROW()-88,#REF!,15,0),VLOOKUP(#REF!&amp;"-"&amp;ROW()-88,#REF!,
14,0) &amp; "㎡の    内" &amp; VLOOKUP(#REF!&amp;"-"&amp;ROW()-88,#REF!,15,0)&amp;"㎡")),"")</f>
        <v/>
      </c>
      <c r="J161" s="111"/>
      <c r="K161" s="25" t="str">
        <f>+IFERROR(IF(VLOOKUP(#REF!&amp;"-"&amp;ROW()-88,#REF!,19,0)="","",VLOOKUP(#REF!&amp;"-"&amp;ROW()-88,#REF!,19,0)),"")</f>
        <v/>
      </c>
      <c r="L161" s="112"/>
      <c r="M161" s="26"/>
      <c r="N161" s="23" t="str">
        <f>+IFERROR(VLOOKUP(#REF!&amp;"-"&amp;ROW()-88,#REF!,24,0),"")</f>
        <v/>
      </c>
      <c r="O161" s="24"/>
      <c r="P161" s="108" t="str">
        <f>+IFERROR(VLOOKUP(#REF!&amp;"-"&amp;ROW()-88,#REF!,25,0),"")</f>
        <v/>
      </c>
      <c r="Q161" s="108"/>
      <c r="R161" s="109" t="str">
        <f>+IFERROR(IF(VLOOKUP(#REF!&amp;"-"&amp;ROW()-88,#REF!,56,0)="","",VLOOKUP(#REF!&amp;"-"&amp;ROW()-88,#REF!,56,0)),"")</f>
        <v/>
      </c>
      <c r="S161" s="109"/>
      <c r="T161" s="109"/>
      <c r="U161" s="108" t="str">
        <f>+IFERROR(IF(VLOOKUP(#REF!&amp;"-"&amp;ROW()-88,#REF!,61,0)="","",VLOOKUP(#REF!&amp;"-"&amp;ROW()-88,#REF!,61,0)),"")</f>
        <v/>
      </c>
      <c r="V161" s="108"/>
      <c r="W161" s="23" t="str">
        <f>+IFERROR(IF(VLOOKUP(#REF!&amp;"-"&amp;ROW()-88,#REF!,62,0)="","",VLOOKUP(#REF!&amp;"-"&amp;ROW()-88,#REF!,62,0)),"")</f>
        <v/>
      </c>
      <c r="X161" s="24"/>
      <c r="Y161" s="25" t="str">
        <f t="shared" si="2"/>
        <v/>
      </c>
      <c r="Z161" s="26"/>
      <c r="AA161" s="27" t="str">
        <f>+IFERROR(IF(VLOOKUP(#REF!&amp;"-"&amp;ROW()-88,#REF!,13,0)="","",VLOOKUP(#REF!&amp;"-"&amp;ROW()-88,#REF!,13,0)),"")</f>
        <v/>
      </c>
      <c r="AB161" s="28"/>
      <c r="AC161" s="27" t="str">
        <f>+IFERROR(VLOOKUP(#REF!&amp;"-"&amp;ROW()-88,#REF!,30,0),"")</f>
        <v/>
      </c>
      <c r="AD161" s="28"/>
      <c r="AE161" s="25" t="str">
        <f>IF(Y161="使用貸借権","-",+IFERROR(VLOOKUP(#REF!&amp;"-"&amp;ROW()-88,#REF!,31,0)&amp;"",""))</f>
        <v/>
      </c>
      <c r="AF161" s="26"/>
      <c r="AG161" s="25" t="str">
        <f t="shared" si="3"/>
        <v/>
      </c>
      <c r="AH161" s="26"/>
      <c r="AI161" s="27" t="str">
        <f>IFERROR(IF(VLOOKUP(#REF!&amp;"-"&amp;ROW()-88,#REF!,32,0)="","",VLOOKUP(#REF!&amp;"-"&amp;ROW()-88,#REF!,32,0)),"")</f>
        <v/>
      </c>
      <c r="AJ161" s="28"/>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row>
    <row r="162" spans="1:61" ht="34.5" hidden="1" customHeight="1">
      <c r="A162" s="3"/>
      <c r="B162" s="25" t="str">
        <f>+IFERROR(IF(VLOOKUP(#REF!&amp;"-"&amp;ROW()-88,#REF!,9,0)="","",VLOOKUP(#REF!&amp;"-"&amp;ROW()-88,#REF!,9,0)),"")</f>
        <v/>
      </c>
      <c r="C162" s="26"/>
      <c r="D162" s="25" t="str">
        <f>+IFERROR(IF(VLOOKUP(#REF!&amp;"-"&amp;ROW()-88,#REF!,10,0) = "","",VLOOKUP(#REF!&amp;"-"&amp;ROW()-88,#REF!,10,0)),"")</f>
        <v/>
      </c>
      <c r="E162" s="26"/>
      <c r="F162" s="25" t="str">
        <f>+IFERROR(IF(VLOOKUP(#REF!&amp;"-"&amp;ROW()-88,#REF!,11,0)="","",VLOOKUP(#REF!&amp;"-"&amp;ROW()-88,#REF!,11,0)),"")</f>
        <v/>
      </c>
      <c r="G162" s="26"/>
      <c r="H162" s="20" t="str">
        <f>+IFERROR(IF(VLOOKUP(#REF!&amp;"-"&amp;ROW()-88,#REF!,12,0)="","",VLOOKUP(#REF!&amp;"-"&amp;ROW()-88,#REF!,12,0)),"")</f>
        <v/>
      </c>
      <c r="I162" s="110" t="str">
        <f>IFERROR(IF(VLOOKUP(#REF!&amp;"-"&amp;ROW()-88,#REF!,15,0)="","",IF(VLOOKUP(#REF!&amp;"-"&amp;ROW()-88,#REF!,15,0)=
VLOOKUP(#REF!&amp;"-"&amp;ROW()-88,#REF!,14,0),VLOOKUP(#REF!&amp;"-"&amp;ROW()-88,#REF!,15,0),VLOOKUP(#REF!&amp;"-"&amp;ROW()-88,#REF!,
14,0) &amp; "㎡の    内" &amp; VLOOKUP(#REF!&amp;"-"&amp;ROW()-88,#REF!,15,0)&amp;"㎡")),"")</f>
        <v/>
      </c>
      <c r="J162" s="111"/>
      <c r="K162" s="25" t="str">
        <f>+IFERROR(IF(VLOOKUP(#REF!&amp;"-"&amp;ROW()-88,#REF!,19,0)="","",VLOOKUP(#REF!&amp;"-"&amp;ROW()-88,#REF!,19,0)),"")</f>
        <v/>
      </c>
      <c r="L162" s="112"/>
      <c r="M162" s="26"/>
      <c r="N162" s="23" t="str">
        <f>+IFERROR(VLOOKUP(#REF!&amp;"-"&amp;ROW()-88,#REF!,24,0),"")</f>
        <v/>
      </c>
      <c r="O162" s="24"/>
      <c r="P162" s="108" t="str">
        <f>+IFERROR(VLOOKUP(#REF!&amp;"-"&amp;ROW()-88,#REF!,25,0),"")</f>
        <v/>
      </c>
      <c r="Q162" s="108"/>
      <c r="R162" s="109" t="str">
        <f>+IFERROR(IF(VLOOKUP(#REF!&amp;"-"&amp;ROW()-88,#REF!,56,0)="","",VLOOKUP(#REF!&amp;"-"&amp;ROW()-88,#REF!,56,0)),"")</f>
        <v/>
      </c>
      <c r="S162" s="109"/>
      <c r="T162" s="109"/>
      <c r="U162" s="108" t="str">
        <f>+IFERROR(IF(VLOOKUP(#REF!&amp;"-"&amp;ROW()-88,#REF!,61,0)="","",VLOOKUP(#REF!&amp;"-"&amp;ROW()-88,#REF!,61,0)),"")</f>
        <v/>
      </c>
      <c r="V162" s="108"/>
      <c r="W162" s="23" t="str">
        <f>+IFERROR(IF(VLOOKUP(#REF!&amp;"-"&amp;ROW()-88,#REF!,62,0)="","",VLOOKUP(#REF!&amp;"-"&amp;ROW()-88,#REF!,62,0)),"")</f>
        <v/>
      </c>
      <c r="X162" s="24"/>
      <c r="Y162" s="25" t="str">
        <f t="shared" si="2"/>
        <v/>
      </c>
      <c r="Z162" s="26"/>
      <c r="AA162" s="27" t="str">
        <f>+IFERROR(IF(VLOOKUP(#REF!&amp;"-"&amp;ROW()-88,#REF!,13,0)="","",VLOOKUP(#REF!&amp;"-"&amp;ROW()-88,#REF!,13,0)),"")</f>
        <v/>
      </c>
      <c r="AB162" s="28"/>
      <c r="AC162" s="27" t="str">
        <f>+IFERROR(VLOOKUP(#REF!&amp;"-"&amp;ROW()-88,#REF!,30,0),"")</f>
        <v/>
      </c>
      <c r="AD162" s="28"/>
      <c r="AE162" s="25" t="str">
        <f>IF(Y162="使用貸借権","-",+IFERROR(VLOOKUP(#REF!&amp;"-"&amp;ROW()-88,#REF!,31,0)&amp;"",""))</f>
        <v/>
      </c>
      <c r="AF162" s="26"/>
      <c r="AG162" s="25" t="str">
        <f t="shared" si="3"/>
        <v/>
      </c>
      <c r="AH162" s="26"/>
      <c r="AI162" s="27" t="str">
        <f>IFERROR(IF(VLOOKUP(#REF!&amp;"-"&amp;ROW()-88,#REF!,32,0)="","",VLOOKUP(#REF!&amp;"-"&amp;ROW()-88,#REF!,32,0)),"")</f>
        <v/>
      </c>
      <c r="AJ162" s="28"/>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row>
    <row r="163" spans="1:61" ht="34.5" hidden="1" customHeight="1">
      <c r="A163" s="3"/>
      <c r="B163" s="25" t="str">
        <f>+IFERROR(IF(VLOOKUP(#REF!&amp;"-"&amp;ROW()-88,#REF!,9,0)="","",VLOOKUP(#REF!&amp;"-"&amp;ROW()-88,#REF!,9,0)),"")</f>
        <v/>
      </c>
      <c r="C163" s="26"/>
      <c r="D163" s="25" t="str">
        <f>+IFERROR(IF(VLOOKUP(#REF!&amp;"-"&amp;ROW()-88,#REF!,10,0) = "","",VLOOKUP(#REF!&amp;"-"&amp;ROW()-88,#REF!,10,0)),"")</f>
        <v/>
      </c>
      <c r="E163" s="26"/>
      <c r="F163" s="25" t="str">
        <f>+IFERROR(IF(VLOOKUP(#REF!&amp;"-"&amp;ROW()-88,#REF!,11,0)="","",VLOOKUP(#REF!&amp;"-"&amp;ROW()-88,#REF!,11,0)),"")</f>
        <v/>
      </c>
      <c r="G163" s="26"/>
      <c r="H163" s="20" t="str">
        <f>+IFERROR(IF(VLOOKUP(#REF!&amp;"-"&amp;ROW()-88,#REF!,12,0)="","",VLOOKUP(#REF!&amp;"-"&amp;ROW()-88,#REF!,12,0)),"")</f>
        <v/>
      </c>
      <c r="I163" s="110" t="str">
        <f>IFERROR(IF(VLOOKUP(#REF!&amp;"-"&amp;ROW()-88,#REF!,15,0)="","",IF(VLOOKUP(#REF!&amp;"-"&amp;ROW()-88,#REF!,15,0)=
VLOOKUP(#REF!&amp;"-"&amp;ROW()-88,#REF!,14,0),VLOOKUP(#REF!&amp;"-"&amp;ROW()-88,#REF!,15,0),VLOOKUP(#REF!&amp;"-"&amp;ROW()-88,#REF!,
14,0) &amp; "㎡の    内" &amp; VLOOKUP(#REF!&amp;"-"&amp;ROW()-88,#REF!,15,0)&amp;"㎡")),"")</f>
        <v/>
      </c>
      <c r="J163" s="111"/>
      <c r="K163" s="25" t="str">
        <f>+IFERROR(IF(VLOOKUP(#REF!&amp;"-"&amp;ROW()-88,#REF!,19,0)="","",VLOOKUP(#REF!&amp;"-"&amp;ROW()-88,#REF!,19,0)),"")</f>
        <v/>
      </c>
      <c r="L163" s="112"/>
      <c r="M163" s="26"/>
      <c r="N163" s="23" t="str">
        <f>+IFERROR(VLOOKUP(#REF!&amp;"-"&amp;ROW()-88,#REF!,24,0),"")</f>
        <v/>
      </c>
      <c r="O163" s="24"/>
      <c r="P163" s="108" t="str">
        <f>+IFERROR(VLOOKUP(#REF!&amp;"-"&amp;ROW()-88,#REF!,25,0),"")</f>
        <v/>
      </c>
      <c r="Q163" s="108"/>
      <c r="R163" s="109" t="str">
        <f>+IFERROR(IF(VLOOKUP(#REF!&amp;"-"&amp;ROW()-88,#REF!,56,0)="","",VLOOKUP(#REF!&amp;"-"&amp;ROW()-88,#REF!,56,0)),"")</f>
        <v/>
      </c>
      <c r="S163" s="109"/>
      <c r="T163" s="109"/>
      <c r="U163" s="108" t="str">
        <f>+IFERROR(IF(VLOOKUP(#REF!&amp;"-"&amp;ROW()-88,#REF!,61,0)="","",VLOOKUP(#REF!&amp;"-"&amp;ROW()-88,#REF!,61,0)),"")</f>
        <v/>
      </c>
      <c r="V163" s="108"/>
      <c r="W163" s="23" t="str">
        <f>+IFERROR(IF(VLOOKUP(#REF!&amp;"-"&amp;ROW()-88,#REF!,62,0)="","",VLOOKUP(#REF!&amp;"-"&amp;ROW()-88,#REF!,62,0)),"")</f>
        <v/>
      </c>
      <c r="X163" s="24"/>
      <c r="Y163" s="25" t="str">
        <f t="shared" si="2"/>
        <v/>
      </c>
      <c r="Z163" s="26"/>
      <c r="AA163" s="27" t="str">
        <f>+IFERROR(IF(VLOOKUP(#REF!&amp;"-"&amp;ROW()-88,#REF!,13,0)="","",VLOOKUP(#REF!&amp;"-"&amp;ROW()-88,#REF!,13,0)),"")</f>
        <v/>
      </c>
      <c r="AB163" s="28"/>
      <c r="AC163" s="27" t="str">
        <f>+IFERROR(VLOOKUP(#REF!&amp;"-"&amp;ROW()-88,#REF!,30,0),"")</f>
        <v/>
      </c>
      <c r="AD163" s="28"/>
      <c r="AE163" s="25" t="str">
        <f>IF(Y163="使用貸借権","-",+IFERROR(VLOOKUP(#REF!&amp;"-"&amp;ROW()-88,#REF!,31,0)&amp;"",""))</f>
        <v/>
      </c>
      <c r="AF163" s="26"/>
      <c r="AG163" s="25" t="str">
        <f t="shared" si="3"/>
        <v/>
      </c>
      <c r="AH163" s="26"/>
      <c r="AI163" s="27" t="str">
        <f>IFERROR(IF(VLOOKUP(#REF!&amp;"-"&amp;ROW()-88,#REF!,32,0)="","",VLOOKUP(#REF!&amp;"-"&amp;ROW()-88,#REF!,32,0)),"")</f>
        <v/>
      </c>
      <c r="AJ163" s="28"/>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row>
    <row r="164" spans="1:61" ht="34.5" hidden="1" customHeight="1">
      <c r="A164" s="3"/>
      <c r="B164" s="25" t="str">
        <f>+IFERROR(IF(VLOOKUP(#REF!&amp;"-"&amp;ROW()-88,#REF!,9,0)="","",VLOOKUP(#REF!&amp;"-"&amp;ROW()-88,#REF!,9,0)),"")</f>
        <v/>
      </c>
      <c r="C164" s="26"/>
      <c r="D164" s="25" t="str">
        <f>+IFERROR(IF(VLOOKUP(#REF!&amp;"-"&amp;ROW()-88,#REF!,10,0) = "","",VLOOKUP(#REF!&amp;"-"&amp;ROW()-88,#REF!,10,0)),"")</f>
        <v/>
      </c>
      <c r="E164" s="26"/>
      <c r="F164" s="25" t="str">
        <f>+IFERROR(IF(VLOOKUP(#REF!&amp;"-"&amp;ROW()-88,#REF!,11,0)="","",VLOOKUP(#REF!&amp;"-"&amp;ROW()-88,#REF!,11,0)),"")</f>
        <v/>
      </c>
      <c r="G164" s="26"/>
      <c r="H164" s="20" t="str">
        <f>+IFERROR(IF(VLOOKUP(#REF!&amp;"-"&amp;ROW()-88,#REF!,12,0)="","",VLOOKUP(#REF!&amp;"-"&amp;ROW()-88,#REF!,12,0)),"")</f>
        <v/>
      </c>
      <c r="I164" s="110" t="str">
        <f>IFERROR(IF(VLOOKUP(#REF!&amp;"-"&amp;ROW()-88,#REF!,15,0)="","",IF(VLOOKUP(#REF!&amp;"-"&amp;ROW()-88,#REF!,15,0)=
VLOOKUP(#REF!&amp;"-"&amp;ROW()-88,#REF!,14,0),VLOOKUP(#REF!&amp;"-"&amp;ROW()-88,#REF!,15,0),VLOOKUP(#REF!&amp;"-"&amp;ROW()-88,#REF!,
14,0) &amp; "㎡の    内" &amp; VLOOKUP(#REF!&amp;"-"&amp;ROW()-88,#REF!,15,0)&amp;"㎡")),"")</f>
        <v/>
      </c>
      <c r="J164" s="111"/>
      <c r="K164" s="25" t="str">
        <f>+IFERROR(IF(VLOOKUP(#REF!&amp;"-"&amp;ROW()-88,#REF!,19,0)="","",VLOOKUP(#REF!&amp;"-"&amp;ROW()-88,#REF!,19,0)),"")</f>
        <v/>
      </c>
      <c r="L164" s="112"/>
      <c r="M164" s="26"/>
      <c r="N164" s="23" t="str">
        <f>+IFERROR(VLOOKUP(#REF!&amp;"-"&amp;ROW()-88,#REF!,24,0),"")</f>
        <v/>
      </c>
      <c r="O164" s="24"/>
      <c r="P164" s="108" t="str">
        <f>+IFERROR(VLOOKUP(#REF!&amp;"-"&amp;ROW()-88,#REF!,25,0),"")</f>
        <v/>
      </c>
      <c r="Q164" s="108"/>
      <c r="R164" s="109" t="str">
        <f>+IFERROR(IF(VLOOKUP(#REF!&amp;"-"&amp;ROW()-88,#REF!,56,0)="","",VLOOKUP(#REF!&amp;"-"&amp;ROW()-88,#REF!,56,0)),"")</f>
        <v/>
      </c>
      <c r="S164" s="109"/>
      <c r="T164" s="109"/>
      <c r="U164" s="108" t="str">
        <f>+IFERROR(IF(VLOOKUP(#REF!&amp;"-"&amp;ROW()-88,#REF!,61,0)="","",VLOOKUP(#REF!&amp;"-"&amp;ROW()-88,#REF!,61,0)),"")</f>
        <v/>
      </c>
      <c r="V164" s="108"/>
      <c r="W164" s="23" t="str">
        <f>+IFERROR(IF(VLOOKUP(#REF!&amp;"-"&amp;ROW()-88,#REF!,62,0)="","",VLOOKUP(#REF!&amp;"-"&amp;ROW()-88,#REF!,62,0)),"")</f>
        <v/>
      </c>
      <c r="X164" s="24"/>
      <c r="Y164" s="25" t="str">
        <f t="shared" si="2"/>
        <v/>
      </c>
      <c r="Z164" s="26"/>
      <c r="AA164" s="27" t="str">
        <f>+IFERROR(IF(VLOOKUP(#REF!&amp;"-"&amp;ROW()-88,#REF!,13,0)="","",VLOOKUP(#REF!&amp;"-"&amp;ROW()-88,#REF!,13,0)),"")</f>
        <v/>
      </c>
      <c r="AB164" s="28"/>
      <c r="AC164" s="27" t="str">
        <f>+IFERROR(VLOOKUP(#REF!&amp;"-"&amp;ROW()-88,#REF!,30,0),"")</f>
        <v/>
      </c>
      <c r="AD164" s="28"/>
      <c r="AE164" s="25" t="str">
        <f>IF(Y164="使用貸借権","-",+IFERROR(VLOOKUP(#REF!&amp;"-"&amp;ROW()-88,#REF!,31,0)&amp;"",""))</f>
        <v/>
      </c>
      <c r="AF164" s="26"/>
      <c r="AG164" s="25" t="str">
        <f t="shared" si="3"/>
        <v/>
      </c>
      <c r="AH164" s="26"/>
      <c r="AI164" s="27" t="str">
        <f>IFERROR(IF(VLOOKUP(#REF!&amp;"-"&amp;ROW()-88,#REF!,32,0)="","",VLOOKUP(#REF!&amp;"-"&amp;ROW()-88,#REF!,32,0)),"")</f>
        <v/>
      </c>
      <c r="AJ164" s="28"/>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row>
    <row r="165" spans="1:61" ht="34.5" hidden="1" customHeight="1">
      <c r="A165" s="3"/>
      <c r="B165" s="25" t="str">
        <f>+IFERROR(IF(VLOOKUP(#REF!&amp;"-"&amp;ROW()-88,#REF!,9,0)="","",VLOOKUP(#REF!&amp;"-"&amp;ROW()-88,#REF!,9,0)),"")</f>
        <v/>
      </c>
      <c r="C165" s="26"/>
      <c r="D165" s="25" t="str">
        <f>+IFERROR(IF(VLOOKUP(#REF!&amp;"-"&amp;ROW()-88,#REF!,10,0) = "","",VLOOKUP(#REF!&amp;"-"&amp;ROW()-88,#REF!,10,0)),"")</f>
        <v/>
      </c>
      <c r="E165" s="26"/>
      <c r="F165" s="25" t="str">
        <f>+IFERROR(IF(VLOOKUP(#REF!&amp;"-"&amp;ROW()-88,#REF!,11,0)="","",VLOOKUP(#REF!&amp;"-"&amp;ROW()-88,#REF!,11,0)),"")</f>
        <v/>
      </c>
      <c r="G165" s="26"/>
      <c r="H165" s="20" t="str">
        <f>+IFERROR(IF(VLOOKUP(#REF!&amp;"-"&amp;ROW()-88,#REF!,12,0)="","",VLOOKUP(#REF!&amp;"-"&amp;ROW()-88,#REF!,12,0)),"")</f>
        <v/>
      </c>
      <c r="I165" s="110" t="str">
        <f>IFERROR(IF(VLOOKUP(#REF!&amp;"-"&amp;ROW()-88,#REF!,15,0)="","",IF(VLOOKUP(#REF!&amp;"-"&amp;ROW()-88,#REF!,15,0)=
VLOOKUP(#REF!&amp;"-"&amp;ROW()-88,#REF!,14,0),VLOOKUP(#REF!&amp;"-"&amp;ROW()-88,#REF!,15,0),VLOOKUP(#REF!&amp;"-"&amp;ROW()-88,#REF!,
14,0) &amp; "㎡の    内" &amp; VLOOKUP(#REF!&amp;"-"&amp;ROW()-88,#REF!,15,0)&amp;"㎡")),"")</f>
        <v/>
      </c>
      <c r="J165" s="111"/>
      <c r="K165" s="25" t="str">
        <f>+IFERROR(IF(VLOOKUP(#REF!&amp;"-"&amp;ROW()-88,#REF!,19,0)="","",VLOOKUP(#REF!&amp;"-"&amp;ROW()-88,#REF!,19,0)),"")</f>
        <v/>
      </c>
      <c r="L165" s="112"/>
      <c r="M165" s="26"/>
      <c r="N165" s="23" t="str">
        <f>+IFERROR(VLOOKUP(#REF!&amp;"-"&amp;ROW()-88,#REF!,24,0),"")</f>
        <v/>
      </c>
      <c r="O165" s="24"/>
      <c r="P165" s="108" t="str">
        <f>+IFERROR(VLOOKUP(#REF!&amp;"-"&amp;ROW()-88,#REF!,25,0),"")</f>
        <v/>
      </c>
      <c r="Q165" s="108"/>
      <c r="R165" s="109" t="str">
        <f>+IFERROR(IF(VLOOKUP(#REF!&amp;"-"&amp;ROW()-88,#REF!,56,0)="","",VLOOKUP(#REF!&amp;"-"&amp;ROW()-88,#REF!,56,0)),"")</f>
        <v/>
      </c>
      <c r="S165" s="109"/>
      <c r="T165" s="109"/>
      <c r="U165" s="108" t="str">
        <f>+IFERROR(IF(VLOOKUP(#REF!&amp;"-"&amp;ROW()-88,#REF!,61,0)="","",VLOOKUP(#REF!&amp;"-"&amp;ROW()-88,#REF!,61,0)),"")</f>
        <v/>
      </c>
      <c r="V165" s="108"/>
      <c r="W165" s="23" t="str">
        <f>+IFERROR(IF(VLOOKUP(#REF!&amp;"-"&amp;ROW()-88,#REF!,62,0)="","",VLOOKUP(#REF!&amp;"-"&amp;ROW()-88,#REF!,62,0)),"")</f>
        <v/>
      </c>
      <c r="X165" s="24"/>
      <c r="Y165" s="25" t="str">
        <f t="shared" si="2"/>
        <v/>
      </c>
      <c r="Z165" s="26"/>
      <c r="AA165" s="27" t="str">
        <f>+IFERROR(IF(VLOOKUP(#REF!&amp;"-"&amp;ROW()-88,#REF!,13,0)="","",VLOOKUP(#REF!&amp;"-"&amp;ROW()-88,#REF!,13,0)),"")</f>
        <v/>
      </c>
      <c r="AB165" s="28"/>
      <c r="AC165" s="27" t="str">
        <f>+IFERROR(VLOOKUP(#REF!&amp;"-"&amp;ROW()-88,#REF!,30,0),"")</f>
        <v/>
      </c>
      <c r="AD165" s="28"/>
      <c r="AE165" s="25" t="str">
        <f>IF(Y165="使用貸借権","-",+IFERROR(VLOOKUP(#REF!&amp;"-"&amp;ROW()-88,#REF!,31,0)&amp;"",""))</f>
        <v/>
      </c>
      <c r="AF165" s="26"/>
      <c r="AG165" s="25" t="str">
        <f t="shared" si="3"/>
        <v/>
      </c>
      <c r="AH165" s="26"/>
      <c r="AI165" s="27" t="str">
        <f>IFERROR(IF(VLOOKUP(#REF!&amp;"-"&amp;ROW()-88,#REF!,32,0)="","",VLOOKUP(#REF!&amp;"-"&amp;ROW()-88,#REF!,32,0)),"")</f>
        <v/>
      </c>
      <c r="AJ165" s="28"/>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row>
    <row r="166" spans="1:61" ht="34.5" hidden="1" customHeight="1">
      <c r="A166" s="3"/>
      <c r="B166" s="25" t="str">
        <f>+IFERROR(IF(VLOOKUP(#REF!&amp;"-"&amp;ROW()-88,#REF!,9,0)="","",VLOOKUP(#REF!&amp;"-"&amp;ROW()-88,#REF!,9,0)),"")</f>
        <v/>
      </c>
      <c r="C166" s="26"/>
      <c r="D166" s="25" t="str">
        <f>+IFERROR(IF(VLOOKUP(#REF!&amp;"-"&amp;ROW()-88,#REF!,10,0) = "","",VLOOKUP(#REF!&amp;"-"&amp;ROW()-88,#REF!,10,0)),"")</f>
        <v/>
      </c>
      <c r="E166" s="26"/>
      <c r="F166" s="25" t="str">
        <f>+IFERROR(IF(VLOOKUP(#REF!&amp;"-"&amp;ROW()-88,#REF!,11,0)="","",VLOOKUP(#REF!&amp;"-"&amp;ROW()-88,#REF!,11,0)),"")</f>
        <v/>
      </c>
      <c r="G166" s="26"/>
      <c r="H166" s="20" t="str">
        <f>+IFERROR(IF(VLOOKUP(#REF!&amp;"-"&amp;ROW()-88,#REF!,12,0)="","",VLOOKUP(#REF!&amp;"-"&amp;ROW()-88,#REF!,12,0)),"")</f>
        <v/>
      </c>
      <c r="I166" s="110" t="str">
        <f>IFERROR(IF(VLOOKUP(#REF!&amp;"-"&amp;ROW()-88,#REF!,15,0)="","",IF(VLOOKUP(#REF!&amp;"-"&amp;ROW()-88,#REF!,15,0)=
VLOOKUP(#REF!&amp;"-"&amp;ROW()-88,#REF!,14,0),VLOOKUP(#REF!&amp;"-"&amp;ROW()-88,#REF!,15,0),VLOOKUP(#REF!&amp;"-"&amp;ROW()-88,#REF!,
14,0) &amp; "㎡の    内" &amp; VLOOKUP(#REF!&amp;"-"&amp;ROW()-88,#REF!,15,0)&amp;"㎡")),"")</f>
        <v/>
      </c>
      <c r="J166" s="111"/>
      <c r="K166" s="25" t="str">
        <f>+IFERROR(IF(VLOOKUP(#REF!&amp;"-"&amp;ROW()-88,#REF!,19,0)="","",VLOOKUP(#REF!&amp;"-"&amp;ROW()-88,#REF!,19,0)),"")</f>
        <v/>
      </c>
      <c r="L166" s="112"/>
      <c r="M166" s="26"/>
      <c r="N166" s="23" t="str">
        <f>+IFERROR(VLOOKUP(#REF!&amp;"-"&amp;ROW()-88,#REF!,24,0),"")</f>
        <v/>
      </c>
      <c r="O166" s="24"/>
      <c r="P166" s="108" t="str">
        <f>+IFERROR(VLOOKUP(#REF!&amp;"-"&amp;ROW()-88,#REF!,25,0),"")</f>
        <v/>
      </c>
      <c r="Q166" s="108"/>
      <c r="R166" s="109" t="str">
        <f>+IFERROR(IF(VLOOKUP(#REF!&amp;"-"&amp;ROW()-88,#REF!,56,0)="","",VLOOKUP(#REF!&amp;"-"&amp;ROW()-88,#REF!,56,0)),"")</f>
        <v/>
      </c>
      <c r="S166" s="109"/>
      <c r="T166" s="109"/>
      <c r="U166" s="108" t="str">
        <f>+IFERROR(IF(VLOOKUP(#REF!&amp;"-"&amp;ROW()-88,#REF!,61,0)="","",VLOOKUP(#REF!&amp;"-"&amp;ROW()-88,#REF!,61,0)),"")</f>
        <v/>
      </c>
      <c r="V166" s="108"/>
      <c r="W166" s="23" t="str">
        <f>+IFERROR(IF(VLOOKUP(#REF!&amp;"-"&amp;ROW()-88,#REF!,62,0)="","",VLOOKUP(#REF!&amp;"-"&amp;ROW()-88,#REF!,62,0)),"")</f>
        <v/>
      </c>
      <c r="X166" s="24"/>
      <c r="Y166" s="25" t="str">
        <f t="shared" si="2"/>
        <v/>
      </c>
      <c r="Z166" s="26"/>
      <c r="AA166" s="27" t="str">
        <f>+IFERROR(IF(VLOOKUP(#REF!&amp;"-"&amp;ROW()-88,#REF!,13,0)="","",VLOOKUP(#REF!&amp;"-"&amp;ROW()-88,#REF!,13,0)),"")</f>
        <v/>
      </c>
      <c r="AB166" s="28"/>
      <c r="AC166" s="27" t="str">
        <f>+IFERROR(VLOOKUP(#REF!&amp;"-"&amp;ROW()-88,#REF!,30,0),"")</f>
        <v/>
      </c>
      <c r="AD166" s="28"/>
      <c r="AE166" s="25" t="str">
        <f>IF(Y166="使用貸借権","-",+IFERROR(VLOOKUP(#REF!&amp;"-"&amp;ROW()-88,#REF!,31,0)&amp;"",""))</f>
        <v/>
      </c>
      <c r="AF166" s="26"/>
      <c r="AG166" s="25" t="str">
        <f t="shared" si="3"/>
        <v/>
      </c>
      <c r="AH166" s="26"/>
      <c r="AI166" s="27" t="str">
        <f>IFERROR(IF(VLOOKUP(#REF!&amp;"-"&amp;ROW()-88,#REF!,32,0)="","",VLOOKUP(#REF!&amp;"-"&amp;ROW()-88,#REF!,32,0)),"")</f>
        <v/>
      </c>
      <c r="AJ166" s="28"/>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row>
    <row r="167" spans="1:61" ht="34.5" hidden="1" customHeight="1">
      <c r="A167" s="3"/>
      <c r="B167" s="25" t="str">
        <f>+IFERROR(IF(VLOOKUP(#REF!&amp;"-"&amp;ROW()-88,#REF!,9,0)="","",VLOOKUP(#REF!&amp;"-"&amp;ROW()-88,#REF!,9,0)),"")</f>
        <v/>
      </c>
      <c r="C167" s="26"/>
      <c r="D167" s="25" t="str">
        <f>+IFERROR(IF(VLOOKUP(#REF!&amp;"-"&amp;ROW()-88,#REF!,10,0) = "","",VLOOKUP(#REF!&amp;"-"&amp;ROW()-88,#REF!,10,0)),"")</f>
        <v/>
      </c>
      <c r="E167" s="26"/>
      <c r="F167" s="25" t="str">
        <f>+IFERROR(IF(VLOOKUP(#REF!&amp;"-"&amp;ROW()-88,#REF!,11,0)="","",VLOOKUP(#REF!&amp;"-"&amp;ROW()-88,#REF!,11,0)),"")</f>
        <v/>
      </c>
      <c r="G167" s="26"/>
      <c r="H167" s="20" t="str">
        <f>+IFERROR(IF(VLOOKUP(#REF!&amp;"-"&amp;ROW()-88,#REF!,12,0)="","",VLOOKUP(#REF!&amp;"-"&amp;ROW()-88,#REF!,12,0)),"")</f>
        <v/>
      </c>
      <c r="I167" s="110" t="str">
        <f>IFERROR(IF(VLOOKUP(#REF!&amp;"-"&amp;ROW()-88,#REF!,15,0)="","",IF(VLOOKUP(#REF!&amp;"-"&amp;ROW()-88,#REF!,15,0)=
VLOOKUP(#REF!&amp;"-"&amp;ROW()-88,#REF!,14,0),VLOOKUP(#REF!&amp;"-"&amp;ROW()-88,#REF!,15,0),VLOOKUP(#REF!&amp;"-"&amp;ROW()-88,#REF!,
14,0) &amp; "㎡の    内" &amp; VLOOKUP(#REF!&amp;"-"&amp;ROW()-88,#REF!,15,0)&amp;"㎡")),"")</f>
        <v/>
      </c>
      <c r="J167" s="111"/>
      <c r="K167" s="25" t="str">
        <f>+IFERROR(IF(VLOOKUP(#REF!&amp;"-"&amp;ROW()-88,#REF!,19,0)="","",VLOOKUP(#REF!&amp;"-"&amp;ROW()-88,#REF!,19,0)),"")</f>
        <v/>
      </c>
      <c r="L167" s="112"/>
      <c r="M167" s="26"/>
      <c r="N167" s="23" t="str">
        <f>+IFERROR(VLOOKUP(#REF!&amp;"-"&amp;ROW()-88,#REF!,24,0),"")</f>
        <v/>
      </c>
      <c r="O167" s="24"/>
      <c r="P167" s="108" t="str">
        <f>+IFERROR(VLOOKUP(#REF!&amp;"-"&amp;ROW()-88,#REF!,25,0),"")</f>
        <v/>
      </c>
      <c r="Q167" s="108"/>
      <c r="R167" s="109" t="str">
        <f>+IFERROR(IF(VLOOKUP(#REF!&amp;"-"&amp;ROW()-88,#REF!,56,0)="","",VLOOKUP(#REF!&amp;"-"&amp;ROW()-88,#REF!,56,0)),"")</f>
        <v/>
      </c>
      <c r="S167" s="109"/>
      <c r="T167" s="109"/>
      <c r="U167" s="108" t="str">
        <f>+IFERROR(IF(VLOOKUP(#REF!&amp;"-"&amp;ROW()-88,#REF!,61,0)="","",VLOOKUP(#REF!&amp;"-"&amp;ROW()-88,#REF!,61,0)),"")</f>
        <v/>
      </c>
      <c r="V167" s="108"/>
      <c r="W167" s="23" t="str">
        <f>+IFERROR(IF(VLOOKUP(#REF!&amp;"-"&amp;ROW()-88,#REF!,62,0)="","",VLOOKUP(#REF!&amp;"-"&amp;ROW()-88,#REF!,62,0)),"")</f>
        <v/>
      </c>
      <c r="X167" s="24"/>
      <c r="Y167" s="25" t="str">
        <f t="shared" si="2"/>
        <v/>
      </c>
      <c r="Z167" s="26"/>
      <c r="AA167" s="27" t="str">
        <f>+IFERROR(IF(VLOOKUP(#REF!&amp;"-"&amp;ROW()-88,#REF!,13,0)="","",VLOOKUP(#REF!&amp;"-"&amp;ROW()-88,#REF!,13,0)),"")</f>
        <v/>
      </c>
      <c r="AB167" s="28"/>
      <c r="AC167" s="27" t="str">
        <f>+IFERROR(VLOOKUP(#REF!&amp;"-"&amp;ROW()-88,#REF!,30,0),"")</f>
        <v/>
      </c>
      <c r="AD167" s="28"/>
      <c r="AE167" s="25" t="str">
        <f>IF(Y167="使用貸借権","-",+IFERROR(VLOOKUP(#REF!&amp;"-"&amp;ROW()-88,#REF!,31,0)&amp;"",""))</f>
        <v/>
      </c>
      <c r="AF167" s="26"/>
      <c r="AG167" s="25" t="str">
        <f t="shared" si="3"/>
        <v/>
      </c>
      <c r="AH167" s="26"/>
      <c r="AI167" s="27" t="str">
        <f>IFERROR(IF(VLOOKUP(#REF!&amp;"-"&amp;ROW()-88,#REF!,32,0)="","",VLOOKUP(#REF!&amp;"-"&amp;ROW()-88,#REF!,32,0)),"")</f>
        <v/>
      </c>
      <c r="AJ167" s="28"/>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row>
    <row r="168" spans="1:61" ht="34.5" hidden="1" customHeight="1">
      <c r="A168" s="3"/>
      <c r="B168" s="25" t="str">
        <f>+IFERROR(IF(VLOOKUP(#REF!&amp;"-"&amp;ROW()-88,#REF!,9,0)="","",VLOOKUP(#REF!&amp;"-"&amp;ROW()-88,#REF!,9,0)),"")</f>
        <v/>
      </c>
      <c r="C168" s="26"/>
      <c r="D168" s="25" t="str">
        <f>+IFERROR(IF(VLOOKUP(#REF!&amp;"-"&amp;ROW()-88,#REF!,10,0) = "","",VLOOKUP(#REF!&amp;"-"&amp;ROW()-88,#REF!,10,0)),"")</f>
        <v/>
      </c>
      <c r="E168" s="26"/>
      <c r="F168" s="25" t="str">
        <f>+IFERROR(IF(VLOOKUP(#REF!&amp;"-"&amp;ROW()-88,#REF!,11,0)="","",VLOOKUP(#REF!&amp;"-"&amp;ROW()-88,#REF!,11,0)),"")</f>
        <v/>
      </c>
      <c r="G168" s="26"/>
      <c r="H168" s="20" t="str">
        <f>+IFERROR(IF(VLOOKUP(#REF!&amp;"-"&amp;ROW()-88,#REF!,12,0)="","",VLOOKUP(#REF!&amp;"-"&amp;ROW()-88,#REF!,12,0)),"")</f>
        <v/>
      </c>
      <c r="I168" s="110" t="str">
        <f>IFERROR(IF(VLOOKUP(#REF!&amp;"-"&amp;ROW()-88,#REF!,15,0)="","",IF(VLOOKUP(#REF!&amp;"-"&amp;ROW()-88,#REF!,15,0)=
VLOOKUP(#REF!&amp;"-"&amp;ROW()-88,#REF!,14,0),VLOOKUP(#REF!&amp;"-"&amp;ROW()-88,#REF!,15,0),VLOOKUP(#REF!&amp;"-"&amp;ROW()-88,#REF!,
14,0) &amp; "㎡の    内" &amp; VLOOKUP(#REF!&amp;"-"&amp;ROW()-88,#REF!,15,0)&amp;"㎡")),"")</f>
        <v/>
      </c>
      <c r="J168" s="111"/>
      <c r="K168" s="25" t="str">
        <f>+IFERROR(IF(VLOOKUP(#REF!&amp;"-"&amp;ROW()-88,#REF!,19,0)="","",VLOOKUP(#REF!&amp;"-"&amp;ROW()-88,#REF!,19,0)),"")</f>
        <v/>
      </c>
      <c r="L168" s="112"/>
      <c r="M168" s="26"/>
      <c r="N168" s="23" t="str">
        <f>+IFERROR(VLOOKUP(#REF!&amp;"-"&amp;ROW()-88,#REF!,24,0),"")</f>
        <v/>
      </c>
      <c r="O168" s="24"/>
      <c r="P168" s="108" t="str">
        <f>+IFERROR(VLOOKUP(#REF!&amp;"-"&amp;ROW()-88,#REF!,25,0),"")</f>
        <v/>
      </c>
      <c r="Q168" s="108"/>
      <c r="R168" s="109" t="str">
        <f>+IFERROR(IF(VLOOKUP(#REF!&amp;"-"&amp;ROW()-88,#REF!,56,0)="","",VLOOKUP(#REF!&amp;"-"&amp;ROW()-88,#REF!,56,0)),"")</f>
        <v/>
      </c>
      <c r="S168" s="109"/>
      <c r="T168" s="109"/>
      <c r="U168" s="108" t="str">
        <f>+IFERROR(IF(VLOOKUP(#REF!&amp;"-"&amp;ROW()-88,#REF!,61,0)="","",VLOOKUP(#REF!&amp;"-"&amp;ROW()-88,#REF!,61,0)),"")</f>
        <v/>
      </c>
      <c r="V168" s="108"/>
      <c r="W168" s="23" t="str">
        <f>+IFERROR(IF(VLOOKUP(#REF!&amp;"-"&amp;ROW()-88,#REF!,62,0)="","",VLOOKUP(#REF!&amp;"-"&amp;ROW()-88,#REF!,62,0)),"")</f>
        <v/>
      </c>
      <c r="X168" s="24"/>
      <c r="Y168" s="25" t="str">
        <f t="shared" si="2"/>
        <v/>
      </c>
      <c r="Z168" s="26"/>
      <c r="AA168" s="27" t="str">
        <f>+IFERROR(IF(VLOOKUP(#REF!&amp;"-"&amp;ROW()-88,#REF!,13,0)="","",VLOOKUP(#REF!&amp;"-"&amp;ROW()-88,#REF!,13,0)),"")</f>
        <v/>
      </c>
      <c r="AB168" s="28"/>
      <c r="AC168" s="27" t="str">
        <f>+IFERROR(VLOOKUP(#REF!&amp;"-"&amp;ROW()-88,#REF!,30,0),"")</f>
        <v/>
      </c>
      <c r="AD168" s="28"/>
      <c r="AE168" s="25" t="str">
        <f>IF(Y168="使用貸借権","-",+IFERROR(VLOOKUP(#REF!&amp;"-"&amp;ROW()-88,#REF!,31,0)&amp;"",""))</f>
        <v/>
      </c>
      <c r="AF168" s="26"/>
      <c r="AG168" s="25" t="str">
        <f t="shared" si="3"/>
        <v/>
      </c>
      <c r="AH168" s="26"/>
      <c r="AI168" s="27" t="str">
        <f>IFERROR(IF(VLOOKUP(#REF!&amp;"-"&amp;ROW()-88,#REF!,32,0)="","",VLOOKUP(#REF!&amp;"-"&amp;ROW()-88,#REF!,32,0)),"")</f>
        <v/>
      </c>
      <c r="AJ168" s="28"/>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row>
    <row r="169" spans="1:61" ht="34.5" hidden="1" customHeight="1">
      <c r="A169" s="3"/>
      <c r="B169" s="25" t="str">
        <f>+IFERROR(IF(VLOOKUP(#REF!&amp;"-"&amp;ROW()-88,#REF!,9,0)="","",VLOOKUP(#REF!&amp;"-"&amp;ROW()-88,#REF!,9,0)),"")</f>
        <v/>
      </c>
      <c r="C169" s="26"/>
      <c r="D169" s="25" t="str">
        <f>+IFERROR(IF(VLOOKUP(#REF!&amp;"-"&amp;ROW()-88,#REF!,10,0) = "","",VLOOKUP(#REF!&amp;"-"&amp;ROW()-88,#REF!,10,0)),"")</f>
        <v/>
      </c>
      <c r="E169" s="26"/>
      <c r="F169" s="25" t="str">
        <f>+IFERROR(IF(VLOOKUP(#REF!&amp;"-"&amp;ROW()-88,#REF!,11,0)="","",VLOOKUP(#REF!&amp;"-"&amp;ROW()-88,#REF!,11,0)),"")</f>
        <v/>
      </c>
      <c r="G169" s="26"/>
      <c r="H169" s="20" t="str">
        <f>+IFERROR(IF(VLOOKUP(#REF!&amp;"-"&amp;ROW()-88,#REF!,12,0)="","",VLOOKUP(#REF!&amp;"-"&amp;ROW()-88,#REF!,12,0)),"")</f>
        <v/>
      </c>
      <c r="I169" s="110" t="str">
        <f>IFERROR(IF(VLOOKUP(#REF!&amp;"-"&amp;ROW()-88,#REF!,15,0)="","",IF(VLOOKUP(#REF!&amp;"-"&amp;ROW()-88,#REF!,15,0)=
VLOOKUP(#REF!&amp;"-"&amp;ROW()-88,#REF!,14,0),VLOOKUP(#REF!&amp;"-"&amp;ROW()-88,#REF!,15,0),VLOOKUP(#REF!&amp;"-"&amp;ROW()-88,#REF!,
14,0) &amp; "㎡の    内" &amp; VLOOKUP(#REF!&amp;"-"&amp;ROW()-88,#REF!,15,0)&amp;"㎡")),"")</f>
        <v/>
      </c>
      <c r="J169" s="111"/>
      <c r="K169" s="25" t="str">
        <f>+IFERROR(IF(VLOOKUP(#REF!&amp;"-"&amp;ROW()-88,#REF!,19,0)="","",VLOOKUP(#REF!&amp;"-"&amp;ROW()-88,#REF!,19,0)),"")</f>
        <v/>
      </c>
      <c r="L169" s="112"/>
      <c r="M169" s="26"/>
      <c r="N169" s="23" t="str">
        <f>+IFERROR(VLOOKUP(#REF!&amp;"-"&amp;ROW()-88,#REF!,24,0),"")</f>
        <v/>
      </c>
      <c r="O169" s="24"/>
      <c r="P169" s="108" t="str">
        <f>+IFERROR(VLOOKUP(#REF!&amp;"-"&amp;ROW()-88,#REF!,25,0),"")</f>
        <v/>
      </c>
      <c r="Q169" s="108"/>
      <c r="R169" s="109" t="str">
        <f>+IFERROR(IF(VLOOKUP(#REF!&amp;"-"&amp;ROW()-88,#REF!,56,0)="","",VLOOKUP(#REF!&amp;"-"&amp;ROW()-88,#REF!,56,0)),"")</f>
        <v/>
      </c>
      <c r="S169" s="109"/>
      <c r="T169" s="109"/>
      <c r="U169" s="108" t="str">
        <f>+IFERROR(IF(VLOOKUP(#REF!&amp;"-"&amp;ROW()-88,#REF!,61,0)="","",VLOOKUP(#REF!&amp;"-"&amp;ROW()-88,#REF!,61,0)),"")</f>
        <v/>
      </c>
      <c r="V169" s="108"/>
      <c r="W169" s="23" t="str">
        <f>+IFERROR(IF(VLOOKUP(#REF!&amp;"-"&amp;ROW()-88,#REF!,62,0)="","",VLOOKUP(#REF!&amp;"-"&amp;ROW()-88,#REF!,62,0)),"")</f>
        <v/>
      </c>
      <c r="X169" s="24"/>
      <c r="Y169" s="25" t="str">
        <f t="shared" si="2"/>
        <v/>
      </c>
      <c r="Z169" s="26"/>
      <c r="AA169" s="27" t="str">
        <f>+IFERROR(IF(VLOOKUP(#REF!&amp;"-"&amp;ROW()-88,#REF!,13,0)="","",VLOOKUP(#REF!&amp;"-"&amp;ROW()-88,#REF!,13,0)),"")</f>
        <v/>
      </c>
      <c r="AB169" s="28"/>
      <c r="AC169" s="27" t="str">
        <f>+IFERROR(VLOOKUP(#REF!&amp;"-"&amp;ROW()-88,#REF!,30,0),"")</f>
        <v/>
      </c>
      <c r="AD169" s="28"/>
      <c r="AE169" s="25" t="str">
        <f>IF(Y169="使用貸借権","-",+IFERROR(VLOOKUP(#REF!&amp;"-"&amp;ROW()-88,#REF!,31,0)&amp;"",""))</f>
        <v/>
      </c>
      <c r="AF169" s="26"/>
      <c r="AG169" s="25" t="str">
        <f t="shared" si="3"/>
        <v/>
      </c>
      <c r="AH169" s="26"/>
      <c r="AI169" s="27" t="str">
        <f>IFERROR(IF(VLOOKUP(#REF!&amp;"-"&amp;ROW()-88,#REF!,32,0)="","",VLOOKUP(#REF!&amp;"-"&amp;ROW()-88,#REF!,32,0)),"")</f>
        <v/>
      </c>
      <c r="AJ169" s="28"/>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row>
    <row r="170" spans="1:61" ht="34.5" hidden="1" customHeight="1">
      <c r="A170" s="3"/>
      <c r="B170" s="25" t="str">
        <f>+IFERROR(IF(VLOOKUP(#REF!&amp;"-"&amp;ROW()-88,#REF!,9,0)="","",VLOOKUP(#REF!&amp;"-"&amp;ROW()-88,#REF!,9,0)),"")</f>
        <v/>
      </c>
      <c r="C170" s="26"/>
      <c r="D170" s="25" t="str">
        <f>+IFERROR(IF(VLOOKUP(#REF!&amp;"-"&amp;ROW()-88,#REF!,10,0) = "","",VLOOKUP(#REF!&amp;"-"&amp;ROW()-88,#REF!,10,0)),"")</f>
        <v/>
      </c>
      <c r="E170" s="26"/>
      <c r="F170" s="25" t="str">
        <f>+IFERROR(IF(VLOOKUP(#REF!&amp;"-"&amp;ROW()-88,#REF!,11,0)="","",VLOOKUP(#REF!&amp;"-"&amp;ROW()-88,#REF!,11,0)),"")</f>
        <v/>
      </c>
      <c r="G170" s="26"/>
      <c r="H170" s="20" t="str">
        <f>+IFERROR(IF(VLOOKUP(#REF!&amp;"-"&amp;ROW()-88,#REF!,12,0)="","",VLOOKUP(#REF!&amp;"-"&amp;ROW()-88,#REF!,12,0)),"")</f>
        <v/>
      </c>
      <c r="I170" s="110" t="str">
        <f>IFERROR(IF(VLOOKUP(#REF!&amp;"-"&amp;ROW()-88,#REF!,15,0)="","",IF(VLOOKUP(#REF!&amp;"-"&amp;ROW()-88,#REF!,15,0)=
VLOOKUP(#REF!&amp;"-"&amp;ROW()-88,#REF!,14,0),VLOOKUP(#REF!&amp;"-"&amp;ROW()-88,#REF!,15,0),VLOOKUP(#REF!&amp;"-"&amp;ROW()-88,#REF!,
14,0) &amp; "㎡の    内" &amp; VLOOKUP(#REF!&amp;"-"&amp;ROW()-88,#REF!,15,0)&amp;"㎡")),"")</f>
        <v/>
      </c>
      <c r="J170" s="111"/>
      <c r="K170" s="25" t="str">
        <f>+IFERROR(IF(VLOOKUP(#REF!&amp;"-"&amp;ROW()-88,#REF!,19,0)="","",VLOOKUP(#REF!&amp;"-"&amp;ROW()-88,#REF!,19,0)),"")</f>
        <v/>
      </c>
      <c r="L170" s="112"/>
      <c r="M170" s="26"/>
      <c r="N170" s="23" t="str">
        <f>+IFERROR(VLOOKUP(#REF!&amp;"-"&amp;ROW()-88,#REF!,24,0),"")</f>
        <v/>
      </c>
      <c r="O170" s="24"/>
      <c r="P170" s="108" t="str">
        <f>+IFERROR(VLOOKUP(#REF!&amp;"-"&amp;ROW()-88,#REF!,25,0),"")</f>
        <v/>
      </c>
      <c r="Q170" s="108"/>
      <c r="R170" s="109" t="str">
        <f>+IFERROR(IF(VLOOKUP(#REF!&amp;"-"&amp;ROW()-88,#REF!,56,0)="","",VLOOKUP(#REF!&amp;"-"&amp;ROW()-88,#REF!,56,0)),"")</f>
        <v/>
      </c>
      <c r="S170" s="109"/>
      <c r="T170" s="109"/>
      <c r="U170" s="108" t="str">
        <f>+IFERROR(IF(VLOOKUP(#REF!&amp;"-"&amp;ROW()-88,#REF!,61,0)="","",VLOOKUP(#REF!&amp;"-"&amp;ROW()-88,#REF!,61,0)),"")</f>
        <v/>
      </c>
      <c r="V170" s="108"/>
      <c r="W170" s="23" t="str">
        <f>+IFERROR(IF(VLOOKUP(#REF!&amp;"-"&amp;ROW()-88,#REF!,62,0)="","",VLOOKUP(#REF!&amp;"-"&amp;ROW()-88,#REF!,62,0)),"")</f>
        <v/>
      </c>
      <c r="X170" s="24"/>
      <c r="Y170" s="25" t="str">
        <f t="shared" si="2"/>
        <v/>
      </c>
      <c r="Z170" s="26"/>
      <c r="AA170" s="27" t="str">
        <f>+IFERROR(IF(VLOOKUP(#REF!&amp;"-"&amp;ROW()-88,#REF!,13,0)="","",VLOOKUP(#REF!&amp;"-"&amp;ROW()-88,#REF!,13,0)),"")</f>
        <v/>
      </c>
      <c r="AB170" s="28"/>
      <c r="AC170" s="27" t="str">
        <f>+IFERROR(VLOOKUP(#REF!&amp;"-"&amp;ROW()-88,#REF!,30,0),"")</f>
        <v/>
      </c>
      <c r="AD170" s="28"/>
      <c r="AE170" s="25" t="str">
        <f>IF(Y170="使用貸借権","-",+IFERROR(VLOOKUP(#REF!&amp;"-"&amp;ROW()-88,#REF!,31,0)&amp;"",""))</f>
        <v/>
      </c>
      <c r="AF170" s="26"/>
      <c r="AG170" s="25" t="str">
        <f t="shared" si="3"/>
        <v/>
      </c>
      <c r="AH170" s="26"/>
      <c r="AI170" s="27" t="str">
        <f>IFERROR(IF(VLOOKUP(#REF!&amp;"-"&amp;ROW()-88,#REF!,32,0)="","",VLOOKUP(#REF!&amp;"-"&amp;ROW()-88,#REF!,32,0)),"")</f>
        <v/>
      </c>
      <c r="AJ170" s="28"/>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row>
    <row r="171" spans="1:61" ht="34.5" hidden="1" customHeight="1">
      <c r="A171" s="3"/>
      <c r="B171" s="25" t="str">
        <f>+IFERROR(IF(VLOOKUP(#REF!&amp;"-"&amp;ROW()-88,#REF!,9,0)="","",VLOOKUP(#REF!&amp;"-"&amp;ROW()-88,#REF!,9,0)),"")</f>
        <v/>
      </c>
      <c r="C171" s="26"/>
      <c r="D171" s="25" t="str">
        <f>+IFERROR(IF(VLOOKUP(#REF!&amp;"-"&amp;ROW()-88,#REF!,10,0) = "","",VLOOKUP(#REF!&amp;"-"&amp;ROW()-88,#REF!,10,0)),"")</f>
        <v/>
      </c>
      <c r="E171" s="26"/>
      <c r="F171" s="25" t="str">
        <f>+IFERROR(IF(VLOOKUP(#REF!&amp;"-"&amp;ROW()-88,#REF!,11,0)="","",VLOOKUP(#REF!&amp;"-"&amp;ROW()-88,#REF!,11,0)),"")</f>
        <v/>
      </c>
      <c r="G171" s="26"/>
      <c r="H171" s="20" t="str">
        <f>+IFERROR(IF(VLOOKUP(#REF!&amp;"-"&amp;ROW()-88,#REF!,12,0)="","",VLOOKUP(#REF!&amp;"-"&amp;ROW()-88,#REF!,12,0)),"")</f>
        <v/>
      </c>
      <c r="I171" s="110" t="str">
        <f>IFERROR(IF(VLOOKUP(#REF!&amp;"-"&amp;ROW()-88,#REF!,15,0)="","",IF(VLOOKUP(#REF!&amp;"-"&amp;ROW()-88,#REF!,15,0)=
VLOOKUP(#REF!&amp;"-"&amp;ROW()-88,#REF!,14,0),VLOOKUP(#REF!&amp;"-"&amp;ROW()-88,#REF!,15,0),VLOOKUP(#REF!&amp;"-"&amp;ROW()-88,#REF!,
14,0) &amp; "㎡の    内" &amp; VLOOKUP(#REF!&amp;"-"&amp;ROW()-88,#REF!,15,0)&amp;"㎡")),"")</f>
        <v/>
      </c>
      <c r="J171" s="111"/>
      <c r="K171" s="25" t="str">
        <f>+IFERROR(IF(VLOOKUP(#REF!&amp;"-"&amp;ROW()-88,#REF!,19,0)="","",VLOOKUP(#REF!&amp;"-"&amp;ROW()-88,#REF!,19,0)),"")</f>
        <v/>
      </c>
      <c r="L171" s="112"/>
      <c r="M171" s="26"/>
      <c r="N171" s="23" t="str">
        <f>+IFERROR(VLOOKUP(#REF!&amp;"-"&amp;ROW()-88,#REF!,24,0),"")</f>
        <v/>
      </c>
      <c r="O171" s="24"/>
      <c r="P171" s="108" t="str">
        <f>+IFERROR(VLOOKUP(#REF!&amp;"-"&amp;ROW()-88,#REF!,25,0),"")</f>
        <v/>
      </c>
      <c r="Q171" s="108"/>
      <c r="R171" s="109" t="str">
        <f>+IFERROR(IF(VLOOKUP(#REF!&amp;"-"&amp;ROW()-88,#REF!,56,0)="","",VLOOKUP(#REF!&amp;"-"&amp;ROW()-88,#REF!,56,0)),"")</f>
        <v/>
      </c>
      <c r="S171" s="109"/>
      <c r="T171" s="109"/>
      <c r="U171" s="108" t="str">
        <f>+IFERROR(IF(VLOOKUP(#REF!&amp;"-"&amp;ROW()-88,#REF!,61,0)="","",VLOOKUP(#REF!&amp;"-"&amp;ROW()-88,#REF!,61,0)),"")</f>
        <v/>
      </c>
      <c r="V171" s="108"/>
      <c r="W171" s="23" t="str">
        <f>+IFERROR(IF(VLOOKUP(#REF!&amp;"-"&amp;ROW()-88,#REF!,62,0)="","",VLOOKUP(#REF!&amp;"-"&amp;ROW()-88,#REF!,62,0)),"")</f>
        <v/>
      </c>
      <c r="X171" s="24"/>
      <c r="Y171" s="25" t="str">
        <f t="shared" si="2"/>
        <v/>
      </c>
      <c r="Z171" s="26"/>
      <c r="AA171" s="27" t="str">
        <f>+IFERROR(IF(VLOOKUP(#REF!&amp;"-"&amp;ROW()-88,#REF!,13,0)="","",VLOOKUP(#REF!&amp;"-"&amp;ROW()-88,#REF!,13,0)),"")</f>
        <v/>
      </c>
      <c r="AB171" s="28"/>
      <c r="AC171" s="27" t="str">
        <f>+IFERROR(VLOOKUP(#REF!&amp;"-"&amp;ROW()-88,#REF!,30,0),"")</f>
        <v/>
      </c>
      <c r="AD171" s="28"/>
      <c r="AE171" s="25" t="str">
        <f>IF(Y171="使用貸借権","-",+IFERROR(VLOOKUP(#REF!&amp;"-"&amp;ROW()-88,#REF!,31,0)&amp;"",""))</f>
        <v/>
      </c>
      <c r="AF171" s="26"/>
      <c r="AG171" s="25" t="str">
        <f t="shared" si="3"/>
        <v/>
      </c>
      <c r="AH171" s="26"/>
      <c r="AI171" s="27" t="str">
        <f>IFERROR(IF(VLOOKUP(#REF!&amp;"-"&amp;ROW()-88,#REF!,32,0)="","",VLOOKUP(#REF!&amp;"-"&amp;ROW()-88,#REF!,32,0)),"")</f>
        <v/>
      </c>
      <c r="AJ171" s="28"/>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row>
    <row r="172" spans="1:61" ht="34.5" hidden="1" customHeight="1">
      <c r="A172" s="3"/>
      <c r="B172" s="25" t="str">
        <f>+IFERROR(IF(VLOOKUP(#REF!&amp;"-"&amp;ROW()-88,#REF!,9,0)="","",VLOOKUP(#REF!&amp;"-"&amp;ROW()-88,#REF!,9,0)),"")</f>
        <v/>
      </c>
      <c r="C172" s="26"/>
      <c r="D172" s="25" t="str">
        <f>+IFERROR(IF(VLOOKUP(#REF!&amp;"-"&amp;ROW()-88,#REF!,10,0) = "","",VLOOKUP(#REF!&amp;"-"&amp;ROW()-88,#REF!,10,0)),"")</f>
        <v/>
      </c>
      <c r="E172" s="26"/>
      <c r="F172" s="25" t="str">
        <f>+IFERROR(IF(VLOOKUP(#REF!&amp;"-"&amp;ROW()-88,#REF!,11,0)="","",VLOOKUP(#REF!&amp;"-"&amp;ROW()-88,#REF!,11,0)),"")</f>
        <v/>
      </c>
      <c r="G172" s="26"/>
      <c r="H172" s="20" t="str">
        <f>+IFERROR(IF(VLOOKUP(#REF!&amp;"-"&amp;ROW()-88,#REF!,12,0)="","",VLOOKUP(#REF!&amp;"-"&amp;ROW()-88,#REF!,12,0)),"")</f>
        <v/>
      </c>
      <c r="I172" s="110" t="str">
        <f>IFERROR(IF(VLOOKUP(#REF!&amp;"-"&amp;ROW()-88,#REF!,15,0)="","",IF(VLOOKUP(#REF!&amp;"-"&amp;ROW()-88,#REF!,15,0)=
VLOOKUP(#REF!&amp;"-"&amp;ROW()-88,#REF!,14,0),VLOOKUP(#REF!&amp;"-"&amp;ROW()-88,#REF!,15,0),VLOOKUP(#REF!&amp;"-"&amp;ROW()-88,#REF!,
14,0) &amp; "㎡の    内" &amp; VLOOKUP(#REF!&amp;"-"&amp;ROW()-88,#REF!,15,0)&amp;"㎡")),"")</f>
        <v/>
      </c>
      <c r="J172" s="111"/>
      <c r="K172" s="25" t="str">
        <f>+IFERROR(IF(VLOOKUP(#REF!&amp;"-"&amp;ROW()-88,#REF!,19,0)="","",VLOOKUP(#REF!&amp;"-"&amp;ROW()-88,#REF!,19,0)),"")</f>
        <v/>
      </c>
      <c r="L172" s="112"/>
      <c r="M172" s="26"/>
      <c r="N172" s="23" t="str">
        <f>+IFERROR(VLOOKUP(#REF!&amp;"-"&amp;ROW()-88,#REF!,24,0),"")</f>
        <v/>
      </c>
      <c r="O172" s="24"/>
      <c r="P172" s="108" t="str">
        <f>+IFERROR(VLOOKUP(#REF!&amp;"-"&amp;ROW()-88,#REF!,25,0),"")</f>
        <v/>
      </c>
      <c r="Q172" s="108"/>
      <c r="R172" s="109" t="str">
        <f>+IFERROR(IF(VLOOKUP(#REF!&amp;"-"&amp;ROW()-88,#REF!,56,0)="","",VLOOKUP(#REF!&amp;"-"&amp;ROW()-88,#REF!,56,0)),"")</f>
        <v/>
      </c>
      <c r="S172" s="109"/>
      <c r="T172" s="109"/>
      <c r="U172" s="108" t="str">
        <f>+IFERROR(IF(VLOOKUP(#REF!&amp;"-"&amp;ROW()-88,#REF!,61,0)="","",VLOOKUP(#REF!&amp;"-"&amp;ROW()-88,#REF!,61,0)),"")</f>
        <v/>
      </c>
      <c r="V172" s="108"/>
      <c r="W172" s="23" t="str">
        <f>+IFERROR(IF(VLOOKUP(#REF!&amp;"-"&amp;ROW()-88,#REF!,62,0)="","",VLOOKUP(#REF!&amp;"-"&amp;ROW()-88,#REF!,62,0)),"")</f>
        <v/>
      </c>
      <c r="X172" s="24"/>
      <c r="Y172" s="25" t="str">
        <f t="shared" si="2"/>
        <v/>
      </c>
      <c r="Z172" s="26"/>
      <c r="AA172" s="27" t="str">
        <f>+IFERROR(IF(VLOOKUP(#REF!&amp;"-"&amp;ROW()-88,#REF!,13,0)="","",VLOOKUP(#REF!&amp;"-"&amp;ROW()-88,#REF!,13,0)),"")</f>
        <v/>
      </c>
      <c r="AB172" s="28"/>
      <c r="AC172" s="27" t="str">
        <f>+IFERROR(VLOOKUP(#REF!&amp;"-"&amp;ROW()-88,#REF!,30,0),"")</f>
        <v/>
      </c>
      <c r="AD172" s="28"/>
      <c r="AE172" s="25" t="str">
        <f>IF(Y172="使用貸借権","-",+IFERROR(VLOOKUP(#REF!&amp;"-"&amp;ROW()-88,#REF!,31,0)&amp;"",""))</f>
        <v/>
      </c>
      <c r="AF172" s="26"/>
      <c r="AG172" s="25" t="str">
        <f t="shared" si="3"/>
        <v/>
      </c>
      <c r="AH172" s="26"/>
      <c r="AI172" s="27" t="str">
        <f>IFERROR(IF(VLOOKUP(#REF!&amp;"-"&amp;ROW()-88,#REF!,32,0)="","",VLOOKUP(#REF!&amp;"-"&amp;ROW()-88,#REF!,32,0)),"")</f>
        <v/>
      </c>
      <c r="AJ172" s="28"/>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row>
    <row r="173" spans="1:61" ht="34.5" hidden="1" customHeight="1">
      <c r="A173" s="3"/>
      <c r="B173" s="25" t="str">
        <f>+IFERROR(IF(VLOOKUP(#REF!&amp;"-"&amp;ROW()-88,#REF!,9,0)="","",VLOOKUP(#REF!&amp;"-"&amp;ROW()-88,#REF!,9,0)),"")</f>
        <v/>
      </c>
      <c r="C173" s="26"/>
      <c r="D173" s="25" t="str">
        <f>+IFERROR(IF(VLOOKUP(#REF!&amp;"-"&amp;ROW()-88,#REF!,10,0) = "","",VLOOKUP(#REF!&amp;"-"&amp;ROW()-88,#REF!,10,0)),"")</f>
        <v/>
      </c>
      <c r="E173" s="26"/>
      <c r="F173" s="25" t="str">
        <f>+IFERROR(IF(VLOOKUP(#REF!&amp;"-"&amp;ROW()-88,#REF!,11,0)="","",VLOOKUP(#REF!&amp;"-"&amp;ROW()-88,#REF!,11,0)),"")</f>
        <v/>
      </c>
      <c r="G173" s="26"/>
      <c r="H173" s="20" t="str">
        <f>+IFERROR(IF(VLOOKUP(#REF!&amp;"-"&amp;ROW()-88,#REF!,12,0)="","",VLOOKUP(#REF!&amp;"-"&amp;ROW()-88,#REF!,12,0)),"")</f>
        <v/>
      </c>
      <c r="I173" s="110" t="str">
        <f>IFERROR(IF(VLOOKUP(#REF!&amp;"-"&amp;ROW()-88,#REF!,15,0)="","",IF(VLOOKUP(#REF!&amp;"-"&amp;ROW()-88,#REF!,15,0)=
VLOOKUP(#REF!&amp;"-"&amp;ROW()-88,#REF!,14,0),VLOOKUP(#REF!&amp;"-"&amp;ROW()-88,#REF!,15,0),VLOOKUP(#REF!&amp;"-"&amp;ROW()-88,#REF!,
14,0) &amp; "㎡の    内" &amp; VLOOKUP(#REF!&amp;"-"&amp;ROW()-88,#REF!,15,0)&amp;"㎡")),"")</f>
        <v/>
      </c>
      <c r="J173" s="111"/>
      <c r="K173" s="25" t="str">
        <f>+IFERROR(IF(VLOOKUP(#REF!&amp;"-"&amp;ROW()-88,#REF!,19,0)="","",VLOOKUP(#REF!&amp;"-"&amp;ROW()-88,#REF!,19,0)),"")</f>
        <v/>
      </c>
      <c r="L173" s="112"/>
      <c r="M173" s="26"/>
      <c r="N173" s="23" t="str">
        <f>+IFERROR(VLOOKUP(#REF!&amp;"-"&amp;ROW()-88,#REF!,24,0),"")</f>
        <v/>
      </c>
      <c r="O173" s="24"/>
      <c r="P173" s="108" t="str">
        <f>+IFERROR(VLOOKUP(#REF!&amp;"-"&amp;ROW()-88,#REF!,25,0),"")</f>
        <v/>
      </c>
      <c r="Q173" s="108"/>
      <c r="R173" s="109" t="str">
        <f>+IFERROR(IF(VLOOKUP(#REF!&amp;"-"&amp;ROW()-88,#REF!,56,0)="","",VLOOKUP(#REF!&amp;"-"&amp;ROW()-88,#REF!,56,0)),"")</f>
        <v/>
      </c>
      <c r="S173" s="109"/>
      <c r="T173" s="109"/>
      <c r="U173" s="108" t="str">
        <f>+IFERROR(IF(VLOOKUP(#REF!&amp;"-"&amp;ROW()-88,#REF!,61,0)="","",VLOOKUP(#REF!&amp;"-"&amp;ROW()-88,#REF!,61,0)),"")</f>
        <v/>
      </c>
      <c r="V173" s="108"/>
      <c r="W173" s="23" t="str">
        <f>+IFERROR(IF(VLOOKUP(#REF!&amp;"-"&amp;ROW()-88,#REF!,62,0)="","",VLOOKUP(#REF!&amp;"-"&amp;ROW()-88,#REF!,62,0)),"")</f>
        <v/>
      </c>
      <c r="X173" s="24"/>
      <c r="Y173" s="25" t="str">
        <f t="shared" si="2"/>
        <v/>
      </c>
      <c r="Z173" s="26"/>
      <c r="AA173" s="27" t="str">
        <f>+IFERROR(IF(VLOOKUP(#REF!&amp;"-"&amp;ROW()-88,#REF!,13,0)="","",VLOOKUP(#REF!&amp;"-"&amp;ROW()-88,#REF!,13,0)),"")</f>
        <v/>
      </c>
      <c r="AB173" s="28"/>
      <c r="AC173" s="27" t="str">
        <f>+IFERROR(VLOOKUP(#REF!&amp;"-"&amp;ROW()-88,#REF!,30,0),"")</f>
        <v/>
      </c>
      <c r="AD173" s="28"/>
      <c r="AE173" s="25" t="str">
        <f>IF(Y173="使用貸借権","-",+IFERROR(VLOOKUP(#REF!&amp;"-"&amp;ROW()-88,#REF!,31,0)&amp;"",""))</f>
        <v/>
      </c>
      <c r="AF173" s="26"/>
      <c r="AG173" s="25" t="str">
        <f t="shared" si="3"/>
        <v/>
      </c>
      <c r="AH173" s="26"/>
      <c r="AI173" s="27" t="str">
        <f>IFERROR(IF(VLOOKUP(#REF!&amp;"-"&amp;ROW()-88,#REF!,32,0)="","",VLOOKUP(#REF!&amp;"-"&amp;ROW()-88,#REF!,32,0)),"")</f>
        <v/>
      </c>
      <c r="AJ173" s="28"/>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row>
    <row r="174" spans="1:61" ht="34.5" hidden="1" customHeight="1">
      <c r="A174" s="3"/>
      <c r="B174" s="25" t="str">
        <f>+IFERROR(IF(VLOOKUP(#REF!&amp;"-"&amp;ROW()-88,#REF!,9,0)="","",VLOOKUP(#REF!&amp;"-"&amp;ROW()-88,#REF!,9,0)),"")</f>
        <v/>
      </c>
      <c r="C174" s="26"/>
      <c r="D174" s="25" t="str">
        <f>+IFERROR(IF(VLOOKUP(#REF!&amp;"-"&amp;ROW()-88,#REF!,10,0) = "","",VLOOKUP(#REF!&amp;"-"&amp;ROW()-88,#REF!,10,0)),"")</f>
        <v/>
      </c>
      <c r="E174" s="26"/>
      <c r="F174" s="25" t="str">
        <f>+IFERROR(IF(VLOOKUP(#REF!&amp;"-"&amp;ROW()-88,#REF!,11,0)="","",VLOOKUP(#REF!&amp;"-"&amp;ROW()-88,#REF!,11,0)),"")</f>
        <v/>
      </c>
      <c r="G174" s="26"/>
      <c r="H174" s="20" t="str">
        <f>+IFERROR(IF(VLOOKUP(#REF!&amp;"-"&amp;ROW()-88,#REF!,12,0)="","",VLOOKUP(#REF!&amp;"-"&amp;ROW()-88,#REF!,12,0)),"")</f>
        <v/>
      </c>
      <c r="I174" s="110" t="str">
        <f>IFERROR(IF(VLOOKUP(#REF!&amp;"-"&amp;ROW()-88,#REF!,15,0)="","",IF(VLOOKUP(#REF!&amp;"-"&amp;ROW()-88,#REF!,15,0)=
VLOOKUP(#REF!&amp;"-"&amp;ROW()-88,#REF!,14,0),VLOOKUP(#REF!&amp;"-"&amp;ROW()-88,#REF!,15,0),VLOOKUP(#REF!&amp;"-"&amp;ROW()-88,#REF!,
14,0) &amp; "㎡の    内" &amp; VLOOKUP(#REF!&amp;"-"&amp;ROW()-88,#REF!,15,0)&amp;"㎡")),"")</f>
        <v/>
      </c>
      <c r="J174" s="111"/>
      <c r="K174" s="25" t="str">
        <f>+IFERROR(IF(VLOOKUP(#REF!&amp;"-"&amp;ROW()-88,#REF!,19,0)="","",VLOOKUP(#REF!&amp;"-"&amp;ROW()-88,#REF!,19,0)),"")</f>
        <v/>
      </c>
      <c r="L174" s="112"/>
      <c r="M174" s="26"/>
      <c r="N174" s="23" t="str">
        <f>+IFERROR(VLOOKUP(#REF!&amp;"-"&amp;ROW()-88,#REF!,24,0),"")</f>
        <v/>
      </c>
      <c r="O174" s="24"/>
      <c r="P174" s="108" t="str">
        <f>+IFERROR(VLOOKUP(#REF!&amp;"-"&amp;ROW()-88,#REF!,25,0),"")</f>
        <v/>
      </c>
      <c r="Q174" s="108"/>
      <c r="R174" s="109" t="str">
        <f>+IFERROR(IF(VLOOKUP(#REF!&amp;"-"&amp;ROW()-88,#REF!,56,0)="","",VLOOKUP(#REF!&amp;"-"&amp;ROW()-88,#REF!,56,0)),"")</f>
        <v/>
      </c>
      <c r="S174" s="109"/>
      <c r="T174" s="109"/>
      <c r="U174" s="108" t="str">
        <f>+IFERROR(IF(VLOOKUP(#REF!&amp;"-"&amp;ROW()-88,#REF!,61,0)="","",VLOOKUP(#REF!&amp;"-"&amp;ROW()-88,#REF!,61,0)),"")</f>
        <v/>
      </c>
      <c r="V174" s="108"/>
      <c r="W174" s="23" t="str">
        <f>+IFERROR(IF(VLOOKUP(#REF!&amp;"-"&amp;ROW()-88,#REF!,62,0)="","",VLOOKUP(#REF!&amp;"-"&amp;ROW()-88,#REF!,62,0)),"")</f>
        <v/>
      </c>
      <c r="X174" s="24"/>
      <c r="Y174" s="25" t="str">
        <f t="shared" si="2"/>
        <v/>
      </c>
      <c r="Z174" s="26"/>
      <c r="AA174" s="27" t="str">
        <f>+IFERROR(IF(VLOOKUP(#REF!&amp;"-"&amp;ROW()-88,#REF!,13,0)="","",VLOOKUP(#REF!&amp;"-"&amp;ROW()-88,#REF!,13,0)),"")</f>
        <v/>
      </c>
      <c r="AB174" s="28"/>
      <c r="AC174" s="27" t="str">
        <f>+IFERROR(VLOOKUP(#REF!&amp;"-"&amp;ROW()-88,#REF!,30,0),"")</f>
        <v/>
      </c>
      <c r="AD174" s="28"/>
      <c r="AE174" s="25" t="str">
        <f>IF(Y174="使用貸借権","-",+IFERROR(VLOOKUP(#REF!&amp;"-"&amp;ROW()-88,#REF!,31,0)&amp;"",""))</f>
        <v/>
      </c>
      <c r="AF174" s="26"/>
      <c r="AG174" s="25" t="str">
        <f t="shared" si="3"/>
        <v/>
      </c>
      <c r="AH174" s="26"/>
      <c r="AI174" s="27" t="str">
        <f>IFERROR(IF(VLOOKUP(#REF!&amp;"-"&amp;ROW()-88,#REF!,32,0)="","",VLOOKUP(#REF!&amp;"-"&amp;ROW()-88,#REF!,32,0)),"")</f>
        <v/>
      </c>
      <c r="AJ174" s="28"/>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row>
    <row r="175" spans="1:61" ht="34.5" hidden="1" customHeight="1">
      <c r="A175" s="3"/>
      <c r="B175" s="25" t="str">
        <f>+IFERROR(IF(VLOOKUP(#REF!&amp;"-"&amp;ROW()-88,#REF!,9,0)="","",VLOOKUP(#REF!&amp;"-"&amp;ROW()-88,#REF!,9,0)),"")</f>
        <v/>
      </c>
      <c r="C175" s="26"/>
      <c r="D175" s="25" t="str">
        <f>+IFERROR(IF(VLOOKUP(#REF!&amp;"-"&amp;ROW()-88,#REF!,10,0) = "","",VLOOKUP(#REF!&amp;"-"&amp;ROW()-88,#REF!,10,0)),"")</f>
        <v/>
      </c>
      <c r="E175" s="26"/>
      <c r="F175" s="25" t="str">
        <f>+IFERROR(IF(VLOOKUP(#REF!&amp;"-"&amp;ROW()-88,#REF!,11,0)="","",VLOOKUP(#REF!&amp;"-"&amp;ROW()-88,#REF!,11,0)),"")</f>
        <v/>
      </c>
      <c r="G175" s="26"/>
      <c r="H175" s="20" t="str">
        <f>+IFERROR(IF(VLOOKUP(#REF!&amp;"-"&amp;ROW()-88,#REF!,12,0)="","",VLOOKUP(#REF!&amp;"-"&amp;ROW()-88,#REF!,12,0)),"")</f>
        <v/>
      </c>
      <c r="I175" s="110" t="str">
        <f>IFERROR(IF(VLOOKUP(#REF!&amp;"-"&amp;ROW()-88,#REF!,15,0)="","",IF(VLOOKUP(#REF!&amp;"-"&amp;ROW()-88,#REF!,15,0)=
VLOOKUP(#REF!&amp;"-"&amp;ROW()-88,#REF!,14,0),VLOOKUP(#REF!&amp;"-"&amp;ROW()-88,#REF!,15,0),VLOOKUP(#REF!&amp;"-"&amp;ROW()-88,#REF!,
14,0) &amp; "㎡の    内" &amp; VLOOKUP(#REF!&amp;"-"&amp;ROW()-88,#REF!,15,0)&amp;"㎡")),"")</f>
        <v/>
      </c>
      <c r="J175" s="111"/>
      <c r="K175" s="25" t="str">
        <f>+IFERROR(IF(VLOOKUP(#REF!&amp;"-"&amp;ROW()-88,#REF!,19,0)="","",VLOOKUP(#REF!&amp;"-"&amp;ROW()-88,#REF!,19,0)),"")</f>
        <v/>
      </c>
      <c r="L175" s="112"/>
      <c r="M175" s="26"/>
      <c r="N175" s="23" t="str">
        <f>+IFERROR(VLOOKUP(#REF!&amp;"-"&amp;ROW()-88,#REF!,24,0),"")</f>
        <v/>
      </c>
      <c r="O175" s="24"/>
      <c r="P175" s="108" t="str">
        <f>+IFERROR(VLOOKUP(#REF!&amp;"-"&amp;ROW()-88,#REF!,25,0),"")</f>
        <v/>
      </c>
      <c r="Q175" s="108"/>
      <c r="R175" s="109" t="str">
        <f>+IFERROR(IF(VLOOKUP(#REF!&amp;"-"&amp;ROW()-88,#REF!,56,0)="","",VLOOKUP(#REF!&amp;"-"&amp;ROW()-88,#REF!,56,0)),"")</f>
        <v/>
      </c>
      <c r="S175" s="109"/>
      <c r="T175" s="109"/>
      <c r="U175" s="108" t="str">
        <f>+IFERROR(IF(VLOOKUP(#REF!&amp;"-"&amp;ROW()-88,#REF!,61,0)="","",VLOOKUP(#REF!&amp;"-"&amp;ROW()-88,#REF!,61,0)),"")</f>
        <v/>
      </c>
      <c r="V175" s="108"/>
      <c r="W175" s="23" t="str">
        <f>+IFERROR(IF(VLOOKUP(#REF!&amp;"-"&amp;ROW()-88,#REF!,62,0)="","",VLOOKUP(#REF!&amp;"-"&amp;ROW()-88,#REF!,62,0)),"")</f>
        <v/>
      </c>
      <c r="X175" s="24"/>
      <c r="Y175" s="25" t="str">
        <f t="shared" si="2"/>
        <v/>
      </c>
      <c r="Z175" s="26"/>
      <c r="AA175" s="27" t="str">
        <f>+IFERROR(IF(VLOOKUP(#REF!&amp;"-"&amp;ROW()-88,#REF!,13,0)="","",VLOOKUP(#REF!&amp;"-"&amp;ROW()-88,#REF!,13,0)),"")</f>
        <v/>
      </c>
      <c r="AB175" s="28"/>
      <c r="AC175" s="27" t="str">
        <f>+IFERROR(VLOOKUP(#REF!&amp;"-"&amp;ROW()-88,#REF!,30,0),"")</f>
        <v/>
      </c>
      <c r="AD175" s="28"/>
      <c r="AE175" s="25" t="str">
        <f>IF(Y175="使用貸借権","-",+IFERROR(VLOOKUP(#REF!&amp;"-"&amp;ROW()-88,#REF!,31,0)&amp;"",""))</f>
        <v/>
      </c>
      <c r="AF175" s="26"/>
      <c r="AG175" s="25" t="str">
        <f t="shared" si="3"/>
        <v/>
      </c>
      <c r="AH175" s="26"/>
      <c r="AI175" s="27" t="str">
        <f>IFERROR(IF(VLOOKUP(#REF!&amp;"-"&amp;ROW()-88,#REF!,32,0)="","",VLOOKUP(#REF!&amp;"-"&amp;ROW()-88,#REF!,32,0)),"")</f>
        <v/>
      </c>
      <c r="AJ175" s="28"/>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row>
    <row r="176" spans="1:61" ht="34.5" hidden="1" customHeight="1">
      <c r="A176" s="3"/>
      <c r="B176" s="25" t="str">
        <f>+IFERROR(IF(VLOOKUP(#REF!&amp;"-"&amp;ROW()-88,#REF!,9,0)="","",VLOOKUP(#REF!&amp;"-"&amp;ROW()-88,#REF!,9,0)),"")</f>
        <v/>
      </c>
      <c r="C176" s="26"/>
      <c r="D176" s="25" t="str">
        <f>+IFERROR(IF(VLOOKUP(#REF!&amp;"-"&amp;ROW()-88,#REF!,10,0) = "","",VLOOKUP(#REF!&amp;"-"&amp;ROW()-88,#REF!,10,0)),"")</f>
        <v/>
      </c>
      <c r="E176" s="26"/>
      <c r="F176" s="25" t="str">
        <f>+IFERROR(IF(VLOOKUP(#REF!&amp;"-"&amp;ROW()-88,#REF!,11,0)="","",VLOOKUP(#REF!&amp;"-"&amp;ROW()-88,#REF!,11,0)),"")</f>
        <v/>
      </c>
      <c r="G176" s="26"/>
      <c r="H176" s="20" t="str">
        <f>+IFERROR(IF(VLOOKUP(#REF!&amp;"-"&amp;ROW()-88,#REF!,12,0)="","",VLOOKUP(#REF!&amp;"-"&amp;ROW()-88,#REF!,12,0)),"")</f>
        <v/>
      </c>
      <c r="I176" s="110" t="str">
        <f>IFERROR(IF(VLOOKUP(#REF!&amp;"-"&amp;ROW()-88,#REF!,15,0)="","",IF(VLOOKUP(#REF!&amp;"-"&amp;ROW()-88,#REF!,15,0)=
VLOOKUP(#REF!&amp;"-"&amp;ROW()-88,#REF!,14,0),VLOOKUP(#REF!&amp;"-"&amp;ROW()-88,#REF!,15,0),VLOOKUP(#REF!&amp;"-"&amp;ROW()-88,#REF!,
14,0) &amp; "㎡の    内" &amp; VLOOKUP(#REF!&amp;"-"&amp;ROW()-88,#REF!,15,0)&amp;"㎡")),"")</f>
        <v/>
      </c>
      <c r="J176" s="111"/>
      <c r="K176" s="25" t="str">
        <f>+IFERROR(IF(VLOOKUP(#REF!&amp;"-"&amp;ROW()-88,#REF!,19,0)="","",VLOOKUP(#REF!&amp;"-"&amp;ROW()-88,#REF!,19,0)),"")</f>
        <v/>
      </c>
      <c r="L176" s="112"/>
      <c r="M176" s="26"/>
      <c r="N176" s="23" t="str">
        <f>+IFERROR(VLOOKUP(#REF!&amp;"-"&amp;ROW()-88,#REF!,24,0),"")</f>
        <v/>
      </c>
      <c r="O176" s="24"/>
      <c r="P176" s="108" t="str">
        <f>+IFERROR(VLOOKUP(#REF!&amp;"-"&amp;ROW()-88,#REF!,25,0),"")</f>
        <v/>
      </c>
      <c r="Q176" s="108"/>
      <c r="R176" s="109" t="str">
        <f>+IFERROR(IF(VLOOKUP(#REF!&amp;"-"&amp;ROW()-88,#REF!,56,0)="","",VLOOKUP(#REF!&amp;"-"&amp;ROW()-88,#REF!,56,0)),"")</f>
        <v/>
      </c>
      <c r="S176" s="109"/>
      <c r="T176" s="109"/>
      <c r="U176" s="108" t="str">
        <f>+IFERROR(IF(VLOOKUP(#REF!&amp;"-"&amp;ROW()-88,#REF!,61,0)="","",VLOOKUP(#REF!&amp;"-"&amp;ROW()-88,#REF!,61,0)),"")</f>
        <v/>
      </c>
      <c r="V176" s="108"/>
      <c r="W176" s="23" t="str">
        <f>+IFERROR(IF(VLOOKUP(#REF!&amp;"-"&amp;ROW()-88,#REF!,62,0)="","",VLOOKUP(#REF!&amp;"-"&amp;ROW()-88,#REF!,62,0)),"")</f>
        <v/>
      </c>
      <c r="X176" s="24"/>
      <c r="Y176" s="25" t="str">
        <f t="shared" si="2"/>
        <v/>
      </c>
      <c r="Z176" s="26"/>
      <c r="AA176" s="27" t="str">
        <f>+IFERROR(IF(VLOOKUP(#REF!&amp;"-"&amp;ROW()-88,#REF!,13,0)="","",VLOOKUP(#REF!&amp;"-"&amp;ROW()-88,#REF!,13,0)),"")</f>
        <v/>
      </c>
      <c r="AB176" s="28"/>
      <c r="AC176" s="27" t="str">
        <f>+IFERROR(VLOOKUP(#REF!&amp;"-"&amp;ROW()-88,#REF!,30,0),"")</f>
        <v/>
      </c>
      <c r="AD176" s="28"/>
      <c r="AE176" s="25" t="str">
        <f>IF(Y176="使用貸借権","-",+IFERROR(VLOOKUP(#REF!&amp;"-"&amp;ROW()-88,#REF!,31,0)&amp;"",""))</f>
        <v/>
      </c>
      <c r="AF176" s="26"/>
      <c r="AG176" s="25" t="str">
        <f t="shared" si="3"/>
        <v/>
      </c>
      <c r="AH176" s="26"/>
      <c r="AI176" s="27" t="str">
        <f>IFERROR(IF(VLOOKUP(#REF!&amp;"-"&amp;ROW()-88,#REF!,32,0)="","",VLOOKUP(#REF!&amp;"-"&amp;ROW()-88,#REF!,32,0)),"")</f>
        <v/>
      </c>
      <c r="AJ176" s="28"/>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row>
    <row r="177" spans="1:61" ht="34.5" hidden="1" customHeight="1">
      <c r="A177" s="3"/>
      <c r="B177" s="25" t="str">
        <f>+IFERROR(IF(VLOOKUP(#REF!&amp;"-"&amp;ROW()-88,#REF!,9,0)="","",VLOOKUP(#REF!&amp;"-"&amp;ROW()-88,#REF!,9,0)),"")</f>
        <v/>
      </c>
      <c r="C177" s="26"/>
      <c r="D177" s="25" t="str">
        <f>+IFERROR(IF(VLOOKUP(#REF!&amp;"-"&amp;ROW()-88,#REF!,10,0) = "","",VLOOKUP(#REF!&amp;"-"&amp;ROW()-88,#REF!,10,0)),"")</f>
        <v/>
      </c>
      <c r="E177" s="26"/>
      <c r="F177" s="25" t="str">
        <f>+IFERROR(IF(VLOOKUP(#REF!&amp;"-"&amp;ROW()-88,#REF!,11,0)="","",VLOOKUP(#REF!&amp;"-"&amp;ROW()-88,#REF!,11,0)),"")</f>
        <v/>
      </c>
      <c r="G177" s="26"/>
      <c r="H177" s="20" t="str">
        <f>+IFERROR(IF(VLOOKUP(#REF!&amp;"-"&amp;ROW()-88,#REF!,12,0)="","",VLOOKUP(#REF!&amp;"-"&amp;ROW()-88,#REF!,12,0)),"")</f>
        <v/>
      </c>
      <c r="I177" s="110" t="str">
        <f>IFERROR(IF(VLOOKUP(#REF!&amp;"-"&amp;ROW()-88,#REF!,15,0)="","",IF(VLOOKUP(#REF!&amp;"-"&amp;ROW()-88,#REF!,15,0)=
VLOOKUP(#REF!&amp;"-"&amp;ROW()-88,#REF!,14,0),VLOOKUP(#REF!&amp;"-"&amp;ROW()-88,#REF!,15,0),VLOOKUP(#REF!&amp;"-"&amp;ROW()-88,#REF!,
14,0) &amp; "㎡の    内" &amp; VLOOKUP(#REF!&amp;"-"&amp;ROW()-88,#REF!,15,0)&amp;"㎡")),"")</f>
        <v/>
      </c>
      <c r="J177" s="111"/>
      <c r="K177" s="25" t="str">
        <f>+IFERROR(IF(VLOOKUP(#REF!&amp;"-"&amp;ROW()-88,#REF!,19,0)="","",VLOOKUP(#REF!&amp;"-"&amp;ROW()-88,#REF!,19,0)),"")</f>
        <v/>
      </c>
      <c r="L177" s="112"/>
      <c r="M177" s="26"/>
      <c r="N177" s="23" t="str">
        <f>+IFERROR(VLOOKUP(#REF!&amp;"-"&amp;ROW()-88,#REF!,24,0),"")</f>
        <v/>
      </c>
      <c r="O177" s="24"/>
      <c r="P177" s="108" t="str">
        <f>+IFERROR(VLOOKUP(#REF!&amp;"-"&amp;ROW()-88,#REF!,25,0),"")</f>
        <v/>
      </c>
      <c r="Q177" s="108"/>
      <c r="R177" s="109" t="str">
        <f>+IFERROR(IF(VLOOKUP(#REF!&amp;"-"&amp;ROW()-88,#REF!,56,0)="","",VLOOKUP(#REF!&amp;"-"&amp;ROW()-88,#REF!,56,0)),"")</f>
        <v/>
      </c>
      <c r="S177" s="109"/>
      <c r="T177" s="109"/>
      <c r="U177" s="108" t="str">
        <f>+IFERROR(IF(VLOOKUP(#REF!&amp;"-"&amp;ROW()-88,#REF!,61,0)="","",VLOOKUP(#REF!&amp;"-"&amp;ROW()-88,#REF!,61,0)),"")</f>
        <v/>
      </c>
      <c r="V177" s="108"/>
      <c r="W177" s="23" t="str">
        <f>+IFERROR(IF(VLOOKUP(#REF!&amp;"-"&amp;ROW()-88,#REF!,62,0)="","",VLOOKUP(#REF!&amp;"-"&amp;ROW()-88,#REF!,62,0)),"")</f>
        <v/>
      </c>
      <c r="X177" s="24"/>
      <c r="Y177" s="25" t="str">
        <f t="shared" si="2"/>
        <v/>
      </c>
      <c r="Z177" s="26"/>
      <c r="AA177" s="27" t="str">
        <f>+IFERROR(IF(VLOOKUP(#REF!&amp;"-"&amp;ROW()-88,#REF!,13,0)="","",VLOOKUP(#REF!&amp;"-"&amp;ROW()-88,#REF!,13,0)),"")</f>
        <v/>
      </c>
      <c r="AB177" s="28"/>
      <c r="AC177" s="27" t="str">
        <f>+IFERROR(VLOOKUP(#REF!&amp;"-"&amp;ROW()-88,#REF!,30,0),"")</f>
        <v/>
      </c>
      <c r="AD177" s="28"/>
      <c r="AE177" s="25" t="str">
        <f>IF(Y177="使用貸借権","-",+IFERROR(VLOOKUP(#REF!&amp;"-"&amp;ROW()-88,#REF!,31,0)&amp;"",""))</f>
        <v/>
      </c>
      <c r="AF177" s="26"/>
      <c r="AG177" s="25" t="str">
        <f t="shared" si="3"/>
        <v/>
      </c>
      <c r="AH177" s="26"/>
      <c r="AI177" s="27" t="str">
        <f>IFERROR(IF(VLOOKUP(#REF!&amp;"-"&amp;ROW()-88,#REF!,32,0)="","",VLOOKUP(#REF!&amp;"-"&amp;ROW()-88,#REF!,32,0)),"")</f>
        <v/>
      </c>
      <c r="AJ177" s="28"/>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row>
    <row r="178" spans="1:61" ht="34.5" hidden="1" customHeight="1">
      <c r="A178" s="3"/>
      <c r="B178" s="25" t="str">
        <f>+IFERROR(IF(VLOOKUP(#REF!&amp;"-"&amp;ROW()-88,#REF!,9,0)="","",VLOOKUP(#REF!&amp;"-"&amp;ROW()-88,#REF!,9,0)),"")</f>
        <v/>
      </c>
      <c r="C178" s="26"/>
      <c r="D178" s="25" t="str">
        <f>+IFERROR(IF(VLOOKUP(#REF!&amp;"-"&amp;ROW()-88,#REF!,10,0) = "","",VLOOKUP(#REF!&amp;"-"&amp;ROW()-88,#REF!,10,0)),"")</f>
        <v/>
      </c>
      <c r="E178" s="26"/>
      <c r="F178" s="25" t="str">
        <f>+IFERROR(IF(VLOOKUP(#REF!&amp;"-"&amp;ROW()-88,#REF!,11,0)="","",VLOOKUP(#REF!&amp;"-"&amp;ROW()-88,#REF!,11,0)),"")</f>
        <v/>
      </c>
      <c r="G178" s="26"/>
      <c r="H178" s="20" t="str">
        <f>+IFERROR(IF(VLOOKUP(#REF!&amp;"-"&amp;ROW()-88,#REF!,12,0)="","",VLOOKUP(#REF!&amp;"-"&amp;ROW()-88,#REF!,12,0)),"")</f>
        <v/>
      </c>
      <c r="I178" s="110" t="str">
        <f>IFERROR(IF(VLOOKUP(#REF!&amp;"-"&amp;ROW()-88,#REF!,15,0)="","",IF(VLOOKUP(#REF!&amp;"-"&amp;ROW()-88,#REF!,15,0)=
VLOOKUP(#REF!&amp;"-"&amp;ROW()-88,#REF!,14,0),VLOOKUP(#REF!&amp;"-"&amp;ROW()-88,#REF!,15,0),VLOOKUP(#REF!&amp;"-"&amp;ROW()-88,#REF!,
14,0) &amp; "㎡の    内" &amp; VLOOKUP(#REF!&amp;"-"&amp;ROW()-88,#REF!,15,0)&amp;"㎡")),"")</f>
        <v/>
      </c>
      <c r="J178" s="111"/>
      <c r="K178" s="25" t="str">
        <f>+IFERROR(IF(VLOOKUP(#REF!&amp;"-"&amp;ROW()-88,#REF!,19,0)="","",VLOOKUP(#REF!&amp;"-"&amp;ROW()-88,#REF!,19,0)),"")</f>
        <v/>
      </c>
      <c r="L178" s="112"/>
      <c r="M178" s="26"/>
      <c r="N178" s="23" t="str">
        <f>+IFERROR(VLOOKUP(#REF!&amp;"-"&amp;ROW()-88,#REF!,24,0),"")</f>
        <v/>
      </c>
      <c r="O178" s="24"/>
      <c r="P178" s="108" t="str">
        <f>+IFERROR(VLOOKUP(#REF!&amp;"-"&amp;ROW()-88,#REF!,25,0),"")</f>
        <v/>
      </c>
      <c r="Q178" s="108"/>
      <c r="R178" s="109" t="str">
        <f>+IFERROR(IF(VLOOKUP(#REF!&amp;"-"&amp;ROW()-88,#REF!,56,0)="","",VLOOKUP(#REF!&amp;"-"&amp;ROW()-88,#REF!,56,0)),"")</f>
        <v/>
      </c>
      <c r="S178" s="109"/>
      <c r="T178" s="109"/>
      <c r="U178" s="108" t="str">
        <f>+IFERROR(IF(VLOOKUP(#REF!&amp;"-"&amp;ROW()-88,#REF!,61,0)="","",VLOOKUP(#REF!&amp;"-"&amp;ROW()-88,#REF!,61,0)),"")</f>
        <v/>
      </c>
      <c r="V178" s="108"/>
      <c r="W178" s="23" t="str">
        <f>+IFERROR(IF(VLOOKUP(#REF!&amp;"-"&amp;ROW()-88,#REF!,62,0)="","",VLOOKUP(#REF!&amp;"-"&amp;ROW()-88,#REF!,62,0)),"")</f>
        <v/>
      </c>
      <c r="X178" s="24"/>
      <c r="Y178" s="25" t="str">
        <f t="shared" si="2"/>
        <v/>
      </c>
      <c r="Z178" s="26"/>
      <c r="AA178" s="27" t="str">
        <f>+IFERROR(IF(VLOOKUP(#REF!&amp;"-"&amp;ROW()-88,#REF!,13,0)="","",VLOOKUP(#REF!&amp;"-"&amp;ROW()-88,#REF!,13,0)),"")</f>
        <v/>
      </c>
      <c r="AB178" s="28"/>
      <c r="AC178" s="27" t="str">
        <f>+IFERROR(VLOOKUP(#REF!&amp;"-"&amp;ROW()-88,#REF!,30,0),"")</f>
        <v/>
      </c>
      <c r="AD178" s="28"/>
      <c r="AE178" s="25" t="str">
        <f>IF(Y178="使用貸借権","-",+IFERROR(VLOOKUP(#REF!&amp;"-"&amp;ROW()-88,#REF!,31,0)&amp;"",""))</f>
        <v/>
      </c>
      <c r="AF178" s="26"/>
      <c r="AG178" s="25" t="str">
        <f t="shared" si="3"/>
        <v/>
      </c>
      <c r="AH178" s="26"/>
      <c r="AI178" s="27" t="str">
        <f>IFERROR(IF(VLOOKUP(#REF!&amp;"-"&amp;ROW()-88,#REF!,32,0)="","",VLOOKUP(#REF!&amp;"-"&amp;ROW()-88,#REF!,32,0)),"")</f>
        <v/>
      </c>
      <c r="AJ178" s="28"/>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row>
    <row r="179" spans="1:61" ht="34.5" hidden="1" customHeight="1">
      <c r="A179" s="3"/>
      <c r="B179" s="25" t="str">
        <f>+IFERROR(IF(VLOOKUP(#REF!&amp;"-"&amp;ROW()-88,#REF!,9,0)="","",VLOOKUP(#REF!&amp;"-"&amp;ROW()-88,#REF!,9,0)),"")</f>
        <v/>
      </c>
      <c r="C179" s="26"/>
      <c r="D179" s="25" t="str">
        <f>+IFERROR(IF(VLOOKUP(#REF!&amp;"-"&amp;ROW()-88,#REF!,10,0) = "","",VLOOKUP(#REF!&amp;"-"&amp;ROW()-88,#REF!,10,0)),"")</f>
        <v/>
      </c>
      <c r="E179" s="26"/>
      <c r="F179" s="25" t="str">
        <f>+IFERROR(IF(VLOOKUP(#REF!&amp;"-"&amp;ROW()-88,#REF!,11,0)="","",VLOOKUP(#REF!&amp;"-"&amp;ROW()-88,#REF!,11,0)),"")</f>
        <v/>
      </c>
      <c r="G179" s="26"/>
      <c r="H179" s="20" t="str">
        <f>+IFERROR(IF(VLOOKUP(#REF!&amp;"-"&amp;ROW()-88,#REF!,12,0)="","",VLOOKUP(#REF!&amp;"-"&amp;ROW()-88,#REF!,12,0)),"")</f>
        <v/>
      </c>
      <c r="I179" s="110" t="str">
        <f>IFERROR(IF(VLOOKUP(#REF!&amp;"-"&amp;ROW()-88,#REF!,15,0)="","",IF(VLOOKUP(#REF!&amp;"-"&amp;ROW()-88,#REF!,15,0)=
VLOOKUP(#REF!&amp;"-"&amp;ROW()-88,#REF!,14,0),VLOOKUP(#REF!&amp;"-"&amp;ROW()-88,#REF!,15,0),VLOOKUP(#REF!&amp;"-"&amp;ROW()-88,#REF!,
14,0) &amp; "㎡の    内" &amp; VLOOKUP(#REF!&amp;"-"&amp;ROW()-88,#REF!,15,0)&amp;"㎡")),"")</f>
        <v/>
      </c>
      <c r="J179" s="111"/>
      <c r="K179" s="25" t="str">
        <f>+IFERROR(IF(VLOOKUP(#REF!&amp;"-"&amp;ROW()-88,#REF!,19,0)="","",VLOOKUP(#REF!&amp;"-"&amp;ROW()-88,#REF!,19,0)),"")</f>
        <v/>
      </c>
      <c r="L179" s="112"/>
      <c r="M179" s="26"/>
      <c r="N179" s="23" t="str">
        <f>+IFERROR(VLOOKUP(#REF!&amp;"-"&amp;ROW()-88,#REF!,24,0),"")</f>
        <v/>
      </c>
      <c r="O179" s="24"/>
      <c r="P179" s="108" t="str">
        <f>+IFERROR(VLOOKUP(#REF!&amp;"-"&amp;ROW()-88,#REF!,25,0),"")</f>
        <v/>
      </c>
      <c r="Q179" s="108"/>
      <c r="R179" s="109" t="str">
        <f>+IFERROR(IF(VLOOKUP(#REF!&amp;"-"&amp;ROW()-88,#REF!,56,0)="","",VLOOKUP(#REF!&amp;"-"&amp;ROW()-88,#REF!,56,0)),"")</f>
        <v/>
      </c>
      <c r="S179" s="109"/>
      <c r="T179" s="109"/>
      <c r="U179" s="108" t="str">
        <f>+IFERROR(IF(VLOOKUP(#REF!&amp;"-"&amp;ROW()-88,#REF!,61,0)="","",VLOOKUP(#REF!&amp;"-"&amp;ROW()-88,#REF!,61,0)),"")</f>
        <v/>
      </c>
      <c r="V179" s="108"/>
      <c r="W179" s="23" t="str">
        <f>+IFERROR(IF(VLOOKUP(#REF!&amp;"-"&amp;ROW()-88,#REF!,62,0)="","",VLOOKUP(#REF!&amp;"-"&amp;ROW()-88,#REF!,62,0)),"")</f>
        <v/>
      </c>
      <c r="X179" s="24"/>
      <c r="Y179" s="25" t="str">
        <f t="shared" si="2"/>
        <v/>
      </c>
      <c r="Z179" s="26"/>
      <c r="AA179" s="27" t="str">
        <f>+IFERROR(IF(VLOOKUP(#REF!&amp;"-"&amp;ROW()-88,#REF!,13,0)="","",VLOOKUP(#REF!&amp;"-"&amp;ROW()-88,#REF!,13,0)),"")</f>
        <v/>
      </c>
      <c r="AB179" s="28"/>
      <c r="AC179" s="27" t="str">
        <f>+IFERROR(VLOOKUP(#REF!&amp;"-"&amp;ROW()-88,#REF!,30,0),"")</f>
        <v/>
      </c>
      <c r="AD179" s="28"/>
      <c r="AE179" s="25" t="str">
        <f>IF(Y179="使用貸借権","-",+IFERROR(VLOOKUP(#REF!&amp;"-"&amp;ROW()-88,#REF!,31,0)&amp;"",""))</f>
        <v/>
      </c>
      <c r="AF179" s="26"/>
      <c r="AG179" s="25" t="str">
        <f t="shared" si="3"/>
        <v/>
      </c>
      <c r="AH179" s="26"/>
      <c r="AI179" s="27" t="str">
        <f>IFERROR(IF(VLOOKUP(#REF!&amp;"-"&amp;ROW()-88,#REF!,32,0)="","",VLOOKUP(#REF!&amp;"-"&amp;ROW()-88,#REF!,32,0)),"")</f>
        <v/>
      </c>
      <c r="AJ179" s="28"/>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row>
    <row r="180" spans="1:61" ht="34.5" hidden="1" customHeight="1">
      <c r="A180" s="3"/>
      <c r="B180" s="25" t="str">
        <f>+IFERROR(IF(VLOOKUP(#REF!&amp;"-"&amp;ROW()-88,#REF!,9,0)="","",VLOOKUP(#REF!&amp;"-"&amp;ROW()-88,#REF!,9,0)),"")</f>
        <v/>
      </c>
      <c r="C180" s="26"/>
      <c r="D180" s="25" t="str">
        <f>+IFERROR(IF(VLOOKUP(#REF!&amp;"-"&amp;ROW()-88,#REF!,10,0) = "","",VLOOKUP(#REF!&amp;"-"&amp;ROW()-88,#REF!,10,0)),"")</f>
        <v/>
      </c>
      <c r="E180" s="26"/>
      <c r="F180" s="25" t="str">
        <f>+IFERROR(IF(VLOOKUP(#REF!&amp;"-"&amp;ROW()-88,#REF!,11,0)="","",VLOOKUP(#REF!&amp;"-"&amp;ROW()-88,#REF!,11,0)),"")</f>
        <v/>
      </c>
      <c r="G180" s="26"/>
      <c r="H180" s="20" t="str">
        <f>+IFERROR(IF(VLOOKUP(#REF!&amp;"-"&amp;ROW()-88,#REF!,12,0)="","",VLOOKUP(#REF!&amp;"-"&amp;ROW()-88,#REF!,12,0)),"")</f>
        <v/>
      </c>
      <c r="I180" s="110" t="str">
        <f>IFERROR(IF(VLOOKUP(#REF!&amp;"-"&amp;ROW()-88,#REF!,15,0)="","",IF(VLOOKUP(#REF!&amp;"-"&amp;ROW()-88,#REF!,15,0)=
VLOOKUP(#REF!&amp;"-"&amp;ROW()-88,#REF!,14,0),VLOOKUP(#REF!&amp;"-"&amp;ROW()-88,#REF!,15,0),VLOOKUP(#REF!&amp;"-"&amp;ROW()-88,#REF!,
14,0) &amp; "㎡の    内" &amp; VLOOKUP(#REF!&amp;"-"&amp;ROW()-88,#REF!,15,0)&amp;"㎡")),"")</f>
        <v/>
      </c>
      <c r="J180" s="111"/>
      <c r="K180" s="25" t="str">
        <f>+IFERROR(IF(VLOOKUP(#REF!&amp;"-"&amp;ROW()-88,#REF!,19,0)="","",VLOOKUP(#REF!&amp;"-"&amp;ROW()-88,#REF!,19,0)),"")</f>
        <v/>
      </c>
      <c r="L180" s="112"/>
      <c r="M180" s="26"/>
      <c r="N180" s="23" t="str">
        <f>+IFERROR(VLOOKUP(#REF!&amp;"-"&amp;ROW()-88,#REF!,24,0),"")</f>
        <v/>
      </c>
      <c r="O180" s="24"/>
      <c r="P180" s="108" t="str">
        <f>+IFERROR(VLOOKUP(#REF!&amp;"-"&amp;ROW()-88,#REF!,25,0),"")</f>
        <v/>
      </c>
      <c r="Q180" s="108"/>
      <c r="R180" s="109" t="str">
        <f>+IFERROR(IF(VLOOKUP(#REF!&amp;"-"&amp;ROW()-88,#REF!,56,0)="","",VLOOKUP(#REF!&amp;"-"&amp;ROW()-88,#REF!,56,0)),"")</f>
        <v/>
      </c>
      <c r="S180" s="109"/>
      <c r="T180" s="109"/>
      <c r="U180" s="108" t="str">
        <f>+IFERROR(IF(VLOOKUP(#REF!&amp;"-"&amp;ROW()-88,#REF!,61,0)="","",VLOOKUP(#REF!&amp;"-"&amp;ROW()-88,#REF!,61,0)),"")</f>
        <v/>
      </c>
      <c r="V180" s="108"/>
      <c r="W180" s="23" t="str">
        <f>+IFERROR(IF(VLOOKUP(#REF!&amp;"-"&amp;ROW()-88,#REF!,62,0)="","",VLOOKUP(#REF!&amp;"-"&amp;ROW()-88,#REF!,62,0)),"")</f>
        <v/>
      </c>
      <c r="X180" s="24"/>
      <c r="Y180" s="25" t="str">
        <f t="shared" si="2"/>
        <v/>
      </c>
      <c r="Z180" s="26"/>
      <c r="AA180" s="27" t="str">
        <f>+IFERROR(IF(VLOOKUP(#REF!&amp;"-"&amp;ROW()-88,#REF!,13,0)="","",VLOOKUP(#REF!&amp;"-"&amp;ROW()-88,#REF!,13,0)),"")</f>
        <v/>
      </c>
      <c r="AB180" s="28"/>
      <c r="AC180" s="27" t="str">
        <f>+IFERROR(VLOOKUP(#REF!&amp;"-"&amp;ROW()-88,#REF!,30,0),"")</f>
        <v/>
      </c>
      <c r="AD180" s="28"/>
      <c r="AE180" s="25" t="str">
        <f>IF(Y180="使用貸借権","-",+IFERROR(VLOOKUP(#REF!&amp;"-"&amp;ROW()-88,#REF!,31,0)&amp;"",""))</f>
        <v/>
      </c>
      <c r="AF180" s="26"/>
      <c r="AG180" s="25" t="str">
        <f t="shared" si="3"/>
        <v/>
      </c>
      <c r="AH180" s="26"/>
      <c r="AI180" s="27" t="str">
        <f>IFERROR(IF(VLOOKUP(#REF!&amp;"-"&amp;ROW()-88,#REF!,32,0)="","",VLOOKUP(#REF!&amp;"-"&amp;ROW()-88,#REF!,32,0)),"")</f>
        <v/>
      </c>
      <c r="AJ180" s="28"/>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row>
    <row r="181" spans="1:61" ht="34.5" hidden="1" customHeight="1">
      <c r="A181" s="3"/>
      <c r="B181" s="25" t="str">
        <f>+IFERROR(IF(VLOOKUP(#REF!&amp;"-"&amp;ROW()-88,#REF!,9,0)="","",VLOOKUP(#REF!&amp;"-"&amp;ROW()-88,#REF!,9,0)),"")</f>
        <v/>
      </c>
      <c r="C181" s="26"/>
      <c r="D181" s="25" t="str">
        <f>+IFERROR(IF(VLOOKUP(#REF!&amp;"-"&amp;ROW()-88,#REF!,10,0) = "","",VLOOKUP(#REF!&amp;"-"&amp;ROW()-88,#REF!,10,0)),"")</f>
        <v/>
      </c>
      <c r="E181" s="26"/>
      <c r="F181" s="25" t="str">
        <f>+IFERROR(IF(VLOOKUP(#REF!&amp;"-"&amp;ROW()-88,#REF!,11,0)="","",VLOOKUP(#REF!&amp;"-"&amp;ROW()-88,#REF!,11,0)),"")</f>
        <v/>
      </c>
      <c r="G181" s="26"/>
      <c r="H181" s="20" t="str">
        <f>+IFERROR(IF(VLOOKUP(#REF!&amp;"-"&amp;ROW()-88,#REF!,12,0)="","",VLOOKUP(#REF!&amp;"-"&amp;ROW()-88,#REF!,12,0)),"")</f>
        <v/>
      </c>
      <c r="I181" s="110" t="str">
        <f>IFERROR(IF(VLOOKUP(#REF!&amp;"-"&amp;ROW()-88,#REF!,15,0)="","",IF(VLOOKUP(#REF!&amp;"-"&amp;ROW()-88,#REF!,15,0)=
VLOOKUP(#REF!&amp;"-"&amp;ROW()-88,#REF!,14,0),VLOOKUP(#REF!&amp;"-"&amp;ROW()-88,#REF!,15,0),VLOOKUP(#REF!&amp;"-"&amp;ROW()-88,#REF!,
14,0) &amp; "㎡の    内" &amp; VLOOKUP(#REF!&amp;"-"&amp;ROW()-88,#REF!,15,0)&amp;"㎡")),"")</f>
        <v/>
      </c>
      <c r="J181" s="111"/>
      <c r="K181" s="25" t="str">
        <f>+IFERROR(IF(VLOOKUP(#REF!&amp;"-"&amp;ROW()-88,#REF!,19,0)="","",VLOOKUP(#REF!&amp;"-"&amp;ROW()-88,#REF!,19,0)),"")</f>
        <v/>
      </c>
      <c r="L181" s="112"/>
      <c r="M181" s="26"/>
      <c r="N181" s="23" t="str">
        <f>+IFERROR(VLOOKUP(#REF!&amp;"-"&amp;ROW()-88,#REF!,24,0),"")</f>
        <v/>
      </c>
      <c r="O181" s="24"/>
      <c r="P181" s="108" t="str">
        <f>+IFERROR(VLOOKUP(#REF!&amp;"-"&amp;ROW()-88,#REF!,25,0),"")</f>
        <v/>
      </c>
      <c r="Q181" s="108"/>
      <c r="R181" s="109" t="str">
        <f>+IFERROR(IF(VLOOKUP(#REF!&amp;"-"&amp;ROW()-88,#REF!,56,0)="","",VLOOKUP(#REF!&amp;"-"&amp;ROW()-88,#REF!,56,0)),"")</f>
        <v/>
      </c>
      <c r="S181" s="109"/>
      <c r="T181" s="109"/>
      <c r="U181" s="108" t="str">
        <f>+IFERROR(IF(VLOOKUP(#REF!&amp;"-"&amp;ROW()-88,#REF!,61,0)="","",VLOOKUP(#REF!&amp;"-"&amp;ROW()-88,#REF!,61,0)),"")</f>
        <v/>
      </c>
      <c r="V181" s="108"/>
      <c r="W181" s="23" t="str">
        <f>+IFERROR(IF(VLOOKUP(#REF!&amp;"-"&amp;ROW()-88,#REF!,62,0)="","",VLOOKUP(#REF!&amp;"-"&amp;ROW()-88,#REF!,62,0)),"")</f>
        <v/>
      </c>
      <c r="X181" s="24"/>
      <c r="Y181" s="25" t="str">
        <f t="shared" si="2"/>
        <v/>
      </c>
      <c r="Z181" s="26"/>
      <c r="AA181" s="27" t="str">
        <f>+IFERROR(IF(VLOOKUP(#REF!&amp;"-"&amp;ROW()-88,#REF!,13,0)="","",VLOOKUP(#REF!&amp;"-"&amp;ROW()-88,#REF!,13,0)),"")</f>
        <v/>
      </c>
      <c r="AB181" s="28"/>
      <c r="AC181" s="27" t="str">
        <f>+IFERROR(VLOOKUP(#REF!&amp;"-"&amp;ROW()-88,#REF!,30,0),"")</f>
        <v/>
      </c>
      <c r="AD181" s="28"/>
      <c r="AE181" s="25" t="str">
        <f>IF(Y181="使用貸借権","-",+IFERROR(VLOOKUP(#REF!&amp;"-"&amp;ROW()-88,#REF!,31,0)&amp;"",""))</f>
        <v/>
      </c>
      <c r="AF181" s="26"/>
      <c r="AG181" s="25" t="str">
        <f t="shared" si="3"/>
        <v/>
      </c>
      <c r="AH181" s="26"/>
      <c r="AI181" s="27" t="str">
        <f>IFERROR(IF(VLOOKUP(#REF!&amp;"-"&amp;ROW()-88,#REF!,32,0)="","",VLOOKUP(#REF!&amp;"-"&amp;ROW()-88,#REF!,32,0)),"")</f>
        <v/>
      </c>
      <c r="AJ181" s="28"/>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row>
    <row r="182" spans="1:61" ht="34.5" hidden="1" customHeight="1">
      <c r="A182" s="3"/>
      <c r="B182" s="25" t="str">
        <f>+IFERROR(IF(VLOOKUP(#REF!&amp;"-"&amp;ROW()-88,#REF!,9,0)="","",VLOOKUP(#REF!&amp;"-"&amp;ROW()-88,#REF!,9,0)),"")</f>
        <v/>
      </c>
      <c r="C182" s="26"/>
      <c r="D182" s="25" t="str">
        <f>+IFERROR(IF(VLOOKUP(#REF!&amp;"-"&amp;ROW()-88,#REF!,10,0) = "","",VLOOKUP(#REF!&amp;"-"&amp;ROW()-88,#REF!,10,0)),"")</f>
        <v/>
      </c>
      <c r="E182" s="26"/>
      <c r="F182" s="25" t="str">
        <f>+IFERROR(IF(VLOOKUP(#REF!&amp;"-"&amp;ROW()-88,#REF!,11,0)="","",VLOOKUP(#REF!&amp;"-"&amp;ROW()-88,#REF!,11,0)),"")</f>
        <v/>
      </c>
      <c r="G182" s="26"/>
      <c r="H182" s="20" t="str">
        <f>+IFERROR(IF(VLOOKUP(#REF!&amp;"-"&amp;ROW()-88,#REF!,12,0)="","",VLOOKUP(#REF!&amp;"-"&amp;ROW()-88,#REF!,12,0)),"")</f>
        <v/>
      </c>
      <c r="I182" s="110" t="str">
        <f>IFERROR(IF(VLOOKUP(#REF!&amp;"-"&amp;ROW()-88,#REF!,15,0)="","",IF(VLOOKUP(#REF!&amp;"-"&amp;ROW()-88,#REF!,15,0)=
VLOOKUP(#REF!&amp;"-"&amp;ROW()-88,#REF!,14,0),VLOOKUP(#REF!&amp;"-"&amp;ROW()-88,#REF!,15,0),VLOOKUP(#REF!&amp;"-"&amp;ROW()-88,#REF!,
14,0) &amp; "㎡の    内" &amp; VLOOKUP(#REF!&amp;"-"&amp;ROW()-88,#REF!,15,0)&amp;"㎡")),"")</f>
        <v/>
      </c>
      <c r="J182" s="111"/>
      <c r="K182" s="25" t="str">
        <f>+IFERROR(IF(VLOOKUP(#REF!&amp;"-"&amp;ROW()-88,#REF!,19,0)="","",VLOOKUP(#REF!&amp;"-"&amp;ROW()-88,#REF!,19,0)),"")</f>
        <v/>
      </c>
      <c r="L182" s="112"/>
      <c r="M182" s="26"/>
      <c r="N182" s="23" t="str">
        <f>+IFERROR(VLOOKUP(#REF!&amp;"-"&amp;ROW()-88,#REF!,24,0),"")</f>
        <v/>
      </c>
      <c r="O182" s="24"/>
      <c r="P182" s="108" t="str">
        <f>+IFERROR(VLOOKUP(#REF!&amp;"-"&amp;ROW()-88,#REF!,25,0),"")</f>
        <v/>
      </c>
      <c r="Q182" s="108"/>
      <c r="R182" s="109" t="str">
        <f>+IFERROR(IF(VLOOKUP(#REF!&amp;"-"&amp;ROW()-88,#REF!,56,0)="","",VLOOKUP(#REF!&amp;"-"&amp;ROW()-88,#REF!,56,0)),"")</f>
        <v/>
      </c>
      <c r="S182" s="109"/>
      <c r="T182" s="109"/>
      <c r="U182" s="108" t="str">
        <f>+IFERROR(IF(VLOOKUP(#REF!&amp;"-"&amp;ROW()-88,#REF!,61,0)="","",VLOOKUP(#REF!&amp;"-"&amp;ROW()-88,#REF!,61,0)),"")</f>
        <v/>
      </c>
      <c r="V182" s="108"/>
      <c r="W182" s="23" t="str">
        <f>+IFERROR(IF(VLOOKUP(#REF!&amp;"-"&amp;ROW()-88,#REF!,62,0)="","",VLOOKUP(#REF!&amp;"-"&amp;ROW()-88,#REF!,62,0)),"")</f>
        <v/>
      </c>
      <c r="X182" s="24"/>
      <c r="Y182" s="25" t="str">
        <f t="shared" si="2"/>
        <v/>
      </c>
      <c r="Z182" s="26"/>
      <c r="AA182" s="27" t="str">
        <f>+IFERROR(IF(VLOOKUP(#REF!&amp;"-"&amp;ROW()-88,#REF!,13,0)="","",VLOOKUP(#REF!&amp;"-"&amp;ROW()-88,#REF!,13,0)),"")</f>
        <v/>
      </c>
      <c r="AB182" s="28"/>
      <c r="AC182" s="27" t="str">
        <f>+IFERROR(VLOOKUP(#REF!&amp;"-"&amp;ROW()-88,#REF!,30,0),"")</f>
        <v/>
      </c>
      <c r="AD182" s="28"/>
      <c r="AE182" s="25" t="str">
        <f>IF(Y182="使用貸借権","-",+IFERROR(VLOOKUP(#REF!&amp;"-"&amp;ROW()-88,#REF!,31,0)&amp;"",""))</f>
        <v/>
      </c>
      <c r="AF182" s="26"/>
      <c r="AG182" s="25" t="str">
        <f t="shared" si="3"/>
        <v/>
      </c>
      <c r="AH182" s="26"/>
      <c r="AI182" s="27" t="str">
        <f>IFERROR(IF(VLOOKUP(#REF!&amp;"-"&amp;ROW()-88,#REF!,32,0)="","",VLOOKUP(#REF!&amp;"-"&amp;ROW()-88,#REF!,32,0)),"")</f>
        <v/>
      </c>
      <c r="AJ182" s="28"/>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row>
    <row r="183" spans="1:61" ht="34.5" hidden="1" customHeight="1">
      <c r="A183" s="3"/>
      <c r="B183" s="25" t="str">
        <f>+IFERROR(IF(VLOOKUP(#REF!&amp;"-"&amp;ROW()-88,#REF!,9,0)="","",VLOOKUP(#REF!&amp;"-"&amp;ROW()-88,#REF!,9,0)),"")</f>
        <v/>
      </c>
      <c r="C183" s="26"/>
      <c r="D183" s="25" t="str">
        <f>+IFERROR(IF(VLOOKUP(#REF!&amp;"-"&amp;ROW()-88,#REF!,10,0) = "","",VLOOKUP(#REF!&amp;"-"&amp;ROW()-88,#REF!,10,0)),"")</f>
        <v/>
      </c>
      <c r="E183" s="26"/>
      <c r="F183" s="25" t="str">
        <f>+IFERROR(IF(VLOOKUP(#REF!&amp;"-"&amp;ROW()-88,#REF!,11,0)="","",VLOOKUP(#REF!&amp;"-"&amp;ROW()-88,#REF!,11,0)),"")</f>
        <v/>
      </c>
      <c r="G183" s="26"/>
      <c r="H183" s="20" t="str">
        <f>+IFERROR(IF(VLOOKUP(#REF!&amp;"-"&amp;ROW()-88,#REF!,12,0)="","",VLOOKUP(#REF!&amp;"-"&amp;ROW()-88,#REF!,12,0)),"")</f>
        <v/>
      </c>
      <c r="I183" s="110" t="str">
        <f>IFERROR(IF(VLOOKUP(#REF!&amp;"-"&amp;ROW()-88,#REF!,15,0)="","",IF(VLOOKUP(#REF!&amp;"-"&amp;ROW()-88,#REF!,15,0)=
VLOOKUP(#REF!&amp;"-"&amp;ROW()-88,#REF!,14,0),VLOOKUP(#REF!&amp;"-"&amp;ROW()-88,#REF!,15,0),VLOOKUP(#REF!&amp;"-"&amp;ROW()-88,#REF!,
14,0) &amp; "㎡の    内" &amp; VLOOKUP(#REF!&amp;"-"&amp;ROW()-88,#REF!,15,0)&amp;"㎡")),"")</f>
        <v/>
      </c>
      <c r="J183" s="111"/>
      <c r="K183" s="25" t="str">
        <f>+IFERROR(IF(VLOOKUP(#REF!&amp;"-"&amp;ROW()-88,#REF!,19,0)="","",VLOOKUP(#REF!&amp;"-"&amp;ROW()-88,#REF!,19,0)),"")</f>
        <v/>
      </c>
      <c r="L183" s="112"/>
      <c r="M183" s="26"/>
      <c r="N183" s="23" t="str">
        <f>+IFERROR(VLOOKUP(#REF!&amp;"-"&amp;ROW()-88,#REF!,24,0),"")</f>
        <v/>
      </c>
      <c r="O183" s="24"/>
      <c r="P183" s="108" t="str">
        <f>+IFERROR(VLOOKUP(#REF!&amp;"-"&amp;ROW()-88,#REF!,25,0),"")</f>
        <v/>
      </c>
      <c r="Q183" s="108"/>
      <c r="R183" s="109" t="str">
        <f>+IFERROR(IF(VLOOKUP(#REF!&amp;"-"&amp;ROW()-88,#REF!,56,0)="","",VLOOKUP(#REF!&amp;"-"&amp;ROW()-88,#REF!,56,0)),"")</f>
        <v/>
      </c>
      <c r="S183" s="109"/>
      <c r="T183" s="109"/>
      <c r="U183" s="108" t="str">
        <f>+IFERROR(IF(VLOOKUP(#REF!&amp;"-"&amp;ROW()-88,#REF!,61,0)="","",VLOOKUP(#REF!&amp;"-"&amp;ROW()-88,#REF!,61,0)),"")</f>
        <v/>
      </c>
      <c r="V183" s="108"/>
      <c r="W183" s="23" t="str">
        <f>+IFERROR(IF(VLOOKUP(#REF!&amp;"-"&amp;ROW()-88,#REF!,62,0)="","",VLOOKUP(#REF!&amp;"-"&amp;ROW()-88,#REF!,62,0)),"")</f>
        <v/>
      </c>
      <c r="X183" s="24"/>
      <c r="Y183" s="25" t="str">
        <f t="shared" si="2"/>
        <v/>
      </c>
      <c r="Z183" s="26"/>
      <c r="AA183" s="27" t="str">
        <f>+IFERROR(IF(VLOOKUP(#REF!&amp;"-"&amp;ROW()-88,#REF!,13,0)="","",VLOOKUP(#REF!&amp;"-"&amp;ROW()-88,#REF!,13,0)),"")</f>
        <v/>
      </c>
      <c r="AB183" s="28"/>
      <c r="AC183" s="27" t="str">
        <f>+IFERROR(VLOOKUP(#REF!&amp;"-"&amp;ROW()-88,#REF!,30,0),"")</f>
        <v/>
      </c>
      <c r="AD183" s="28"/>
      <c r="AE183" s="25" t="str">
        <f>IF(Y183="使用貸借権","-",+IFERROR(VLOOKUP(#REF!&amp;"-"&amp;ROW()-88,#REF!,31,0)&amp;"",""))</f>
        <v/>
      </c>
      <c r="AF183" s="26"/>
      <c r="AG183" s="25" t="str">
        <f t="shared" si="3"/>
        <v/>
      </c>
      <c r="AH183" s="26"/>
      <c r="AI183" s="27" t="str">
        <f>IFERROR(IF(VLOOKUP(#REF!&amp;"-"&amp;ROW()-88,#REF!,32,0)="","",VLOOKUP(#REF!&amp;"-"&amp;ROW()-88,#REF!,32,0)),"")</f>
        <v/>
      </c>
      <c r="AJ183" s="28"/>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row>
    <row r="184" spans="1:61" ht="34.5" hidden="1" customHeight="1">
      <c r="A184" s="3"/>
      <c r="B184" s="25" t="str">
        <f>+IFERROR(IF(VLOOKUP(#REF!&amp;"-"&amp;ROW()-88,#REF!,9,0)="","",VLOOKUP(#REF!&amp;"-"&amp;ROW()-88,#REF!,9,0)),"")</f>
        <v/>
      </c>
      <c r="C184" s="26"/>
      <c r="D184" s="25" t="str">
        <f>+IFERROR(IF(VLOOKUP(#REF!&amp;"-"&amp;ROW()-88,#REF!,10,0) = "","",VLOOKUP(#REF!&amp;"-"&amp;ROW()-88,#REF!,10,0)),"")</f>
        <v/>
      </c>
      <c r="E184" s="26"/>
      <c r="F184" s="25" t="str">
        <f>+IFERROR(IF(VLOOKUP(#REF!&amp;"-"&amp;ROW()-88,#REF!,11,0)="","",VLOOKUP(#REF!&amp;"-"&amp;ROW()-88,#REF!,11,0)),"")</f>
        <v/>
      </c>
      <c r="G184" s="26"/>
      <c r="H184" s="20" t="str">
        <f>+IFERROR(IF(VLOOKUP(#REF!&amp;"-"&amp;ROW()-88,#REF!,12,0)="","",VLOOKUP(#REF!&amp;"-"&amp;ROW()-88,#REF!,12,0)),"")</f>
        <v/>
      </c>
      <c r="I184" s="110" t="str">
        <f>IFERROR(IF(VLOOKUP(#REF!&amp;"-"&amp;ROW()-88,#REF!,15,0)="","",IF(VLOOKUP(#REF!&amp;"-"&amp;ROW()-88,#REF!,15,0)=
VLOOKUP(#REF!&amp;"-"&amp;ROW()-88,#REF!,14,0),VLOOKUP(#REF!&amp;"-"&amp;ROW()-88,#REF!,15,0),VLOOKUP(#REF!&amp;"-"&amp;ROW()-88,#REF!,
14,0) &amp; "㎡の    内" &amp; VLOOKUP(#REF!&amp;"-"&amp;ROW()-88,#REF!,15,0)&amp;"㎡")),"")</f>
        <v/>
      </c>
      <c r="J184" s="111"/>
      <c r="K184" s="25" t="str">
        <f>+IFERROR(IF(VLOOKUP(#REF!&amp;"-"&amp;ROW()-88,#REF!,19,0)="","",VLOOKUP(#REF!&amp;"-"&amp;ROW()-88,#REF!,19,0)),"")</f>
        <v/>
      </c>
      <c r="L184" s="112"/>
      <c r="M184" s="26"/>
      <c r="N184" s="23" t="str">
        <f>+IFERROR(VLOOKUP(#REF!&amp;"-"&amp;ROW()-88,#REF!,24,0),"")</f>
        <v/>
      </c>
      <c r="O184" s="24"/>
      <c r="P184" s="108" t="str">
        <f>+IFERROR(VLOOKUP(#REF!&amp;"-"&amp;ROW()-88,#REF!,25,0),"")</f>
        <v/>
      </c>
      <c r="Q184" s="108"/>
      <c r="R184" s="109" t="str">
        <f>+IFERROR(IF(VLOOKUP(#REF!&amp;"-"&amp;ROW()-88,#REF!,56,0)="","",VLOOKUP(#REF!&amp;"-"&amp;ROW()-88,#REF!,56,0)),"")</f>
        <v/>
      </c>
      <c r="S184" s="109"/>
      <c r="T184" s="109"/>
      <c r="U184" s="108" t="str">
        <f>+IFERROR(IF(VLOOKUP(#REF!&amp;"-"&amp;ROW()-88,#REF!,61,0)="","",VLOOKUP(#REF!&amp;"-"&amp;ROW()-88,#REF!,61,0)),"")</f>
        <v/>
      </c>
      <c r="V184" s="108"/>
      <c r="W184" s="23" t="str">
        <f>+IFERROR(IF(VLOOKUP(#REF!&amp;"-"&amp;ROW()-88,#REF!,62,0)="","",VLOOKUP(#REF!&amp;"-"&amp;ROW()-88,#REF!,62,0)),"")</f>
        <v/>
      </c>
      <c r="X184" s="24"/>
      <c r="Y184" s="25" t="str">
        <f t="shared" si="2"/>
        <v/>
      </c>
      <c r="Z184" s="26"/>
      <c r="AA184" s="27" t="str">
        <f>+IFERROR(IF(VLOOKUP(#REF!&amp;"-"&amp;ROW()-88,#REF!,13,0)="","",VLOOKUP(#REF!&amp;"-"&amp;ROW()-88,#REF!,13,0)),"")</f>
        <v/>
      </c>
      <c r="AB184" s="28"/>
      <c r="AC184" s="27" t="str">
        <f>+IFERROR(VLOOKUP(#REF!&amp;"-"&amp;ROW()-88,#REF!,30,0),"")</f>
        <v/>
      </c>
      <c r="AD184" s="28"/>
      <c r="AE184" s="25" t="str">
        <f>IF(Y184="使用貸借権","-",+IFERROR(VLOOKUP(#REF!&amp;"-"&amp;ROW()-88,#REF!,31,0)&amp;"",""))</f>
        <v/>
      </c>
      <c r="AF184" s="26"/>
      <c r="AG184" s="25" t="str">
        <f t="shared" si="3"/>
        <v/>
      </c>
      <c r="AH184" s="26"/>
      <c r="AI184" s="27" t="str">
        <f>IFERROR(IF(VLOOKUP(#REF!&amp;"-"&amp;ROW()-88,#REF!,32,0)="","",VLOOKUP(#REF!&amp;"-"&amp;ROW()-88,#REF!,32,0)),"")</f>
        <v/>
      </c>
      <c r="AJ184" s="28"/>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row>
    <row r="185" spans="1:61" ht="34.5" hidden="1" customHeight="1">
      <c r="A185" s="3"/>
      <c r="B185" s="25" t="str">
        <f>+IFERROR(IF(VLOOKUP(#REF!&amp;"-"&amp;ROW()-88,#REF!,9,0)="","",VLOOKUP(#REF!&amp;"-"&amp;ROW()-88,#REF!,9,0)),"")</f>
        <v/>
      </c>
      <c r="C185" s="26"/>
      <c r="D185" s="25" t="str">
        <f>+IFERROR(IF(VLOOKUP(#REF!&amp;"-"&amp;ROW()-88,#REF!,10,0) = "","",VLOOKUP(#REF!&amp;"-"&amp;ROW()-88,#REF!,10,0)),"")</f>
        <v/>
      </c>
      <c r="E185" s="26"/>
      <c r="F185" s="25" t="str">
        <f>+IFERROR(IF(VLOOKUP(#REF!&amp;"-"&amp;ROW()-88,#REF!,11,0)="","",VLOOKUP(#REF!&amp;"-"&amp;ROW()-88,#REF!,11,0)),"")</f>
        <v/>
      </c>
      <c r="G185" s="26"/>
      <c r="H185" s="20" t="str">
        <f>+IFERROR(IF(VLOOKUP(#REF!&amp;"-"&amp;ROW()-88,#REF!,12,0)="","",VLOOKUP(#REF!&amp;"-"&amp;ROW()-88,#REF!,12,0)),"")</f>
        <v/>
      </c>
      <c r="I185" s="110" t="str">
        <f>IFERROR(IF(VLOOKUP(#REF!&amp;"-"&amp;ROW()-88,#REF!,15,0)="","",IF(VLOOKUP(#REF!&amp;"-"&amp;ROW()-88,#REF!,15,0)=
VLOOKUP(#REF!&amp;"-"&amp;ROW()-88,#REF!,14,0),VLOOKUP(#REF!&amp;"-"&amp;ROW()-88,#REF!,15,0),VLOOKUP(#REF!&amp;"-"&amp;ROW()-88,#REF!,
14,0) &amp; "㎡の    内" &amp; VLOOKUP(#REF!&amp;"-"&amp;ROW()-88,#REF!,15,0)&amp;"㎡")),"")</f>
        <v/>
      </c>
      <c r="J185" s="111"/>
      <c r="K185" s="25" t="str">
        <f>+IFERROR(IF(VLOOKUP(#REF!&amp;"-"&amp;ROW()-88,#REF!,19,0)="","",VLOOKUP(#REF!&amp;"-"&amp;ROW()-88,#REF!,19,0)),"")</f>
        <v/>
      </c>
      <c r="L185" s="112"/>
      <c r="M185" s="26"/>
      <c r="N185" s="23" t="str">
        <f>+IFERROR(VLOOKUP(#REF!&amp;"-"&amp;ROW()-88,#REF!,24,0),"")</f>
        <v/>
      </c>
      <c r="O185" s="24"/>
      <c r="P185" s="108" t="str">
        <f>+IFERROR(VLOOKUP(#REF!&amp;"-"&amp;ROW()-88,#REF!,25,0),"")</f>
        <v/>
      </c>
      <c r="Q185" s="108"/>
      <c r="R185" s="109" t="str">
        <f>+IFERROR(IF(VLOOKUP(#REF!&amp;"-"&amp;ROW()-88,#REF!,56,0)="","",VLOOKUP(#REF!&amp;"-"&amp;ROW()-88,#REF!,56,0)),"")</f>
        <v/>
      </c>
      <c r="S185" s="109"/>
      <c r="T185" s="109"/>
      <c r="U185" s="108" t="str">
        <f>+IFERROR(IF(VLOOKUP(#REF!&amp;"-"&amp;ROW()-88,#REF!,61,0)="","",VLOOKUP(#REF!&amp;"-"&amp;ROW()-88,#REF!,61,0)),"")</f>
        <v/>
      </c>
      <c r="V185" s="108"/>
      <c r="W185" s="23" t="str">
        <f>+IFERROR(IF(VLOOKUP(#REF!&amp;"-"&amp;ROW()-88,#REF!,62,0)="","",VLOOKUP(#REF!&amp;"-"&amp;ROW()-88,#REF!,62,0)),"")</f>
        <v/>
      </c>
      <c r="X185" s="24"/>
      <c r="Y185" s="25" t="str">
        <f t="shared" si="2"/>
        <v/>
      </c>
      <c r="Z185" s="26"/>
      <c r="AA185" s="27" t="str">
        <f>+IFERROR(IF(VLOOKUP(#REF!&amp;"-"&amp;ROW()-88,#REF!,13,0)="","",VLOOKUP(#REF!&amp;"-"&amp;ROW()-88,#REF!,13,0)),"")</f>
        <v/>
      </c>
      <c r="AB185" s="28"/>
      <c r="AC185" s="27" t="str">
        <f>+IFERROR(VLOOKUP(#REF!&amp;"-"&amp;ROW()-88,#REF!,30,0),"")</f>
        <v/>
      </c>
      <c r="AD185" s="28"/>
      <c r="AE185" s="25" t="str">
        <f>IF(Y185="使用貸借権","-",+IFERROR(VLOOKUP(#REF!&amp;"-"&amp;ROW()-88,#REF!,31,0)&amp;"",""))</f>
        <v/>
      </c>
      <c r="AF185" s="26"/>
      <c r="AG185" s="25" t="str">
        <f t="shared" si="3"/>
        <v/>
      </c>
      <c r="AH185" s="26"/>
      <c r="AI185" s="27" t="str">
        <f>IFERROR(IF(VLOOKUP(#REF!&amp;"-"&amp;ROW()-88,#REF!,32,0)="","",VLOOKUP(#REF!&amp;"-"&amp;ROW()-88,#REF!,32,0)),"")</f>
        <v/>
      </c>
      <c r="AJ185" s="28"/>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row>
    <row r="186" spans="1:61" ht="34.5" hidden="1" customHeight="1">
      <c r="A186" s="3"/>
      <c r="B186" s="25" t="str">
        <f>+IFERROR(IF(VLOOKUP(#REF!&amp;"-"&amp;ROW()-88,#REF!,9,0)="","",VLOOKUP(#REF!&amp;"-"&amp;ROW()-88,#REF!,9,0)),"")</f>
        <v/>
      </c>
      <c r="C186" s="26"/>
      <c r="D186" s="25" t="str">
        <f>+IFERROR(IF(VLOOKUP(#REF!&amp;"-"&amp;ROW()-88,#REF!,10,0) = "","",VLOOKUP(#REF!&amp;"-"&amp;ROW()-88,#REF!,10,0)),"")</f>
        <v/>
      </c>
      <c r="E186" s="26"/>
      <c r="F186" s="25" t="str">
        <f>+IFERROR(IF(VLOOKUP(#REF!&amp;"-"&amp;ROW()-88,#REF!,11,0)="","",VLOOKUP(#REF!&amp;"-"&amp;ROW()-88,#REF!,11,0)),"")</f>
        <v/>
      </c>
      <c r="G186" s="26"/>
      <c r="H186" s="20" t="str">
        <f>+IFERROR(IF(VLOOKUP(#REF!&amp;"-"&amp;ROW()-88,#REF!,12,0)="","",VLOOKUP(#REF!&amp;"-"&amp;ROW()-88,#REF!,12,0)),"")</f>
        <v/>
      </c>
      <c r="I186" s="110" t="str">
        <f>IFERROR(IF(VLOOKUP(#REF!&amp;"-"&amp;ROW()-88,#REF!,15,0)="","",IF(VLOOKUP(#REF!&amp;"-"&amp;ROW()-88,#REF!,15,0)=
VLOOKUP(#REF!&amp;"-"&amp;ROW()-88,#REF!,14,0),VLOOKUP(#REF!&amp;"-"&amp;ROW()-88,#REF!,15,0),VLOOKUP(#REF!&amp;"-"&amp;ROW()-88,#REF!,
14,0) &amp; "㎡の    内" &amp; VLOOKUP(#REF!&amp;"-"&amp;ROW()-88,#REF!,15,0)&amp;"㎡")),"")</f>
        <v/>
      </c>
      <c r="J186" s="111"/>
      <c r="K186" s="25" t="str">
        <f>+IFERROR(IF(VLOOKUP(#REF!&amp;"-"&amp;ROW()-88,#REF!,19,0)="","",VLOOKUP(#REF!&amp;"-"&amp;ROW()-88,#REF!,19,0)),"")</f>
        <v/>
      </c>
      <c r="L186" s="112"/>
      <c r="M186" s="26"/>
      <c r="N186" s="23" t="str">
        <f>+IFERROR(VLOOKUP(#REF!&amp;"-"&amp;ROW()-88,#REF!,24,0),"")</f>
        <v/>
      </c>
      <c r="O186" s="24"/>
      <c r="P186" s="108" t="str">
        <f>+IFERROR(VLOOKUP(#REF!&amp;"-"&amp;ROW()-88,#REF!,25,0),"")</f>
        <v/>
      </c>
      <c r="Q186" s="108"/>
      <c r="R186" s="109" t="str">
        <f>+IFERROR(IF(VLOOKUP(#REF!&amp;"-"&amp;ROW()-88,#REF!,56,0)="","",VLOOKUP(#REF!&amp;"-"&amp;ROW()-88,#REF!,56,0)),"")</f>
        <v/>
      </c>
      <c r="S186" s="109"/>
      <c r="T186" s="109"/>
      <c r="U186" s="108" t="str">
        <f>+IFERROR(IF(VLOOKUP(#REF!&amp;"-"&amp;ROW()-88,#REF!,61,0)="","",VLOOKUP(#REF!&amp;"-"&amp;ROW()-88,#REF!,61,0)),"")</f>
        <v/>
      </c>
      <c r="V186" s="108"/>
      <c r="W186" s="23" t="str">
        <f>+IFERROR(IF(VLOOKUP(#REF!&amp;"-"&amp;ROW()-88,#REF!,62,0)="","",VLOOKUP(#REF!&amp;"-"&amp;ROW()-88,#REF!,62,0)),"")</f>
        <v/>
      </c>
      <c r="X186" s="24"/>
      <c r="Y186" s="25" t="str">
        <f t="shared" si="2"/>
        <v/>
      </c>
      <c r="Z186" s="26"/>
      <c r="AA186" s="27" t="str">
        <f>+IFERROR(IF(VLOOKUP(#REF!&amp;"-"&amp;ROW()-88,#REF!,13,0)="","",VLOOKUP(#REF!&amp;"-"&amp;ROW()-88,#REF!,13,0)),"")</f>
        <v/>
      </c>
      <c r="AB186" s="28"/>
      <c r="AC186" s="27" t="str">
        <f>+IFERROR(VLOOKUP(#REF!&amp;"-"&amp;ROW()-88,#REF!,30,0),"")</f>
        <v/>
      </c>
      <c r="AD186" s="28"/>
      <c r="AE186" s="25" t="str">
        <f>IF(Y186="使用貸借権","-",+IFERROR(VLOOKUP(#REF!&amp;"-"&amp;ROW()-88,#REF!,31,0)&amp;"",""))</f>
        <v/>
      </c>
      <c r="AF186" s="26"/>
      <c r="AG186" s="25" t="str">
        <f t="shared" si="3"/>
        <v/>
      </c>
      <c r="AH186" s="26"/>
      <c r="AI186" s="27" t="str">
        <f>IFERROR(IF(VLOOKUP(#REF!&amp;"-"&amp;ROW()-88,#REF!,32,0)="","",VLOOKUP(#REF!&amp;"-"&amp;ROW()-88,#REF!,32,0)),"")</f>
        <v/>
      </c>
      <c r="AJ186" s="28"/>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row>
    <row r="187" spans="1:61" ht="34.5" hidden="1" customHeight="1">
      <c r="A187" s="3"/>
      <c r="B187" s="25" t="str">
        <f>+IFERROR(IF(VLOOKUP(#REF!&amp;"-"&amp;ROW()-88,#REF!,9,0)="","",VLOOKUP(#REF!&amp;"-"&amp;ROW()-88,#REF!,9,0)),"")</f>
        <v/>
      </c>
      <c r="C187" s="26"/>
      <c r="D187" s="25" t="str">
        <f>+IFERROR(IF(VLOOKUP(#REF!&amp;"-"&amp;ROW()-88,#REF!,10,0) = "","",VLOOKUP(#REF!&amp;"-"&amp;ROW()-88,#REF!,10,0)),"")</f>
        <v/>
      </c>
      <c r="E187" s="26"/>
      <c r="F187" s="25" t="str">
        <f>+IFERROR(IF(VLOOKUP(#REF!&amp;"-"&amp;ROW()-88,#REF!,11,0)="","",VLOOKUP(#REF!&amp;"-"&amp;ROW()-88,#REF!,11,0)),"")</f>
        <v/>
      </c>
      <c r="G187" s="26"/>
      <c r="H187" s="20" t="str">
        <f>+IFERROR(IF(VLOOKUP(#REF!&amp;"-"&amp;ROW()-88,#REF!,12,0)="","",VLOOKUP(#REF!&amp;"-"&amp;ROW()-88,#REF!,12,0)),"")</f>
        <v/>
      </c>
      <c r="I187" s="110" t="str">
        <f>IFERROR(IF(VLOOKUP(#REF!&amp;"-"&amp;ROW()-88,#REF!,15,0)="","",IF(VLOOKUP(#REF!&amp;"-"&amp;ROW()-88,#REF!,15,0)=
VLOOKUP(#REF!&amp;"-"&amp;ROW()-88,#REF!,14,0),VLOOKUP(#REF!&amp;"-"&amp;ROW()-88,#REF!,15,0),VLOOKUP(#REF!&amp;"-"&amp;ROW()-88,#REF!,
14,0) &amp; "㎡の    内" &amp; VLOOKUP(#REF!&amp;"-"&amp;ROW()-88,#REF!,15,0)&amp;"㎡")),"")</f>
        <v/>
      </c>
      <c r="J187" s="111"/>
      <c r="K187" s="25" t="str">
        <f>+IFERROR(IF(VLOOKUP(#REF!&amp;"-"&amp;ROW()-88,#REF!,19,0)="","",VLOOKUP(#REF!&amp;"-"&amp;ROW()-88,#REF!,19,0)),"")</f>
        <v/>
      </c>
      <c r="L187" s="112"/>
      <c r="M187" s="26"/>
      <c r="N187" s="23" t="str">
        <f>+IFERROR(VLOOKUP(#REF!&amp;"-"&amp;ROW()-88,#REF!,24,0),"")</f>
        <v/>
      </c>
      <c r="O187" s="24"/>
      <c r="P187" s="108" t="str">
        <f>+IFERROR(VLOOKUP(#REF!&amp;"-"&amp;ROW()-88,#REF!,25,0),"")</f>
        <v/>
      </c>
      <c r="Q187" s="108"/>
      <c r="R187" s="109" t="str">
        <f>+IFERROR(IF(VLOOKUP(#REF!&amp;"-"&amp;ROW()-88,#REF!,56,0)="","",VLOOKUP(#REF!&amp;"-"&amp;ROW()-88,#REF!,56,0)),"")</f>
        <v/>
      </c>
      <c r="S187" s="109"/>
      <c r="T187" s="109"/>
      <c r="U187" s="108" t="str">
        <f>+IFERROR(IF(VLOOKUP(#REF!&amp;"-"&amp;ROW()-88,#REF!,61,0)="","",VLOOKUP(#REF!&amp;"-"&amp;ROW()-88,#REF!,61,0)),"")</f>
        <v/>
      </c>
      <c r="V187" s="108"/>
      <c r="W187" s="23" t="str">
        <f>+IFERROR(IF(VLOOKUP(#REF!&amp;"-"&amp;ROW()-88,#REF!,62,0)="","",VLOOKUP(#REF!&amp;"-"&amp;ROW()-88,#REF!,62,0)),"")</f>
        <v/>
      </c>
      <c r="X187" s="24"/>
      <c r="Y187" s="25" t="str">
        <f t="shared" si="2"/>
        <v/>
      </c>
      <c r="Z187" s="26"/>
      <c r="AA187" s="27" t="str">
        <f>+IFERROR(IF(VLOOKUP(#REF!&amp;"-"&amp;ROW()-88,#REF!,13,0)="","",VLOOKUP(#REF!&amp;"-"&amp;ROW()-88,#REF!,13,0)),"")</f>
        <v/>
      </c>
      <c r="AB187" s="28"/>
      <c r="AC187" s="27" t="str">
        <f>+IFERROR(VLOOKUP(#REF!&amp;"-"&amp;ROW()-88,#REF!,30,0),"")</f>
        <v/>
      </c>
      <c r="AD187" s="28"/>
      <c r="AE187" s="25" t="str">
        <f>IF(Y187="使用貸借権","-",+IFERROR(VLOOKUP(#REF!&amp;"-"&amp;ROW()-88,#REF!,31,0)&amp;"",""))</f>
        <v/>
      </c>
      <c r="AF187" s="26"/>
      <c r="AG187" s="25" t="str">
        <f t="shared" si="3"/>
        <v/>
      </c>
      <c r="AH187" s="26"/>
      <c r="AI187" s="27" t="str">
        <f>IFERROR(IF(VLOOKUP(#REF!&amp;"-"&amp;ROW()-88,#REF!,32,0)="","",VLOOKUP(#REF!&amp;"-"&amp;ROW()-88,#REF!,32,0)),"")</f>
        <v/>
      </c>
      <c r="AJ187" s="28"/>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row>
    <row r="188" spans="1:61" ht="34.5" hidden="1" customHeight="1">
      <c r="A188" s="3"/>
      <c r="B188" s="25" t="str">
        <f>+IFERROR(IF(VLOOKUP(#REF!&amp;"-"&amp;ROW()-88,#REF!,9,0)="","",VLOOKUP(#REF!&amp;"-"&amp;ROW()-88,#REF!,9,0)),"")</f>
        <v/>
      </c>
      <c r="C188" s="26"/>
      <c r="D188" s="25" t="str">
        <f>+IFERROR(IF(VLOOKUP(#REF!&amp;"-"&amp;ROW()-88,#REF!,10,0) = "","",VLOOKUP(#REF!&amp;"-"&amp;ROW()-88,#REF!,10,0)),"")</f>
        <v/>
      </c>
      <c r="E188" s="26"/>
      <c r="F188" s="25" t="str">
        <f>+IFERROR(IF(VLOOKUP(#REF!&amp;"-"&amp;ROW()-88,#REF!,11,0)="","",VLOOKUP(#REF!&amp;"-"&amp;ROW()-88,#REF!,11,0)),"")</f>
        <v/>
      </c>
      <c r="G188" s="26"/>
      <c r="H188" s="20" t="str">
        <f>+IFERROR(IF(VLOOKUP(#REF!&amp;"-"&amp;ROW()-88,#REF!,12,0)="","",VLOOKUP(#REF!&amp;"-"&amp;ROW()-88,#REF!,12,0)),"")</f>
        <v/>
      </c>
      <c r="I188" s="110" t="str">
        <f>IFERROR(IF(VLOOKUP(#REF!&amp;"-"&amp;ROW()-88,#REF!,15,0)="","",IF(VLOOKUP(#REF!&amp;"-"&amp;ROW()-88,#REF!,15,0)=
VLOOKUP(#REF!&amp;"-"&amp;ROW()-88,#REF!,14,0),VLOOKUP(#REF!&amp;"-"&amp;ROW()-88,#REF!,15,0),VLOOKUP(#REF!&amp;"-"&amp;ROW()-88,#REF!,
14,0) &amp; "㎡の    内" &amp; VLOOKUP(#REF!&amp;"-"&amp;ROW()-88,#REF!,15,0)&amp;"㎡")),"")</f>
        <v/>
      </c>
      <c r="J188" s="111"/>
      <c r="K188" s="25" t="str">
        <f>+IFERROR(IF(VLOOKUP(#REF!&amp;"-"&amp;ROW()-88,#REF!,19,0)="","",VLOOKUP(#REF!&amp;"-"&amp;ROW()-88,#REF!,19,0)),"")</f>
        <v/>
      </c>
      <c r="L188" s="112"/>
      <c r="M188" s="26"/>
      <c r="N188" s="23" t="str">
        <f>+IFERROR(VLOOKUP(#REF!&amp;"-"&amp;ROW()-88,#REF!,24,0),"")</f>
        <v/>
      </c>
      <c r="O188" s="24"/>
      <c r="P188" s="108" t="str">
        <f>+IFERROR(VLOOKUP(#REF!&amp;"-"&amp;ROW()-88,#REF!,25,0),"")</f>
        <v/>
      </c>
      <c r="Q188" s="108"/>
      <c r="R188" s="109" t="str">
        <f>+IFERROR(IF(VLOOKUP(#REF!&amp;"-"&amp;ROW()-88,#REF!,56,0)="","",VLOOKUP(#REF!&amp;"-"&amp;ROW()-88,#REF!,56,0)),"")</f>
        <v/>
      </c>
      <c r="S188" s="109"/>
      <c r="T188" s="109"/>
      <c r="U188" s="108" t="str">
        <f>+IFERROR(IF(VLOOKUP(#REF!&amp;"-"&amp;ROW()-88,#REF!,61,0)="","",VLOOKUP(#REF!&amp;"-"&amp;ROW()-88,#REF!,61,0)),"")</f>
        <v/>
      </c>
      <c r="V188" s="108"/>
      <c r="W188" s="23" t="str">
        <f>+IFERROR(IF(VLOOKUP(#REF!&amp;"-"&amp;ROW()-88,#REF!,62,0)="","",VLOOKUP(#REF!&amp;"-"&amp;ROW()-88,#REF!,62,0)),"")</f>
        <v/>
      </c>
      <c r="X188" s="24"/>
      <c r="Y188" s="25" t="str">
        <f t="shared" si="2"/>
        <v/>
      </c>
      <c r="Z188" s="26"/>
      <c r="AA188" s="27" t="str">
        <f>+IFERROR(IF(VLOOKUP(#REF!&amp;"-"&amp;ROW()-88,#REF!,13,0)="","",VLOOKUP(#REF!&amp;"-"&amp;ROW()-88,#REF!,13,0)),"")</f>
        <v/>
      </c>
      <c r="AB188" s="28"/>
      <c r="AC188" s="27" t="str">
        <f>+IFERROR(VLOOKUP(#REF!&amp;"-"&amp;ROW()-88,#REF!,30,0),"")</f>
        <v/>
      </c>
      <c r="AD188" s="28"/>
      <c r="AE188" s="25" t="str">
        <f>IF(Y188="使用貸借権","-",+IFERROR(VLOOKUP(#REF!&amp;"-"&amp;ROW()-88,#REF!,31,0)&amp;"",""))</f>
        <v/>
      </c>
      <c r="AF188" s="26"/>
      <c r="AG188" s="25" t="str">
        <f t="shared" si="3"/>
        <v/>
      </c>
      <c r="AH188" s="26"/>
      <c r="AI188" s="27" t="str">
        <f>IFERROR(IF(VLOOKUP(#REF!&amp;"-"&amp;ROW()-88,#REF!,32,0)="","",VLOOKUP(#REF!&amp;"-"&amp;ROW()-88,#REF!,32,0)),"")</f>
        <v/>
      </c>
      <c r="AJ188" s="28"/>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row>
    <row r="189" spans="1:61" ht="34.5" hidden="1" customHeight="1">
      <c r="A189" s="3"/>
      <c r="B189" s="25" t="str">
        <f>+IFERROR(IF(VLOOKUP(#REF!&amp;"-"&amp;ROW()-88,#REF!,9,0)="","",VLOOKUP(#REF!&amp;"-"&amp;ROW()-88,#REF!,9,0)),"")</f>
        <v/>
      </c>
      <c r="C189" s="26"/>
      <c r="D189" s="25" t="str">
        <f>+IFERROR(IF(VLOOKUP(#REF!&amp;"-"&amp;ROW()-88,#REF!,10,0) = "","",VLOOKUP(#REF!&amp;"-"&amp;ROW()-88,#REF!,10,0)),"")</f>
        <v/>
      </c>
      <c r="E189" s="26"/>
      <c r="F189" s="25" t="str">
        <f>+IFERROR(IF(VLOOKUP(#REF!&amp;"-"&amp;ROW()-88,#REF!,11,0)="","",VLOOKUP(#REF!&amp;"-"&amp;ROW()-88,#REF!,11,0)),"")</f>
        <v/>
      </c>
      <c r="G189" s="26"/>
      <c r="H189" s="20" t="str">
        <f>+IFERROR(IF(VLOOKUP(#REF!&amp;"-"&amp;ROW()-88,#REF!,12,0)="","",VLOOKUP(#REF!&amp;"-"&amp;ROW()-88,#REF!,12,0)),"")</f>
        <v/>
      </c>
      <c r="I189" s="110" t="str">
        <f>IFERROR(IF(VLOOKUP(#REF!&amp;"-"&amp;ROW()-88,#REF!,15,0)="","",IF(VLOOKUP(#REF!&amp;"-"&amp;ROW()-88,#REF!,15,0)=
VLOOKUP(#REF!&amp;"-"&amp;ROW()-88,#REF!,14,0),VLOOKUP(#REF!&amp;"-"&amp;ROW()-88,#REF!,15,0),VLOOKUP(#REF!&amp;"-"&amp;ROW()-88,#REF!,
14,0) &amp; "㎡の    内" &amp; VLOOKUP(#REF!&amp;"-"&amp;ROW()-88,#REF!,15,0)&amp;"㎡")),"")</f>
        <v/>
      </c>
      <c r="J189" s="111"/>
      <c r="K189" s="25" t="str">
        <f>+IFERROR(IF(VLOOKUP(#REF!&amp;"-"&amp;ROW()-88,#REF!,19,0)="","",VLOOKUP(#REF!&amp;"-"&amp;ROW()-88,#REF!,19,0)),"")</f>
        <v/>
      </c>
      <c r="L189" s="112"/>
      <c r="M189" s="26"/>
      <c r="N189" s="23" t="str">
        <f>+IFERROR(VLOOKUP(#REF!&amp;"-"&amp;ROW()-88,#REF!,24,0),"")</f>
        <v/>
      </c>
      <c r="O189" s="24"/>
      <c r="P189" s="108" t="str">
        <f>+IFERROR(VLOOKUP(#REF!&amp;"-"&amp;ROW()-88,#REF!,25,0),"")</f>
        <v/>
      </c>
      <c r="Q189" s="108"/>
      <c r="R189" s="109" t="str">
        <f>+IFERROR(IF(VLOOKUP(#REF!&amp;"-"&amp;ROW()-88,#REF!,56,0)="","",VLOOKUP(#REF!&amp;"-"&amp;ROW()-88,#REF!,56,0)),"")</f>
        <v/>
      </c>
      <c r="S189" s="109"/>
      <c r="T189" s="109"/>
      <c r="U189" s="108" t="str">
        <f>+IFERROR(IF(VLOOKUP(#REF!&amp;"-"&amp;ROW()-88,#REF!,61,0)="","",VLOOKUP(#REF!&amp;"-"&amp;ROW()-88,#REF!,61,0)),"")</f>
        <v/>
      </c>
      <c r="V189" s="108"/>
      <c r="W189" s="23" t="str">
        <f>+IFERROR(IF(VLOOKUP(#REF!&amp;"-"&amp;ROW()-88,#REF!,62,0)="","",VLOOKUP(#REF!&amp;"-"&amp;ROW()-88,#REF!,62,0)),"")</f>
        <v/>
      </c>
      <c r="X189" s="24"/>
      <c r="Y189" s="25" t="str">
        <f t="shared" si="2"/>
        <v/>
      </c>
      <c r="Z189" s="26"/>
      <c r="AA189" s="27" t="str">
        <f>+IFERROR(IF(VLOOKUP(#REF!&amp;"-"&amp;ROW()-88,#REF!,13,0)="","",VLOOKUP(#REF!&amp;"-"&amp;ROW()-88,#REF!,13,0)),"")</f>
        <v/>
      </c>
      <c r="AB189" s="28"/>
      <c r="AC189" s="27" t="str">
        <f>+IFERROR(VLOOKUP(#REF!&amp;"-"&amp;ROW()-88,#REF!,30,0),"")</f>
        <v/>
      </c>
      <c r="AD189" s="28"/>
      <c r="AE189" s="25" t="str">
        <f>IF(Y189="使用貸借権","-",+IFERROR(VLOOKUP(#REF!&amp;"-"&amp;ROW()-88,#REF!,31,0)&amp;"",""))</f>
        <v/>
      </c>
      <c r="AF189" s="26"/>
      <c r="AG189" s="25" t="str">
        <f t="shared" si="3"/>
        <v/>
      </c>
      <c r="AH189" s="26"/>
      <c r="AI189" s="27" t="str">
        <f>IFERROR(IF(VLOOKUP(#REF!&amp;"-"&amp;ROW()-88,#REF!,32,0)="","",VLOOKUP(#REF!&amp;"-"&amp;ROW()-88,#REF!,32,0)),"")</f>
        <v/>
      </c>
      <c r="AJ189" s="28"/>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row>
    <row r="190" spans="1:61" ht="34.5" hidden="1" customHeight="1">
      <c r="A190" s="3"/>
      <c r="B190" s="25" t="str">
        <f>+IFERROR(IF(VLOOKUP(#REF!&amp;"-"&amp;ROW()-88,#REF!,9,0)="","",VLOOKUP(#REF!&amp;"-"&amp;ROW()-88,#REF!,9,0)),"")</f>
        <v/>
      </c>
      <c r="C190" s="26"/>
      <c r="D190" s="25" t="str">
        <f>+IFERROR(IF(VLOOKUP(#REF!&amp;"-"&amp;ROW()-88,#REF!,10,0) = "","",VLOOKUP(#REF!&amp;"-"&amp;ROW()-88,#REF!,10,0)),"")</f>
        <v/>
      </c>
      <c r="E190" s="26"/>
      <c r="F190" s="25" t="str">
        <f>+IFERROR(IF(VLOOKUP(#REF!&amp;"-"&amp;ROW()-88,#REF!,11,0)="","",VLOOKUP(#REF!&amp;"-"&amp;ROW()-88,#REF!,11,0)),"")</f>
        <v/>
      </c>
      <c r="G190" s="26"/>
      <c r="H190" s="20" t="str">
        <f>+IFERROR(IF(VLOOKUP(#REF!&amp;"-"&amp;ROW()-88,#REF!,12,0)="","",VLOOKUP(#REF!&amp;"-"&amp;ROW()-88,#REF!,12,0)),"")</f>
        <v/>
      </c>
      <c r="I190" s="110" t="str">
        <f>IFERROR(IF(VLOOKUP(#REF!&amp;"-"&amp;ROW()-88,#REF!,15,0)="","",IF(VLOOKUP(#REF!&amp;"-"&amp;ROW()-88,#REF!,15,0)=
VLOOKUP(#REF!&amp;"-"&amp;ROW()-88,#REF!,14,0),VLOOKUP(#REF!&amp;"-"&amp;ROW()-88,#REF!,15,0),VLOOKUP(#REF!&amp;"-"&amp;ROW()-88,#REF!,
14,0) &amp; "㎡の    内" &amp; VLOOKUP(#REF!&amp;"-"&amp;ROW()-88,#REF!,15,0)&amp;"㎡")),"")</f>
        <v/>
      </c>
      <c r="J190" s="111"/>
      <c r="K190" s="25" t="str">
        <f>+IFERROR(IF(VLOOKUP(#REF!&amp;"-"&amp;ROW()-88,#REF!,19,0)="","",VLOOKUP(#REF!&amp;"-"&amp;ROW()-88,#REF!,19,0)),"")</f>
        <v/>
      </c>
      <c r="L190" s="112"/>
      <c r="M190" s="26"/>
      <c r="N190" s="23" t="str">
        <f>+IFERROR(VLOOKUP(#REF!&amp;"-"&amp;ROW()-88,#REF!,24,0),"")</f>
        <v/>
      </c>
      <c r="O190" s="24"/>
      <c r="P190" s="108" t="str">
        <f>+IFERROR(VLOOKUP(#REF!&amp;"-"&amp;ROW()-88,#REF!,25,0),"")</f>
        <v/>
      </c>
      <c r="Q190" s="108"/>
      <c r="R190" s="109" t="str">
        <f>+IFERROR(IF(VLOOKUP(#REF!&amp;"-"&amp;ROW()-88,#REF!,56,0)="","",VLOOKUP(#REF!&amp;"-"&amp;ROW()-88,#REF!,56,0)),"")</f>
        <v/>
      </c>
      <c r="S190" s="109"/>
      <c r="T190" s="109"/>
      <c r="U190" s="108" t="str">
        <f>+IFERROR(IF(VLOOKUP(#REF!&amp;"-"&amp;ROW()-88,#REF!,61,0)="","",VLOOKUP(#REF!&amp;"-"&amp;ROW()-88,#REF!,61,0)),"")</f>
        <v/>
      </c>
      <c r="V190" s="108"/>
      <c r="W190" s="23" t="str">
        <f>+IFERROR(IF(VLOOKUP(#REF!&amp;"-"&amp;ROW()-88,#REF!,62,0)="","",VLOOKUP(#REF!&amp;"-"&amp;ROW()-88,#REF!,62,0)),"")</f>
        <v/>
      </c>
      <c r="X190" s="24"/>
      <c r="Y190" s="25" t="str">
        <f t="shared" si="2"/>
        <v/>
      </c>
      <c r="Z190" s="26"/>
      <c r="AA190" s="27" t="str">
        <f>+IFERROR(IF(VLOOKUP(#REF!&amp;"-"&amp;ROW()-88,#REF!,13,0)="","",VLOOKUP(#REF!&amp;"-"&amp;ROW()-88,#REF!,13,0)),"")</f>
        <v/>
      </c>
      <c r="AB190" s="28"/>
      <c r="AC190" s="27" t="str">
        <f>+IFERROR(VLOOKUP(#REF!&amp;"-"&amp;ROW()-88,#REF!,30,0),"")</f>
        <v/>
      </c>
      <c r="AD190" s="28"/>
      <c r="AE190" s="25" t="str">
        <f>IF(Y190="使用貸借権","-",+IFERROR(VLOOKUP(#REF!&amp;"-"&amp;ROW()-88,#REF!,31,0)&amp;"",""))</f>
        <v/>
      </c>
      <c r="AF190" s="26"/>
      <c r="AG190" s="25" t="str">
        <f t="shared" si="3"/>
        <v/>
      </c>
      <c r="AH190" s="26"/>
      <c r="AI190" s="27" t="str">
        <f>IFERROR(IF(VLOOKUP(#REF!&amp;"-"&amp;ROW()-88,#REF!,32,0)="","",VLOOKUP(#REF!&amp;"-"&amp;ROW()-88,#REF!,32,0)),"")</f>
        <v/>
      </c>
      <c r="AJ190" s="28"/>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row>
    <row r="191" spans="1:61" ht="34.5" hidden="1" customHeight="1">
      <c r="A191" s="3"/>
      <c r="B191" s="25" t="str">
        <f>+IFERROR(IF(VLOOKUP(#REF!&amp;"-"&amp;ROW()-88,#REF!,9,0)="","",VLOOKUP(#REF!&amp;"-"&amp;ROW()-88,#REF!,9,0)),"")</f>
        <v/>
      </c>
      <c r="C191" s="26"/>
      <c r="D191" s="25" t="str">
        <f>+IFERROR(IF(VLOOKUP(#REF!&amp;"-"&amp;ROW()-88,#REF!,10,0) = "","",VLOOKUP(#REF!&amp;"-"&amp;ROW()-88,#REF!,10,0)),"")</f>
        <v/>
      </c>
      <c r="E191" s="26"/>
      <c r="F191" s="25" t="str">
        <f>+IFERROR(IF(VLOOKUP(#REF!&amp;"-"&amp;ROW()-88,#REF!,11,0)="","",VLOOKUP(#REF!&amp;"-"&amp;ROW()-88,#REF!,11,0)),"")</f>
        <v/>
      </c>
      <c r="G191" s="26"/>
      <c r="H191" s="20" t="str">
        <f>+IFERROR(IF(VLOOKUP(#REF!&amp;"-"&amp;ROW()-88,#REF!,12,0)="","",VLOOKUP(#REF!&amp;"-"&amp;ROW()-88,#REF!,12,0)),"")</f>
        <v/>
      </c>
      <c r="I191" s="110" t="str">
        <f>IFERROR(IF(VLOOKUP(#REF!&amp;"-"&amp;ROW()-88,#REF!,15,0)="","",IF(VLOOKUP(#REF!&amp;"-"&amp;ROW()-88,#REF!,15,0)=
VLOOKUP(#REF!&amp;"-"&amp;ROW()-88,#REF!,14,0),VLOOKUP(#REF!&amp;"-"&amp;ROW()-88,#REF!,15,0),VLOOKUP(#REF!&amp;"-"&amp;ROW()-88,#REF!,
14,0) &amp; "㎡の    内" &amp; VLOOKUP(#REF!&amp;"-"&amp;ROW()-88,#REF!,15,0)&amp;"㎡")),"")</f>
        <v/>
      </c>
      <c r="J191" s="111"/>
      <c r="K191" s="25" t="str">
        <f>+IFERROR(IF(VLOOKUP(#REF!&amp;"-"&amp;ROW()-88,#REF!,19,0)="","",VLOOKUP(#REF!&amp;"-"&amp;ROW()-88,#REF!,19,0)),"")</f>
        <v/>
      </c>
      <c r="L191" s="112"/>
      <c r="M191" s="26"/>
      <c r="N191" s="23" t="str">
        <f>+IFERROR(VLOOKUP(#REF!&amp;"-"&amp;ROW()-88,#REF!,24,0),"")</f>
        <v/>
      </c>
      <c r="O191" s="24"/>
      <c r="P191" s="108" t="str">
        <f>+IFERROR(VLOOKUP(#REF!&amp;"-"&amp;ROW()-88,#REF!,25,0),"")</f>
        <v/>
      </c>
      <c r="Q191" s="108"/>
      <c r="R191" s="109" t="str">
        <f>+IFERROR(IF(VLOOKUP(#REF!&amp;"-"&amp;ROW()-88,#REF!,56,0)="","",VLOOKUP(#REF!&amp;"-"&amp;ROW()-88,#REF!,56,0)),"")</f>
        <v/>
      </c>
      <c r="S191" s="109"/>
      <c r="T191" s="109"/>
      <c r="U191" s="108" t="str">
        <f>+IFERROR(IF(VLOOKUP(#REF!&amp;"-"&amp;ROW()-88,#REF!,61,0)="","",VLOOKUP(#REF!&amp;"-"&amp;ROW()-88,#REF!,61,0)),"")</f>
        <v/>
      </c>
      <c r="V191" s="108"/>
      <c r="W191" s="23" t="str">
        <f>+IFERROR(IF(VLOOKUP(#REF!&amp;"-"&amp;ROW()-88,#REF!,62,0)="","",VLOOKUP(#REF!&amp;"-"&amp;ROW()-88,#REF!,62,0)),"")</f>
        <v/>
      </c>
      <c r="X191" s="24"/>
      <c r="Y191" s="25" t="str">
        <f t="shared" si="2"/>
        <v/>
      </c>
      <c r="Z191" s="26"/>
      <c r="AA191" s="27" t="str">
        <f>+IFERROR(IF(VLOOKUP(#REF!&amp;"-"&amp;ROW()-88,#REF!,13,0)="","",VLOOKUP(#REF!&amp;"-"&amp;ROW()-88,#REF!,13,0)),"")</f>
        <v/>
      </c>
      <c r="AB191" s="28"/>
      <c r="AC191" s="27" t="str">
        <f>+IFERROR(VLOOKUP(#REF!&amp;"-"&amp;ROW()-88,#REF!,30,0),"")</f>
        <v/>
      </c>
      <c r="AD191" s="28"/>
      <c r="AE191" s="25" t="str">
        <f>IF(Y191="使用貸借権","-",+IFERROR(VLOOKUP(#REF!&amp;"-"&amp;ROW()-88,#REF!,31,0)&amp;"",""))</f>
        <v/>
      </c>
      <c r="AF191" s="26"/>
      <c r="AG191" s="25" t="str">
        <f t="shared" si="3"/>
        <v/>
      </c>
      <c r="AH191" s="26"/>
      <c r="AI191" s="27" t="str">
        <f>IFERROR(IF(VLOOKUP(#REF!&amp;"-"&amp;ROW()-88,#REF!,32,0)="","",VLOOKUP(#REF!&amp;"-"&amp;ROW()-88,#REF!,32,0)),"")</f>
        <v/>
      </c>
      <c r="AJ191" s="28"/>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row>
    <row r="192" spans="1:61" ht="34.5" hidden="1" customHeight="1">
      <c r="A192" s="3"/>
      <c r="B192" s="25" t="str">
        <f>+IFERROR(IF(VLOOKUP(#REF!&amp;"-"&amp;ROW()-88,#REF!,9,0)="","",VLOOKUP(#REF!&amp;"-"&amp;ROW()-88,#REF!,9,0)),"")</f>
        <v/>
      </c>
      <c r="C192" s="26"/>
      <c r="D192" s="25" t="str">
        <f>+IFERROR(IF(VLOOKUP(#REF!&amp;"-"&amp;ROW()-88,#REF!,10,0) = "","",VLOOKUP(#REF!&amp;"-"&amp;ROW()-88,#REF!,10,0)),"")</f>
        <v/>
      </c>
      <c r="E192" s="26"/>
      <c r="F192" s="25" t="str">
        <f>+IFERROR(IF(VLOOKUP(#REF!&amp;"-"&amp;ROW()-88,#REF!,11,0)="","",VLOOKUP(#REF!&amp;"-"&amp;ROW()-88,#REF!,11,0)),"")</f>
        <v/>
      </c>
      <c r="G192" s="26"/>
      <c r="H192" s="20" t="str">
        <f>+IFERROR(IF(VLOOKUP(#REF!&amp;"-"&amp;ROW()-88,#REF!,12,0)="","",VLOOKUP(#REF!&amp;"-"&amp;ROW()-88,#REF!,12,0)),"")</f>
        <v/>
      </c>
      <c r="I192" s="110" t="str">
        <f>IFERROR(IF(VLOOKUP(#REF!&amp;"-"&amp;ROW()-88,#REF!,15,0)="","",IF(VLOOKUP(#REF!&amp;"-"&amp;ROW()-88,#REF!,15,0)=
VLOOKUP(#REF!&amp;"-"&amp;ROW()-88,#REF!,14,0),VLOOKUP(#REF!&amp;"-"&amp;ROW()-88,#REF!,15,0),VLOOKUP(#REF!&amp;"-"&amp;ROW()-88,#REF!,
14,0) &amp; "㎡の    内" &amp; VLOOKUP(#REF!&amp;"-"&amp;ROW()-88,#REF!,15,0)&amp;"㎡")),"")</f>
        <v/>
      </c>
      <c r="J192" s="111"/>
      <c r="K192" s="25" t="str">
        <f>+IFERROR(IF(VLOOKUP(#REF!&amp;"-"&amp;ROW()-88,#REF!,19,0)="","",VLOOKUP(#REF!&amp;"-"&amp;ROW()-88,#REF!,19,0)),"")</f>
        <v/>
      </c>
      <c r="L192" s="112"/>
      <c r="M192" s="26"/>
      <c r="N192" s="23" t="str">
        <f>+IFERROR(VLOOKUP(#REF!&amp;"-"&amp;ROW()-88,#REF!,24,0),"")</f>
        <v/>
      </c>
      <c r="O192" s="24"/>
      <c r="P192" s="108" t="str">
        <f>+IFERROR(VLOOKUP(#REF!&amp;"-"&amp;ROW()-88,#REF!,25,0),"")</f>
        <v/>
      </c>
      <c r="Q192" s="108"/>
      <c r="R192" s="109" t="str">
        <f>+IFERROR(IF(VLOOKUP(#REF!&amp;"-"&amp;ROW()-88,#REF!,56,0)="","",VLOOKUP(#REF!&amp;"-"&amp;ROW()-88,#REF!,56,0)),"")</f>
        <v/>
      </c>
      <c r="S192" s="109"/>
      <c r="T192" s="109"/>
      <c r="U192" s="108" t="str">
        <f>+IFERROR(IF(VLOOKUP(#REF!&amp;"-"&amp;ROW()-88,#REF!,61,0)="","",VLOOKUP(#REF!&amp;"-"&amp;ROW()-88,#REF!,61,0)),"")</f>
        <v/>
      </c>
      <c r="V192" s="108"/>
      <c r="W192" s="23" t="str">
        <f>+IFERROR(IF(VLOOKUP(#REF!&amp;"-"&amp;ROW()-88,#REF!,62,0)="","",VLOOKUP(#REF!&amp;"-"&amp;ROW()-88,#REF!,62,0)),"")</f>
        <v/>
      </c>
      <c r="X192" s="24"/>
      <c r="Y192" s="25" t="str">
        <f t="shared" si="2"/>
        <v/>
      </c>
      <c r="Z192" s="26"/>
      <c r="AA192" s="27" t="str">
        <f>+IFERROR(IF(VLOOKUP(#REF!&amp;"-"&amp;ROW()-88,#REF!,13,0)="","",VLOOKUP(#REF!&amp;"-"&amp;ROW()-88,#REF!,13,0)),"")</f>
        <v/>
      </c>
      <c r="AB192" s="28"/>
      <c r="AC192" s="27" t="str">
        <f>+IFERROR(VLOOKUP(#REF!&amp;"-"&amp;ROW()-88,#REF!,30,0),"")</f>
        <v/>
      </c>
      <c r="AD192" s="28"/>
      <c r="AE192" s="25" t="str">
        <f>IF(Y192="使用貸借権","-",+IFERROR(VLOOKUP(#REF!&amp;"-"&amp;ROW()-88,#REF!,31,0)&amp;"",""))</f>
        <v/>
      </c>
      <c r="AF192" s="26"/>
      <c r="AG192" s="25" t="str">
        <f t="shared" si="3"/>
        <v/>
      </c>
      <c r="AH192" s="26"/>
      <c r="AI192" s="27" t="str">
        <f>IFERROR(IF(VLOOKUP(#REF!&amp;"-"&amp;ROW()-88,#REF!,32,0)="","",VLOOKUP(#REF!&amp;"-"&amp;ROW()-88,#REF!,32,0)),"")</f>
        <v/>
      </c>
      <c r="AJ192" s="28"/>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row>
    <row r="193" spans="1:61" ht="34.5" hidden="1" customHeight="1">
      <c r="A193" s="3"/>
      <c r="B193" s="25" t="str">
        <f>+IFERROR(IF(VLOOKUP(#REF!&amp;"-"&amp;ROW()-88,#REF!,9,0)="","",VLOOKUP(#REF!&amp;"-"&amp;ROW()-88,#REF!,9,0)),"")</f>
        <v/>
      </c>
      <c r="C193" s="26"/>
      <c r="D193" s="25" t="str">
        <f>+IFERROR(IF(VLOOKUP(#REF!&amp;"-"&amp;ROW()-88,#REF!,10,0) = "","",VLOOKUP(#REF!&amp;"-"&amp;ROW()-88,#REF!,10,0)),"")</f>
        <v/>
      </c>
      <c r="E193" s="26"/>
      <c r="F193" s="25" t="str">
        <f>+IFERROR(IF(VLOOKUP(#REF!&amp;"-"&amp;ROW()-88,#REF!,11,0)="","",VLOOKUP(#REF!&amp;"-"&amp;ROW()-88,#REF!,11,0)),"")</f>
        <v/>
      </c>
      <c r="G193" s="26"/>
      <c r="H193" s="20" t="str">
        <f>+IFERROR(IF(VLOOKUP(#REF!&amp;"-"&amp;ROW()-88,#REF!,12,0)="","",VLOOKUP(#REF!&amp;"-"&amp;ROW()-88,#REF!,12,0)),"")</f>
        <v/>
      </c>
      <c r="I193" s="110" t="str">
        <f>IFERROR(IF(VLOOKUP(#REF!&amp;"-"&amp;ROW()-88,#REF!,15,0)="","",IF(VLOOKUP(#REF!&amp;"-"&amp;ROW()-88,#REF!,15,0)=
VLOOKUP(#REF!&amp;"-"&amp;ROW()-88,#REF!,14,0),VLOOKUP(#REF!&amp;"-"&amp;ROW()-88,#REF!,15,0),VLOOKUP(#REF!&amp;"-"&amp;ROW()-88,#REF!,
14,0) &amp; "㎡の    内" &amp; VLOOKUP(#REF!&amp;"-"&amp;ROW()-88,#REF!,15,0)&amp;"㎡")),"")</f>
        <v/>
      </c>
      <c r="J193" s="111"/>
      <c r="K193" s="25" t="str">
        <f>+IFERROR(IF(VLOOKUP(#REF!&amp;"-"&amp;ROW()-88,#REF!,19,0)="","",VLOOKUP(#REF!&amp;"-"&amp;ROW()-88,#REF!,19,0)),"")</f>
        <v/>
      </c>
      <c r="L193" s="112"/>
      <c r="M193" s="26"/>
      <c r="N193" s="23" t="str">
        <f>+IFERROR(VLOOKUP(#REF!&amp;"-"&amp;ROW()-88,#REF!,24,0),"")</f>
        <v/>
      </c>
      <c r="O193" s="24"/>
      <c r="P193" s="108" t="str">
        <f>+IFERROR(VLOOKUP(#REF!&amp;"-"&amp;ROW()-88,#REF!,25,0),"")</f>
        <v/>
      </c>
      <c r="Q193" s="108"/>
      <c r="R193" s="109" t="str">
        <f>+IFERROR(IF(VLOOKUP(#REF!&amp;"-"&amp;ROW()-88,#REF!,56,0)="","",VLOOKUP(#REF!&amp;"-"&amp;ROW()-88,#REF!,56,0)),"")</f>
        <v/>
      </c>
      <c r="S193" s="109"/>
      <c r="T193" s="109"/>
      <c r="U193" s="108" t="str">
        <f>+IFERROR(IF(VLOOKUP(#REF!&amp;"-"&amp;ROW()-88,#REF!,61,0)="","",VLOOKUP(#REF!&amp;"-"&amp;ROW()-88,#REF!,61,0)),"")</f>
        <v/>
      </c>
      <c r="V193" s="108"/>
      <c r="W193" s="23" t="str">
        <f>+IFERROR(IF(VLOOKUP(#REF!&amp;"-"&amp;ROW()-88,#REF!,62,0)="","",VLOOKUP(#REF!&amp;"-"&amp;ROW()-88,#REF!,62,0)),"")</f>
        <v/>
      </c>
      <c r="X193" s="24"/>
      <c r="Y193" s="25" t="str">
        <f t="shared" si="2"/>
        <v/>
      </c>
      <c r="Z193" s="26"/>
      <c r="AA193" s="27" t="str">
        <f>+IFERROR(IF(VLOOKUP(#REF!&amp;"-"&amp;ROW()-88,#REF!,13,0)="","",VLOOKUP(#REF!&amp;"-"&amp;ROW()-88,#REF!,13,0)),"")</f>
        <v/>
      </c>
      <c r="AB193" s="28"/>
      <c r="AC193" s="27" t="str">
        <f>+IFERROR(VLOOKUP(#REF!&amp;"-"&amp;ROW()-88,#REF!,30,0),"")</f>
        <v/>
      </c>
      <c r="AD193" s="28"/>
      <c r="AE193" s="25" t="str">
        <f>IF(Y193="使用貸借権","-",+IFERROR(VLOOKUP(#REF!&amp;"-"&amp;ROW()-88,#REF!,31,0)&amp;"",""))</f>
        <v/>
      </c>
      <c r="AF193" s="26"/>
      <c r="AG193" s="25" t="str">
        <f t="shared" si="3"/>
        <v/>
      </c>
      <c r="AH193" s="26"/>
      <c r="AI193" s="27" t="str">
        <f>IFERROR(IF(VLOOKUP(#REF!&amp;"-"&amp;ROW()-88,#REF!,32,0)="","",VLOOKUP(#REF!&amp;"-"&amp;ROW()-88,#REF!,32,0)),"")</f>
        <v/>
      </c>
      <c r="AJ193" s="28"/>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row>
    <row r="194" spans="1:61" ht="34.5" hidden="1" customHeight="1">
      <c r="A194" s="3"/>
      <c r="B194" s="25" t="str">
        <f>+IFERROR(IF(VLOOKUP(#REF!&amp;"-"&amp;ROW()-88,#REF!,9,0)="","",VLOOKUP(#REF!&amp;"-"&amp;ROW()-88,#REF!,9,0)),"")</f>
        <v/>
      </c>
      <c r="C194" s="26"/>
      <c r="D194" s="25" t="str">
        <f>+IFERROR(IF(VLOOKUP(#REF!&amp;"-"&amp;ROW()-88,#REF!,10,0) = "","",VLOOKUP(#REF!&amp;"-"&amp;ROW()-88,#REF!,10,0)),"")</f>
        <v/>
      </c>
      <c r="E194" s="26"/>
      <c r="F194" s="25" t="str">
        <f>+IFERROR(IF(VLOOKUP(#REF!&amp;"-"&amp;ROW()-88,#REF!,11,0)="","",VLOOKUP(#REF!&amp;"-"&amp;ROW()-88,#REF!,11,0)),"")</f>
        <v/>
      </c>
      <c r="G194" s="26"/>
      <c r="H194" s="20" t="str">
        <f>+IFERROR(IF(VLOOKUP(#REF!&amp;"-"&amp;ROW()-88,#REF!,12,0)="","",VLOOKUP(#REF!&amp;"-"&amp;ROW()-88,#REF!,12,0)),"")</f>
        <v/>
      </c>
      <c r="I194" s="110" t="str">
        <f>IFERROR(IF(VLOOKUP(#REF!&amp;"-"&amp;ROW()-88,#REF!,15,0)="","",IF(VLOOKUP(#REF!&amp;"-"&amp;ROW()-88,#REF!,15,0)=
VLOOKUP(#REF!&amp;"-"&amp;ROW()-88,#REF!,14,0),VLOOKUP(#REF!&amp;"-"&amp;ROW()-88,#REF!,15,0),VLOOKUP(#REF!&amp;"-"&amp;ROW()-88,#REF!,
14,0) &amp; "㎡の    内" &amp; VLOOKUP(#REF!&amp;"-"&amp;ROW()-88,#REF!,15,0)&amp;"㎡")),"")</f>
        <v/>
      </c>
      <c r="J194" s="111"/>
      <c r="K194" s="25" t="str">
        <f>+IFERROR(IF(VLOOKUP(#REF!&amp;"-"&amp;ROW()-88,#REF!,19,0)="","",VLOOKUP(#REF!&amp;"-"&amp;ROW()-88,#REF!,19,0)),"")</f>
        <v/>
      </c>
      <c r="L194" s="112"/>
      <c r="M194" s="26"/>
      <c r="N194" s="23" t="str">
        <f>+IFERROR(VLOOKUP(#REF!&amp;"-"&amp;ROW()-88,#REF!,24,0),"")</f>
        <v/>
      </c>
      <c r="O194" s="24"/>
      <c r="P194" s="108" t="str">
        <f>+IFERROR(VLOOKUP(#REF!&amp;"-"&amp;ROW()-88,#REF!,25,0),"")</f>
        <v/>
      </c>
      <c r="Q194" s="108"/>
      <c r="R194" s="109" t="str">
        <f>+IFERROR(IF(VLOOKUP(#REF!&amp;"-"&amp;ROW()-88,#REF!,56,0)="","",VLOOKUP(#REF!&amp;"-"&amp;ROW()-88,#REF!,56,0)),"")</f>
        <v/>
      </c>
      <c r="S194" s="109"/>
      <c r="T194" s="109"/>
      <c r="U194" s="108" t="str">
        <f>+IFERROR(IF(VLOOKUP(#REF!&amp;"-"&amp;ROW()-88,#REF!,61,0)="","",VLOOKUP(#REF!&amp;"-"&amp;ROW()-88,#REF!,61,0)),"")</f>
        <v/>
      </c>
      <c r="V194" s="108"/>
      <c r="W194" s="23" t="str">
        <f>+IFERROR(IF(VLOOKUP(#REF!&amp;"-"&amp;ROW()-88,#REF!,62,0)="","",VLOOKUP(#REF!&amp;"-"&amp;ROW()-88,#REF!,62,0)),"")</f>
        <v/>
      </c>
      <c r="X194" s="24"/>
      <c r="Y194" s="25" t="str">
        <f t="shared" si="2"/>
        <v/>
      </c>
      <c r="Z194" s="26"/>
      <c r="AA194" s="27" t="str">
        <f>+IFERROR(IF(VLOOKUP(#REF!&amp;"-"&amp;ROW()-88,#REF!,13,0)="","",VLOOKUP(#REF!&amp;"-"&amp;ROW()-88,#REF!,13,0)),"")</f>
        <v/>
      </c>
      <c r="AB194" s="28"/>
      <c r="AC194" s="27" t="str">
        <f>+IFERROR(VLOOKUP(#REF!&amp;"-"&amp;ROW()-88,#REF!,30,0),"")</f>
        <v/>
      </c>
      <c r="AD194" s="28"/>
      <c r="AE194" s="25" t="str">
        <f>IF(Y194="使用貸借権","-",+IFERROR(VLOOKUP(#REF!&amp;"-"&amp;ROW()-88,#REF!,31,0)&amp;"",""))</f>
        <v/>
      </c>
      <c r="AF194" s="26"/>
      <c r="AG194" s="25" t="str">
        <f t="shared" si="3"/>
        <v/>
      </c>
      <c r="AH194" s="26"/>
      <c r="AI194" s="27" t="str">
        <f>IFERROR(IF(VLOOKUP(#REF!&amp;"-"&amp;ROW()-88,#REF!,32,0)="","",VLOOKUP(#REF!&amp;"-"&amp;ROW()-88,#REF!,32,0)),"")</f>
        <v/>
      </c>
      <c r="AJ194" s="28"/>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row>
    <row r="195" spans="1:61" ht="34.5" hidden="1" customHeight="1">
      <c r="A195" s="3"/>
      <c r="B195" s="25" t="str">
        <f>+IFERROR(IF(VLOOKUP(#REF!&amp;"-"&amp;ROW()-88,#REF!,9,0)="","",VLOOKUP(#REF!&amp;"-"&amp;ROW()-88,#REF!,9,0)),"")</f>
        <v/>
      </c>
      <c r="C195" s="26"/>
      <c r="D195" s="25" t="str">
        <f>+IFERROR(IF(VLOOKUP(#REF!&amp;"-"&amp;ROW()-88,#REF!,10,0) = "","",VLOOKUP(#REF!&amp;"-"&amp;ROW()-88,#REF!,10,0)),"")</f>
        <v/>
      </c>
      <c r="E195" s="26"/>
      <c r="F195" s="25" t="str">
        <f>+IFERROR(IF(VLOOKUP(#REF!&amp;"-"&amp;ROW()-88,#REF!,11,0)="","",VLOOKUP(#REF!&amp;"-"&amp;ROW()-88,#REF!,11,0)),"")</f>
        <v/>
      </c>
      <c r="G195" s="26"/>
      <c r="H195" s="20" t="str">
        <f>+IFERROR(IF(VLOOKUP(#REF!&amp;"-"&amp;ROW()-88,#REF!,12,0)="","",VLOOKUP(#REF!&amp;"-"&amp;ROW()-88,#REF!,12,0)),"")</f>
        <v/>
      </c>
      <c r="I195" s="110" t="str">
        <f>IFERROR(IF(VLOOKUP(#REF!&amp;"-"&amp;ROW()-88,#REF!,15,0)="","",IF(VLOOKUP(#REF!&amp;"-"&amp;ROW()-88,#REF!,15,0)=
VLOOKUP(#REF!&amp;"-"&amp;ROW()-88,#REF!,14,0),VLOOKUP(#REF!&amp;"-"&amp;ROW()-88,#REF!,15,0),VLOOKUP(#REF!&amp;"-"&amp;ROW()-88,#REF!,
14,0) &amp; "㎡の    内" &amp; VLOOKUP(#REF!&amp;"-"&amp;ROW()-88,#REF!,15,0)&amp;"㎡")),"")</f>
        <v/>
      </c>
      <c r="J195" s="111"/>
      <c r="K195" s="25" t="str">
        <f>+IFERROR(IF(VLOOKUP(#REF!&amp;"-"&amp;ROW()-88,#REF!,19,0)="","",VLOOKUP(#REF!&amp;"-"&amp;ROW()-88,#REF!,19,0)),"")</f>
        <v/>
      </c>
      <c r="L195" s="112"/>
      <c r="M195" s="26"/>
      <c r="N195" s="23" t="str">
        <f>+IFERROR(VLOOKUP(#REF!&amp;"-"&amp;ROW()-88,#REF!,24,0),"")</f>
        <v/>
      </c>
      <c r="O195" s="24"/>
      <c r="P195" s="108" t="str">
        <f>+IFERROR(VLOOKUP(#REF!&amp;"-"&amp;ROW()-88,#REF!,25,0),"")</f>
        <v/>
      </c>
      <c r="Q195" s="108"/>
      <c r="R195" s="109" t="str">
        <f>+IFERROR(IF(VLOOKUP(#REF!&amp;"-"&amp;ROW()-88,#REF!,56,0)="","",VLOOKUP(#REF!&amp;"-"&amp;ROW()-88,#REF!,56,0)),"")</f>
        <v/>
      </c>
      <c r="S195" s="109"/>
      <c r="T195" s="109"/>
      <c r="U195" s="108" t="str">
        <f>+IFERROR(IF(VLOOKUP(#REF!&amp;"-"&amp;ROW()-88,#REF!,61,0)="","",VLOOKUP(#REF!&amp;"-"&amp;ROW()-88,#REF!,61,0)),"")</f>
        <v/>
      </c>
      <c r="V195" s="108"/>
      <c r="W195" s="23" t="str">
        <f>+IFERROR(IF(VLOOKUP(#REF!&amp;"-"&amp;ROW()-88,#REF!,62,0)="","",VLOOKUP(#REF!&amp;"-"&amp;ROW()-88,#REF!,62,0)),"")</f>
        <v/>
      </c>
      <c r="X195" s="24"/>
      <c r="Y195" s="25" t="str">
        <f t="shared" si="2"/>
        <v/>
      </c>
      <c r="Z195" s="26"/>
      <c r="AA195" s="27" t="str">
        <f>+IFERROR(IF(VLOOKUP(#REF!&amp;"-"&amp;ROW()-88,#REF!,13,0)="","",VLOOKUP(#REF!&amp;"-"&amp;ROW()-88,#REF!,13,0)),"")</f>
        <v/>
      </c>
      <c r="AB195" s="28"/>
      <c r="AC195" s="27" t="str">
        <f>+IFERROR(VLOOKUP(#REF!&amp;"-"&amp;ROW()-88,#REF!,30,0),"")</f>
        <v/>
      </c>
      <c r="AD195" s="28"/>
      <c r="AE195" s="25" t="str">
        <f>IF(Y195="使用貸借権","-",+IFERROR(VLOOKUP(#REF!&amp;"-"&amp;ROW()-88,#REF!,31,0)&amp;"",""))</f>
        <v/>
      </c>
      <c r="AF195" s="26"/>
      <c r="AG195" s="25" t="str">
        <f t="shared" si="3"/>
        <v/>
      </c>
      <c r="AH195" s="26"/>
      <c r="AI195" s="27" t="str">
        <f>IFERROR(IF(VLOOKUP(#REF!&amp;"-"&amp;ROW()-88,#REF!,32,0)="","",VLOOKUP(#REF!&amp;"-"&amp;ROW()-88,#REF!,32,0)),"")</f>
        <v/>
      </c>
      <c r="AJ195" s="28"/>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row>
    <row r="196" spans="1:61" ht="34.5" hidden="1" customHeight="1">
      <c r="A196" s="3"/>
      <c r="B196" s="25" t="str">
        <f>+IFERROR(IF(VLOOKUP(#REF!&amp;"-"&amp;ROW()-88,#REF!,9,0)="","",VLOOKUP(#REF!&amp;"-"&amp;ROW()-88,#REF!,9,0)),"")</f>
        <v/>
      </c>
      <c r="C196" s="26"/>
      <c r="D196" s="25" t="str">
        <f>+IFERROR(IF(VLOOKUP(#REF!&amp;"-"&amp;ROW()-88,#REF!,10,0) = "","",VLOOKUP(#REF!&amp;"-"&amp;ROW()-88,#REF!,10,0)),"")</f>
        <v/>
      </c>
      <c r="E196" s="26"/>
      <c r="F196" s="25" t="str">
        <f>+IFERROR(IF(VLOOKUP(#REF!&amp;"-"&amp;ROW()-88,#REF!,11,0)="","",VLOOKUP(#REF!&amp;"-"&amp;ROW()-88,#REF!,11,0)),"")</f>
        <v/>
      </c>
      <c r="G196" s="26"/>
      <c r="H196" s="20" t="str">
        <f>+IFERROR(IF(VLOOKUP(#REF!&amp;"-"&amp;ROW()-88,#REF!,12,0)="","",VLOOKUP(#REF!&amp;"-"&amp;ROW()-88,#REF!,12,0)),"")</f>
        <v/>
      </c>
      <c r="I196" s="110" t="str">
        <f>IFERROR(IF(VLOOKUP(#REF!&amp;"-"&amp;ROW()-88,#REF!,15,0)="","",IF(VLOOKUP(#REF!&amp;"-"&amp;ROW()-88,#REF!,15,0)=
VLOOKUP(#REF!&amp;"-"&amp;ROW()-88,#REF!,14,0),VLOOKUP(#REF!&amp;"-"&amp;ROW()-88,#REF!,15,0),VLOOKUP(#REF!&amp;"-"&amp;ROW()-88,#REF!,
14,0) &amp; "㎡の    内" &amp; VLOOKUP(#REF!&amp;"-"&amp;ROW()-88,#REF!,15,0)&amp;"㎡")),"")</f>
        <v/>
      </c>
      <c r="J196" s="111"/>
      <c r="K196" s="25" t="str">
        <f>+IFERROR(IF(VLOOKUP(#REF!&amp;"-"&amp;ROW()-88,#REF!,19,0)="","",VLOOKUP(#REF!&amp;"-"&amp;ROW()-88,#REF!,19,0)),"")</f>
        <v/>
      </c>
      <c r="L196" s="112"/>
      <c r="M196" s="26"/>
      <c r="N196" s="23" t="str">
        <f>+IFERROR(VLOOKUP(#REF!&amp;"-"&amp;ROW()-88,#REF!,24,0),"")</f>
        <v/>
      </c>
      <c r="O196" s="24"/>
      <c r="P196" s="108" t="str">
        <f>+IFERROR(VLOOKUP(#REF!&amp;"-"&amp;ROW()-88,#REF!,25,0),"")</f>
        <v/>
      </c>
      <c r="Q196" s="108"/>
      <c r="R196" s="109" t="str">
        <f>+IFERROR(IF(VLOOKUP(#REF!&amp;"-"&amp;ROW()-88,#REF!,56,0)="","",VLOOKUP(#REF!&amp;"-"&amp;ROW()-88,#REF!,56,0)),"")</f>
        <v/>
      </c>
      <c r="S196" s="109"/>
      <c r="T196" s="109"/>
      <c r="U196" s="108" t="str">
        <f>+IFERROR(IF(VLOOKUP(#REF!&amp;"-"&amp;ROW()-88,#REF!,61,0)="","",VLOOKUP(#REF!&amp;"-"&amp;ROW()-88,#REF!,61,0)),"")</f>
        <v/>
      </c>
      <c r="V196" s="108"/>
      <c r="W196" s="23" t="str">
        <f>+IFERROR(IF(VLOOKUP(#REF!&amp;"-"&amp;ROW()-88,#REF!,62,0)="","",VLOOKUP(#REF!&amp;"-"&amp;ROW()-88,#REF!,62,0)),"")</f>
        <v/>
      </c>
      <c r="X196" s="24"/>
      <c r="Y196" s="25" t="str">
        <f t="shared" si="2"/>
        <v/>
      </c>
      <c r="Z196" s="26"/>
      <c r="AA196" s="27" t="str">
        <f>+IFERROR(IF(VLOOKUP(#REF!&amp;"-"&amp;ROW()-88,#REF!,13,0)="","",VLOOKUP(#REF!&amp;"-"&amp;ROW()-88,#REF!,13,0)),"")</f>
        <v/>
      </c>
      <c r="AB196" s="28"/>
      <c r="AC196" s="27" t="str">
        <f>+IFERROR(VLOOKUP(#REF!&amp;"-"&amp;ROW()-88,#REF!,30,0),"")</f>
        <v/>
      </c>
      <c r="AD196" s="28"/>
      <c r="AE196" s="25" t="str">
        <f>IF(Y196="使用貸借権","-",+IFERROR(VLOOKUP(#REF!&amp;"-"&amp;ROW()-88,#REF!,31,0)&amp;"",""))</f>
        <v/>
      </c>
      <c r="AF196" s="26"/>
      <c r="AG196" s="25" t="str">
        <f t="shared" si="3"/>
        <v/>
      </c>
      <c r="AH196" s="26"/>
      <c r="AI196" s="27" t="str">
        <f>IFERROR(IF(VLOOKUP(#REF!&amp;"-"&amp;ROW()-88,#REF!,32,0)="","",VLOOKUP(#REF!&amp;"-"&amp;ROW()-88,#REF!,32,0)),"")</f>
        <v/>
      </c>
      <c r="AJ196" s="28"/>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row>
    <row r="197" spans="1:61" ht="34.5" hidden="1" customHeight="1">
      <c r="A197" s="3"/>
      <c r="B197" s="25" t="str">
        <f>+IFERROR(IF(VLOOKUP(#REF!&amp;"-"&amp;ROW()-88,#REF!,9,0)="","",VLOOKUP(#REF!&amp;"-"&amp;ROW()-88,#REF!,9,0)),"")</f>
        <v/>
      </c>
      <c r="C197" s="26"/>
      <c r="D197" s="25" t="str">
        <f>+IFERROR(IF(VLOOKUP(#REF!&amp;"-"&amp;ROW()-88,#REF!,10,0) = "","",VLOOKUP(#REF!&amp;"-"&amp;ROW()-88,#REF!,10,0)),"")</f>
        <v/>
      </c>
      <c r="E197" s="26"/>
      <c r="F197" s="25" t="str">
        <f>+IFERROR(IF(VLOOKUP(#REF!&amp;"-"&amp;ROW()-88,#REF!,11,0)="","",VLOOKUP(#REF!&amp;"-"&amp;ROW()-88,#REF!,11,0)),"")</f>
        <v/>
      </c>
      <c r="G197" s="26"/>
      <c r="H197" s="20" t="str">
        <f>+IFERROR(IF(VLOOKUP(#REF!&amp;"-"&amp;ROW()-88,#REF!,12,0)="","",VLOOKUP(#REF!&amp;"-"&amp;ROW()-88,#REF!,12,0)),"")</f>
        <v/>
      </c>
      <c r="I197" s="110" t="str">
        <f>IFERROR(IF(VLOOKUP(#REF!&amp;"-"&amp;ROW()-88,#REF!,15,0)="","",IF(VLOOKUP(#REF!&amp;"-"&amp;ROW()-88,#REF!,15,0)=
VLOOKUP(#REF!&amp;"-"&amp;ROW()-88,#REF!,14,0),VLOOKUP(#REF!&amp;"-"&amp;ROW()-88,#REF!,15,0),VLOOKUP(#REF!&amp;"-"&amp;ROW()-88,#REF!,
14,0) &amp; "㎡の    内" &amp; VLOOKUP(#REF!&amp;"-"&amp;ROW()-88,#REF!,15,0)&amp;"㎡")),"")</f>
        <v/>
      </c>
      <c r="J197" s="111"/>
      <c r="K197" s="25" t="str">
        <f>+IFERROR(IF(VLOOKUP(#REF!&amp;"-"&amp;ROW()-88,#REF!,19,0)="","",VLOOKUP(#REF!&amp;"-"&amp;ROW()-88,#REF!,19,0)),"")</f>
        <v/>
      </c>
      <c r="L197" s="112"/>
      <c r="M197" s="26"/>
      <c r="N197" s="23" t="str">
        <f>+IFERROR(VLOOKUP(#REF!&amp;"-"&amp;ROW()-88,#REF!,24,0),"")</f>
        <v/>
      </c>
      <c r="O197" s="24"/>
      <c r="P197" s="108" t="str">
        <f>+IFERROR(VLOOKUP(#REF!&amp;"-"&amp;ROW()-88,#REF!,25,0),"")</f>
        <v/>
      </c>
      <c r="Q197" s="108"/>
      <c r="R197" s="109" t="str">
        <f>+IFERROR(IF(VLOOKUP(#REF!&amp;"-"&amp;ROW()-88,#REF!,56,0)="","",VLOOKUP(#REF!&amp;"-"&amp;ROW()-88,#REF!,56,0)),"")</f>
        <v/>
      </c>
      <c r="S197" s="109"/>
      <c r="T197" s="109"/>
      <c r="U197" s="108" t="str">
        <f>+IFERROR(IF(VLOOKUP(#REF!&amp;"-"&amp;ROW()-88,#REF!,61,0)="","",VLOOKUP(#REF!&amp;"-"&amp;ROW()-88,#REF!,61,0)),"")</f>
        <v/>
      </c>
      <c r="V197" s="108"/>
      <c r="W197" s="23" t="str">
        <f>+IFERROR(IF(VLOOKUP(#REF!&amp;"-"&amp;ROW()-88,#REF!,62,0)="","",VLOOKUP(#REF!&amp;"-"&amp;ROW()-88,#REF!,62,0)),"")</f>
        <v/>
      </c>
      <c r="X197" s="24"/>
      <c r="Y197" s="25" t="str">
        <f t="shared" si="2"/>
        <v/>
      </c>
      <c r="Z197" s="26"/>
      <c r="AA197" s="27" t="str">
        <f>+IFERROR(IF(VLOOKUP(#REF!&amp;"-"&amp;ROW()-88,#REF!,13,0)="","",VLOOKUP(#REF!&amp;"-"&amp;ROW()-88,#REF!,13,0)),"")</f>
        <v/>
      </c>
      <c r="AB197" s="28"/>
      <c r="AC197" s="27" t="str">
        <f>+IFERROR(VLOOKUP(#REF!&amp;"-"&amp;ROW()-88,#REF!,30,0),"")</f>
        <v/>
      </c>
      <c r="AD197" s="28"/>
      <c r="AE197" s="25" t="str">
        <f>IF(Y197="使用貸借権","-",+IFERROR(VLOOKUP(#REF!&amp;"-"&amp;ROW()-88,#REF!,31,0)&amp;"",""))</f>
        <v/>
      </c>
      <c r="AF197" s="26"/>
      <c r="AG197" s="25" t="str">
        <f t="shared" si="3"/>
        <v/>
      </c>
      <c r="AH197" s="26"/>
      <c r="AI197" s="27" t="str">
        <f>IFERROR(IF(VLOOKUP(#REF!&amp;"-"&amp;ROW()-88,#REF!,32,0)="","",VLOOKUP(#REF!&amp;"-"&amp;ROW()-88,#REF!,32,0)),"")</f>
        <v/>
      </c>
      <c r="AJ197" s="28"/>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row>
    <row r="198" spans="1:61" ht="34.5" hidden="1" customHeight="1">
      <c r="A198" s="3"/>
      <c r="B198" s="25" t="str">
        <f>+IFERROR(IF(VLOOKUP(#REF!&amp;"-"&amp;ROW()-88,#REF!,9,0)="","",VLOOKUP(#REF!&amp;"-"&amp;ROW()-88,#REF!,9,0)),"")</f>
        <v/>
      </c>
      <c r="C198" s="26"/>
      <c r="D198" s="25" t="str">
        <f>+IFERROR(IF(VLOOKUP(#REF!&amp;"-"&amp;ROW()-88,#REF!,10,0) = "","",VLOOKUP(#REF!&amp;"-"&amp;ROW()-88,#REF!,10,0)),"")</f>
        <v/>
      </c>
      <c r="E198" s="26"/>
      <c r="F198" s="25" t="str">
        <f>+IFERROR(IF(VLOOKUP(#REF!&amp;"-"&amp;ROW()-88,#REF!,11,0)="","",VLOOKUP(#REF!&amp;"-"&amp;ROW()-88,#REF!,11,0)),"")</f>
        <v/>
      </c>
      <c r="G198" s="26"/>
      <c r="H198" s="20" t="str">
        <f>+IFERROR(IF(VLOOKUP(#REF!&amp;"-"&amp;ROW()-88,#REF!,12,0)="","",VLOOKUP(#REF!&amp;"-"&amp;ROW()-88,#REF!,12,0)),"")</f>
        <v/>
      </c>
      <c r="I198" s="110" t="str">
        <f>IFERROR(IF(VLOOKUP(#REF!&amp;"-"&amp;ROW()-88,#REF!,15,0)="","",IF(VLOOKUP(#REF!&amp;"-"&amp;ROW()-88,#REF!,15,0)=
VLOOKUP(#REF!&amp;"-"&amp;ROW()-88,#REF!,14,0),VLOOKUP(#REF!&amp;"-"&amp;ROW()-88,#REF!,15,0),VLOOKUP(#REF!&amp;"-"&amp;ROW()-88,#REF!,
14,0) &amp; "㎡の    内" &amp; VLOOKUP(#REF!&amp;"-"&amp;ROW()-88,#REF!,15,0)&amp;"㎡")),"")</f>
        <v/>
      </c>
      <c r="J198" s="111"/>
      <c r="K198" s="25" t="str">
        <f>+IFERROR(IF(VLOOKUP(#REF!&amp;"-"&amp;ROW()-88,#REF!,19,0)="","",VLOOKUP(#REF!&amp;"-"&amp;ROW()-88,#REF!,19,0)),"")</f>
        <v/>
      </c>
      <c r="L198" s="112"/>
      <c r="M198" s="26"/>
      <c r="N198" s="23" t="str">
        <f>+IFERROR(VLOOKUP(#REF!&amp;"-"&amp;ROW()-88,#REF!,24,0),"")</f>
        <v/>
      </c>
      <c r="O198" s="24"/>
      <c r="P198" s="108" t="str">
        <f>+IFERROR(VLOOKUP(#REF!&amp;"-"&amp;ROW()-88,#REF!,25,0),"")</f>
        <v/>
      </c>
      <c r="Q198" s="108"/>
      <c r="R198" s="109" t="str">
        <f>+IFERROR(IF(VLOOKUP(#REF!&amp;"-"&amp;ROW()-88,#REF!,56,0)="","",VLOOKUP(#REF!&amp;"-"&amp;ROW()-88,#REF!,56,0)),"")</f>
        <v/>
      </c>
      <c r="S198" s="109"/>
      <c r="T198" s="109"/>
      <c r="U198" s="108" t="str">
        <f>+IFERROR(IF(VLOOKUP(#REF!&amp;"-"&amp;ROW()-88,#REF!,61,0)="","",VLOOKUP(#REF!&amp;"-"&amp;ROW()-88,#REF!,61,0)),"")</f>
        <v/>
      </c>
      <c r="V198" s="108"/>
      <c r="W198" s="23" t="str">
        <f>+IFERROR(IF(VLOOKUP(#REF!&amp;"-"&amp;ROW()-88,#REF!,62,0)="","",VLOOKUP(#REF!&amp;"-"&amp;ROW()-88,#REF!,62,0)),"")</f>
        <v/>
      </c>
      <c r="X198" s="24"/>
      <c r="Y198" s="25" t="str">
        <f t="shared" si="2"/>
        <v/>
      </c>
      <c r="Z198" s="26"/>
      <c r="AA198" s="27" t="str">
        <f>+IFERROR(IF(VLOOKUP(#REF!&amp;"-"&amp;ROW()-88,#REF!,13,0)="","",VLOOKUP(#REF!&amp;"-"&amp;ROW()-88,#REF!,13,0)),"")</f>
        <v/>
      </c>
      <c r="AB198" s="28"/>
      <c r="AC198" s="27" t="str">
        <f>+IFERROR(VLOOKUP(#REF!&amp;"-"&amp;ROW()-88,#REF!,30,0),"")</f>
        <v/>
      </c>
      <c r="AD198" s="28"/>
      <c r="AE198" s="25" t="str">
        <f>IF(Y198="使用貸借権","-",+IFERROR(VLOOKUP(#REF!&amp;"-"&amp;ROW()-88,#REF!,31,0)&amp;"",""))</f>
        <v/>
      </c>
      <c r="AF198" s="26"/>
      <c r="AG198" s="25" t="str">
        <f t="shared" si="3"/>
        <v/>
      </c>
      <c r="AH198" s="26"/>
      <c r="AI198" s="27" t="str">
        <f>IFERROR(IF(VLOOKUP(#REF!&amp;"-"&amp;ROW()-88,#REF!,32,0)="","",VLOOKUP(#REF!&amp;"-"&amp;ROW()-88,#REF!,32,0)),"")</f>
        <v/>
      </c>
      <c r="AJ198" s="28"/>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row>
    <row r="199" spans="1:61" ht="34.5" hidden="1" customHeight="1">
      <c r="A199" s="3"/>
      <c r="B199" s="25" t="str">
        <f>+IFERROR(IF(VLOOKUP(#REF!&amp;"-"&amp;ROW()-88,#REF!,9,0)="","",VLOOKUP(#REF!&amp;"-"&amp;ROW()-88,#REF!,9,0)),"")</f>
        <v/>
      </c>
      <c r="C199" s="26"/>
      <c r="D199" s="25" t="str">
        <f>+IFERROR(IF(VLOOKUP(#REF!&amp;"-"&amp;ROW()-88,#REF!,10,0) = "","",VLOOKUP(#REF!&amp;"-"&amp;ROW()-88,#REF!,10,0)),"")</f>
        <v/>
      </c>
      <c r="E199" s="26"/>
      <c r="F199" s="25" t="str">
        <f>+IFERROR(IF(VLOOKUP(#REF!&amp;"-"&amp;ROW()-88,#REF!,11,0)="","",VLOOKUP(#REF!&amp;"-"&amp;ROW()-88,#REF!,11,0)),"")</f>
        <v/>
      </c>
      <c r="G199" s="26"/>
      <c r="H199" s="20" t="str">
        <f>+IFERROR(IF(VLOOKUP(#REF!&amp;"-"&amp;ROW()-88,#REF!,12,0)="","",VLOOKUP(#REF!&amp;"-"&amp;ROW()-88,#REF!,12,0)),"")</f>
        <v/>
      </c>
      <c r="I199" s="110" t="str">
        <f>IFERROR(IF(VLOOKUP(#REF!&amp;"-"&amp;ROW()-88,#REF!,15,0)="","",IF(VLOOKUP(#REF!&amp;"-"&amp;ROW()-88,#REF!,15,0)=
VLOOKUP(#REF!&amp;"-"&amp;ROW()-88,#REF!,14,0),VLOOKUP(#REF!&amp;"-"&amp;ROW()-88,#REF!,15,0),VLOOKUP(#REF!&amp;"-"&amp;ROW()-88,#REF!,
14,0) &amp; "㎡の    内" &amp; VLOOKUP(#REF!&amp;"-"&amp;ROW()-88,#REF!,15,0)&amp;"㎡")),"")</f>
        <v/>
      </c>
      <c r="J199" s="111"/>
      <c r="K199" s="25" t="str">
        <f>+IFERROR(IF(VLOOKUP(#REF!&amp;"-"&amp;ROW()-88,#REF!,19,0)="","",VLOOKUP(#REF!&amp;"-"&amp;ROW()-88,#REF!,19,0)),"")</f>
        <v/>
      </c>
      <c r="L199" s="112"/>
      <c r="M199" s="26"/>
      <c r="N199" s="23" t="str">
        <f>+IFERROR(VLOOKUP(#REF!&amp;"-"&amp;ROW()-88,#REF!,24,0),"")</f>
        <v/>
      </c>
      <c r="O199" s="24"/>
      <c r="P199" s="108" t="str">
        <f>+IFERROR(VLOOKUP(#REF!&amp;"-"&amp;ROW()-88,#REF!,25,0),"")</f>
        <v/>
      </c>
      <c r="Q199" s="108"/>
      <c r="R199" s="109" t="str">
        <f>+IFERROR(IF(VLOOKUP(#REF!&amp;"-"&amp;ROW()-88,#REF!,56,0)="","",VLOOKUP(#REF!&amp;"-"&amp;ROW()-88,#REF!,56,0)),"")</f>
        <v/>
      </c>
      <c r="S199" s="109"/>
      <c r="T199" s="109"/>
      <c r="U199" s="108" t="str">
        <f>+IFERROR(IF(VLOOKUP(#REF!&amp;"-"&amp;ROW()-88,#REF!,61,0)="","",VLOOKUP(#REF!&amp;"-"&amp;ROW()-88,#REF!,61,0)),"")</f>
        <v/>
      </c>
      <c r="V199" s="108"/>
      <c r="W199" s="23" t="str">
        <f>+IFERROR(IF(VLOOKUP(#REF!&amp;"-"&amp;ROW()-88,#REF!,62,0)="","",VLOOKUP(#REF!&amp;"-"&amp;ROW()-88,#REF!,62,0)),"")</f>
        <v/>
      </c>
      <c r="X199" s="24"/>
      <c r="Y199" s="25" t="str">
        <f t="shared" si="2"/>
        <v/>
      </c>
      <c r="Z199" s="26"/>
      <c r="AA199" s="27" t="str">
        <f>+IFERROR(IF(VLOOKUP(#REF!&amp;"-"&amp;ROW()-88,#REF!,13,0)="","",VLOOKUP(#REF!&amp;"-"&amp;ROW()-88,#REF!,13,0)),"")</f>
        <v/>
      </c>
      <c r="AB199" s="28"/>
      <c r="AC199" s="27" t="str">
        <f>+IFERROR(VLOOKUP(#REF!&amp;"-"&amp;ROW()-88,#REF!,30,0),"")</f>
        <v/>
      </c>
      <c r="AD199" s="28"/>
      <c r="AE199" s="25" t="str">
        <f>IF(Y199="使用貸借権","-",+IFERROR(VLOOKUP(#REF!&amp;"-"&amp;ROW()-88,#REF!,31,0)&amp;"",""))</f>
        <v/>
      </c>
      <c r="AF199" s="26"/>
      <c r="AG199" s="25" t="str">
        <f t="shared" si="3"/>
        <v/>
      </c>
      <c r="AH199" s="26"/>
      <c r="AI199" s="27" t="str">
        <f>IFERROR(IF(VLOOKUP(#REF!&amp;"-"&amp;ROW()-88,#REF!,32,0)="","",VLOOKUP(#REF!&amp;"-"&amp;ROW()-88,#REF!,32,0)),"")</f>
        <v/>
      </c>
      <c r="AJ199" s="28"/>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row>
    <row r="200" spans="1:61" ht="34.5" hidden="1" customHeight="1">
      <c r="A200" s="3"/>
      <c r="B200" s="25" t="str">
        <f>+IFERROR(IF(VLOOKUP(#REF!&amp;"-"&amp;ROW()-88,#REF!,9,0)="","",VLOOKUP(#REF!&amp;"-"&amp;ROW()-88,#REF!,9,0)),"")</f>
        <v/>
      </c>
      <c r="C200" s="26"/>
      <c r="D200" s="25" t="str">
        <f>+IFERROR(IF(VLOOKUP(#REF!&amp;"-"&amp;ROW()-88,#REF!,10,0) = "","",VLOOKUP(#REF!&amp;"-"&amp;ROW()-88,#REF!,10,0)),"")</f>
        <v/>
      </c>
      <c r="E200" s="26"/>
      <c r="F200" s="25" t="str">
        <f>+IFERROR(IF(VLOOKUP(#REF!&amp;"-"&amp;ROW()-88,#REF!,11,0)="","",VLOOKUP(#REF!&amp;"-"&amp;ROW()-88,#REF!,11,0)),"")</f>
        <v/>
      </c>
      <c r="G200" s="26"/>
      <c r="H200" s="20" t="str">
        <f>+IFERROR(IF(VLOOKUP(#REF!&amp;"-"&amp;ROW()-88,#REF!,12,0)="","",VLOOKUP(#REF!&amp;"-"&amp;ROW()-88,#REF!,12,0)),"")</f>
        <v/>
      </c>
      <c r="I200" s="110" t="str">
        <f>IFERROR(IF(VLOOKUP(#REF!&amp;"-"&amp;ROW()-88,#REF!,15,0)="","",IF(VLOOKUP(#REF!&amp;"-"&amp;ROW()-88,#REF!,15,0)=
VLOOKUP(#REF!&amp;"-"&amp;ROW()-88,#REF!,14,0),VLOOKUP(#REF!&amp;"-"&amp;ROW()-88,#REF!,15,0),VLOOKUP(#REF!&amp;"-"&amp;ROW()-88,#REF!,
14,0) &amp; "㎡の    内" &amp; VLOOKUP(#REF!&amp;"-"&amp;ROW()-88,#REF!,15,0)&amp;"㎡")),"")</f>
        <v/>
      </c>
      <c r="J200" s="111"/>
      <c r="K200" s="25" t="str">
        <f>+IFERROR(IF(VLOOKUP(#REF!&amp;"-"&amp;ROW()-88,#REF!,19,0)="","",VLOOKUP(#REF!&amp;"-"&amp;ROW()-88,#REF!,19,0)),"")</f>
        <v/>
      </c>
      <c r="L200" s="112"/>
      <c r="M200" s="26"/>
      <c r="N200" s="23" t="str">
        <f>+IFERROR(VLOOKUP(#REF!&amp;"-"&amp;ROW()-88,#REF!,24,0),"")</f>
        <v/>
      </c>
      <c r="O200" s="24"/>
      <c r="P200" s="108" t="str">
        <f>+IFERROR(VLOOKUP(#REF!&amp;"-"&amp;ROW()-88,#REF!,25,0),"")</f>
        <v/>
      </c>
      <c r="Q200" s="108"/>
      <c r="R200" s="109" t="str">
        <f>+IFERROR(IF(VLOOKUP(#REF!&amp;"-"&amp;ROW()-88,#REF!,56,0)="","",VLOOKUP(#REF!&amp;"-"&amp;ROW()-88,#REF!,56,0)),"")</f>
        <v/>
      </c>
      <c r="S200" s="109"/>
      <c r="T200" s="109"/>
      <c r="U200" s="108" t="str">
        <f>+IFERROR(IF(VLOOKUP(#REF!&amp;"-"&amp;ROW()-88,#REF!,61,0)="","",VLOOKUP(#REF!&amp;"-"&amp;ROW()-88,#REF!,61,0)),"")</f>
        <v/>
      </c>
      <c r="V200" s="108"/>
      <c r="W200" s="23" t="str">
        <f>+IFERROR(IF(VLOOKUP(#REF!&amp;"-"&amp;ROW()-88,#REF!,62,0)="","",VLOOKUP(#REF!&amp;"-"&amp;ROW()-88,#REF!,62,0)),"")</f>
        <v/>
      </c>
      <c r="X200" s="24"/>
      <c r="Y200" s="25" t="str">
        <f t="shared" si="2"/>
        <v/>
      </c>
      <c r="Z200" s="26"/>
      <c r="AA200" s="27" t="str">
        <f>+IFERROR(IF(VLOOKUP(#REF!&amp;"-"&amp;ROW()-88,#REF!,13,0)="","",VLOOKUP(#REF!&amp;"-"&amp;ROW()-88,#REF!,13,0)),"")</f>
        <v/>
      </c>
      <c r="AB200" s="28"/>
      <c r="AC200" s="27" t="str">
        <f>+IFERROR(VLOOKUP(#REF!&amp;"-"&amp;ROW()-88,#REF!,30,0),"")</f>
        <v/>
      </c>
      <c r="AD200" s="28"/>
      <c r="AE200" s="25" t="str">
        <f>IF(Y200="使用貸借権","-",+IFERROR(VLOOKUP(#REF!&amp;"-"&amp;ROW()-88,#REF!,31,0)&amp;"",""))</f>
        <v/>
      </c>
      <c r="AF200" s="26"/>
      <c r="AG200" s="25" t="str">
        <f t="shared" si="3"/>
        <v/>
      </c>
      <c r="AH200" s="26"/>
      <c r="AI200" s="27" t="str">
        <f>IFERROR(IF(VLOOKUP(#REF!&amp;"-"&amp;ROW()-88,#REF!,32,0)="","",VLOOKUP(#REF!&amp;"-"&amp;ROW()-88,#REF!,32,0)),"")</f>
        <v/>
      </c>
      <c r="AJ200" s="28"/>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row>
    <row r="201" spans="1:61" ht="34.5" hidden="1" customHeight="1">
      <c r="A201" s="3"/>
      <c r="B201" s="25" t="str">
        <f>+IFERROR(IF(VLOOKUP(#REF!&amp;"-"&amp;ROW()-88,#REF!,9,0)="","",VLOOKUP(#REF!&amp;"-"&amp;ROW()-88,#REF!,9,0)),"")</f>
        <v/>
      </c>
      <c r="C201" s="26"/>
      <c r="D201" s="25" t="str">
        <f>+IFERROR(IF(VLOOKUP(#REF!&amp;"-"&amp;ROW()-88,#REF!,10,0) = "","",VLOOKUP(#REF!&amp;"-"&amp;ROW()-88,#REF!,10,0)),"")</f>
        <v/>
      </c>
      <c r="E201" s="26"/>
      <c r="F201" s="25" t="str">
        <f>+IFERROR(IF(VLOOKUP(#REF!&amp;"-"&amp;ROW()-88,#REF!,11,0)="","",VLOOKUP(#REF!&amp;"-"&amp;ROW()-88,#REF!,11,0)),"")</f>
        <v/>
      </c>
      <c r="G201" s="26"/>
      <c r="H201" s="20" t="str">
        <f>+IFERROR(IF(VLOOKUP(#REF!&amp;"-"&amp;ROW()-88,#REF!,12,0)="","",VLOOKUP(#REF!&amp;"-"&amp;ROW()-88,#REF!,12,0)),"")</f>
        <v/>
      </c>
      <c r="I201" s="110" t="str">
        <f>IFERROR(IF(VLOOKUP(#REF!&amp;"-"&amp;ROW()-88,#REF!,15,0)="","",IF(VLOOKUP(#REF!&amp;"-"&amp;ROW()-88,#REF!,15,0)=
VLOOKUP(#REF!&amp;"-"&amp;ROW()-88,#REF!,14,0),VLOOKUP(#REF!&amp;"-"&amp;ROW()-88,#REF!,15,0),VLOOKUP(#REF!&amp;"-"&amp;ROW()-88,#REF!,
14,0) &amp; "㎡の    内" &amp; VLOOKUP(#REF!&amp;"-"&amp;ROW()-88,#REF!,15,0)&amp;"㎡")),"")</f>
        <v/>
      </c>
      <c r="J201" s="111"/>
      <c r="K201" s="25" t="str">
        <f>+IFERROR(IF(VLOOKUP(#REF!&amp;"-"&amp;ROW()-88,#REF!,19,0)="","",VLOOKUP(#REF!&amp;"-"&amp;ROW()-88,#REF!,19,0)),"")</f>
        <v/>
      </c>
      <c r="L201" s="112"/>
      <c r="M201" s="26"/>
      <c r="N201" s="23" t="str">
        <f>+IFERROR(VLOOKUP(#REF!&amp;"-"&amp;ROW()-88,#REF!,24,0),"")</f>
        <v/>
      </c>
      <c r="O201" s="24"/>
      <c r="P201" s="108" t="str">
        <f>+IFERROR(VLOOKUP(#REF!&amp;"-"&amp;ROW()-88,#REF!,25,0),"")</f>
        <v/>
      </c>
      <c r="Q201" s="108"/>
      <c r="R201" s="109" t="str">
        <f>+IFERROR(IF(VLOOKUP(#REF!&amp;"-"&amp;ROW()-88,#REF!,56,0)="","",VLOOKUP(#REF!&amp;"-"&amp;ROW()-88,#REF!,56,0)),"")</f>
        <v/>
      </c>
      <c r="S201" s="109"/>
      <c r="T201" s="109"/>
      <c r="U201" s="108" t="str">
        <f>+IFERROR(IF(VLOOKUP(#REF!&amp;"-"&amp;ROW()-88,#REF!,61,0)="","",VLOOKUP(#REF!&amp;"-"&amp;ROW()-88,#REF!,61,0)),"")</f>
        <v/>
      </c>
      <c r="V201" s="108"/>
      <c r="W201" s="23" t="str">
        <f>+IFERROR(IF(VLOOKUP(#REF!&amp;"-"&amp;ROW()-88,#REF!,62,0)="","",VLOOKUP(#REF!&amp;"-"&amp;ROW()-88,#REF!,62,0)),"")</f>
        <v/>
      </c>
      <c r="X201" s="24"/>
      <c r="Y201" s="25" t="str">
        <f t="shared" si="2"/>
        <v/>
      </c>
      <c r="Z201" s="26"/>
      <c r="AA201" s="27" t="str">
        <f>+IFERROR(IF(VLOOKUP(#REF!&amp;"-"&amp;ROW()-88,#REF!,13,0)="","",VLOOKUP(#REF!&amp;"-"&amp;ROW()-88,#REF!,13,0)),"")</f>
        <v/>
      </c>
      <c r="AB201" s="28"/>
      <c r="AC201" s="27" t="str">
        <f>+IFERROR(VLOOKUP(#REF!&amp;"-"&amp;ROW()-88,#REF!,30,0),"")</f>
        <v/>
      </c>
      <c r="AD201" s="28"/>
      <c r="AE201" s="25" t="str">
        <f>IF(Y201="使用貸借権","-",+IFERROR(VLOOKUP(#REF!&amp;"-"&amp;ROW()-88,#REF!,31,0)&amp;"",""))</f>
        <v/>
      </c>
      <c r="AF201" s="26"/>
      <c r="AG201" s="25" t="str">
        <f t="shared" si="3"/>
        <v/>
      </c>
      <c r="AH201" s="26"/>
      <c r="AI201" s="27" t="str">
        <f>IFERROR(IF(VLOOKUP(#REF!&amp;"-"&amp;ROW()-88,#REF!,32,0)="","",VLOOKUP(#REF!&amp;"-"&amp;ROW()-88,#REF!,32,0)),"")</f>
        <v/>
      </c>
      <c r="AJ201" s="28"/>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row>
    <row r="202" spans="1:61" ht="34.5" hidden="1" customHeight="1">
      <c r="A202" s="3"/>
      <c r="B202" s="25" t="str">
        <f>+IFERROR(IF(VLOOKUP(#REF!&amp;"-"&amp;ROW()-88,#REF!,9,0)="","",VLOOKUP(#REF!&amp;"-"&amp;ROW()-88,#REF!,9,0)),"")</f>
        <v/>
      </c>
      <c r="C202" s="26"/>
      <c r="D202" s="25" t="str">
        <f>+IFERROR(IF(VLOOKUP(#REF!&amp;"-"&amp;ROW()-88,#REF!,10,0) = "","",VLOOKUP(#REF!&amp;"-"&amp;ROW()-88,#REF!,10,0)),"")</f>
        <v/>
      </c>
      <c r="E202" s="26"/>
      <c r="F202" s="25" t="str">
        <f>+IFERROR(IF(VLOOKUP(#REF!&amp;"-"&amp;ROW()-88,#REF!,11,0)="","",VLOOKUP(#REF!&amp;"-"&amp;ROW()-88,#REF!,11,0)),"")</f>
        <v/>
      </c>
      <c r="G202" s="26"/>
      <c r="H202" s="20" t="str">
        <f>+IFERROR(IF(VLOOKUP(#REF!&amp;"-"&amp;ROW()-88,#REF!,12,0)="","",VLOOKUP(#REF!&amp;"-"&amp;ROW()-88,#REF!,12,0)),"")</f>
        <v/>
      </c>
      <c r="I202" s="110" t="str">
        <f>IFERROR(IF(VLOOKUP(#REF!&amp;"-"&amp;ROW()-88,#REF!,15,0)="","",IF(VLOOKUP(#REF!&amp;"-"&amp;ROW()-88,#REF!,15,0)=
VLOOKUP(#REF!&amp;"-"&amp;ROW()-88,#REF!,14,0),VLOOKUP(#REF!&amp;"-"&amp;ROW()-88,#REF!,15,0),VLOOKUP(#REF!&amp;"-"&amp;ROW()-88,#REF!,
14,0) &amp; "㎡の    内" &amp; VLOOKUP(#REF!&amp;"-"&amp;ROW()-88,#REF!,15,0)&amp;"㎡")),"")</f>
        <v/>
      </c>
      <c r="J202" s="111"/>
      <c r="K202" s="25" t="str">
        <f>+IFERROR(IF(VLOOKUP(#REF!&amp;"-"&amp;ROW()-88,#REF!,19,0)="","",VLOOKUP(#REF!&amp;"-"&amp;ROW()-88,#REF!,19,0)),"")</f>
        <v/>
      </c>
      <c r="L202" s="112"/>
      <c r="M202" s="26"/>
      <c r="N202" s="23" t="str">
        <f>+IFERROR(VLOOKUP(#REF!&amp;"-"&amp;ROW()-88,#REF!,24,0),"")</f>
        <v/>
      </c>
      <c r="O202" s="24"/>
      <c r="P202" s="108" t="str">
        <f>+IFERROR(VLOOKUP(#REF!&amp;"-"&amp;ROW()-88,#REF!,25,0),"")</f>
        <v/>
      </c>
      <c r="Q202" s="108"/>
      <c r="R202" s="109" t="str">
        <f>+IFERROR(IF(VLOOKUP(#REF!&amp;"-"&amp;ROW()-88,#REF!,56,0)="","",VLOOKUP(#REF!&amp;"-"&amp;ROW()-88,#REF!,56,0)),"")</f>
        <v/>
      </c>
      <c r="S202" s="109"/>
      <c r="T202" s="109"/>
      <c r="U202" s="108" t="str">
        <f>+IFERROR(IF(VLOOKUP(#REF!&amp;"-"&amp;ROW()-88,#REF!,61,0)="","",VLOOKUP(#REF!&amp;"-"&amp;ROW()-88,#REF!,61,0)),"")</f>
        <v/>
      </c>
      <c r="V202" s="108"/>
      <c r="W202" s="23" t="str">
        <f>+IFERROR(IF(VLOOKUP(#REF!&amp;"-"&amp;ROW()-88,#REF!,62,0)="","",VLOOKUP(#REF!&amp;"-"&amp;ROW()-88,#REF!,62,0)),"")</f>
        <v/>
      </c>
      <c r="X202" s="24"/>
      <c r="Y202" s="25" t="str">
        <f t="shared" si="2"/>
        <v/>
      </c>
      <c r="Z202" s="26"/>
      <c r="AA202" s="27" t="str">
        <f>+IFERROR(IF(VLOOKUP(#REF!&amp;"-"&amp;ROW()-88,#REF!,13,0)="","",VLOOKUP(#REF!&amp;"-"&amp;ROW()-88,#REF!,13,0)),"")</f>
        <v/>
      </c>
      <c r="AB202" s="28"/>
      <c r="AC202" s="27" t="str">
        <f>+IFERROR(VLOOKUP(#REF!&amp;"-"&amp;ROW()-88,#REF!,30,0),"")</f>
        <v/>
      </c>
      <c r="AD202" s="28"/>
      <c r="AE202" s="25" t="str">
        <f>IF(Y202="使用貸借権","-",+IFERROR(VLOOKUP(#REF!&amp;"-"&amp;ROW()-88,#REF!,31,0)&amp;"",""))</f>
        <v/>
      </c>
      <c r="AF202" s="26"/>
      <c r="AG202" s="25" t="str">
        <f t="shared" si="3"/>
        <v/>
      </c>
      <c r="AH202" s="26"/>
      <c r="AI202" s="27" t="str">
        <f>IFERROR(IF(VLOOKUP(#REF!&amp;"-"&amp;ROW()-88,#REF!,32,0)="","",VLOOKUP(#REF!&amp;"-"&amp;ROW()-88,#REF!,32,0)),"")</f>
        <v/>
      </c>
      <c r="AJ202" s="28"/>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row>
    <row r="203" spans="1:61" ht="34.5" hidden="1" customHeight="1">
      <c r="A203" s="3"/>
      <c r="B203" s="25" t="str">
        <f>+IFERROR(IF(VLOOKUP(#REF!&amp;"-"&amp;ROW()-88,#REF!,9,0)="","",VLOOKUP(#REF!&amp;"-"&amp;ROW()-88,#REF!,9,0)),"")</f>
        <v/>
      </c>
      <c r="C203" s="26"/>
      <c r="D203" s="25" t="str">
        <f>+IFERROR(IF(VLOOKUP(#REF!&amp;"-"&amp;ROW()-88,#REF!,10,0) = "","",VLOOKUP(#REF!&amp;"-"&amp;ROW()-88,#REF!,10,0)),"")</f>
        <v/>
      </c>
      <c r="E203" s="26"/>
      <c r="F203" s="25" t="str">
        <f>+IFERROR(IF(VLOOKUP(#REF!&amp;"-"&amp;ROW()-88,#REF!,11,0)="","",VLOOKUP(#REF!&amp;"-"&amp;ROW()-88,#REF!,11,0)),"")</f>
        <v/>
      </c>
      <c r="G203" s="26"/>
      <c r="H203" s="20" t="str">
        <f>+IFERROR(IF(VLOOKUP(#REF!&amp;"-"&amp;ROW()-88,#REF!,12,0)="","",VLOOKUP(#REF!&amp;"-"&amp;ROW()-88,#REF!,12,0)),"")</f>
        <v/>
      </c>
      <c r="I203" s="110" t="str">
        <f>IFERROR(IF(VLOOKUP(#REF!&amp;"-"&amp;ROW()-88,#REF!,15,0)="","",IF(VLOOKUP(#REF!&amp;"-"&amp;ROW()-88,#REF!,15,0)=
VLOOKUP(#REF!&amp;"-"&amp;ROW()-88,#REF!,14,0),VLOOKUP(#REF!&amp;"-"&amp;ROW()-88,#REF!,15,0),VLOOKUP(#REF!&amp;"-"&amp;ROW()-88,#REF!,
14,0) &amp; "㎡の    内" &amp; VLOOKUP(#REF!&amp;"-"&amp;ROW()-88,#REF!,15,0)&amp;"㎡")),"")</f>
        <v/>
      </c>
      <c r="J203" s="111"/>
      <c r="K203" s="25" t="str">
        <f>+IFERROR(IF(VLOOKUP(#REF!&amp;"-"&amp;ROW()-88,#REF!,19,0)="","",VLOOKUP(#REF!&amp;"-"&amp;ROW()-88,#REF!,19,0)),"")</f>
        <v/>
      </c>
      <c r="L203" s="112"/>
      <c r="M203" s="26"/>
      <c r="N203" s="23" t="str">
        <f>+IFERROR(VLOOKUP(#REF!&amp;"-"&amp;ROW()-88,#REF!,24,0),"")</f>
        <v/>
      </c>
      <c r="O203" s="24"/>
      <c r="P203" s="108" t="str">
        <f>+IFERROR(VLOOKUP(#REF!&amp;"-"&amp;ROW()-88,#REF!,25,0),"")</f>
        <v/>
      </c>
      <c r="Q203" s="108"/>
      <c r="R203" s="109" t="str">
        <f>+IFERROR(IF(VLOOKUP(#REF!&amp;"-"&amp;ROW()-88,#REF!,56,0)="","",VLOOKUP(#REF!&amp;"-"&amp;ROW()-88,#REF!,56,0)),"")</f>
        <v/>
      </c>
      <c r="S203" s="109"/>
      <c r="T203" s="109"/>
      <c r="U203" s="108" t="str">
        <f>+IFERROR(IF(VLOOKUP(#REF!&amp;"-"&amp;ROW()-88,#REF!,61,0)="","",VLOOKUP(#REF!&amp;"-"&amp;ROW()-88,#REF!,61,0)),"")</f>
        <v/>
      </c>
      <c r="V203" s="108"/>
      <c r="W203" s="23" t="str">
        <f>+IFERROR(IF(VLOOKUP(#REF!&amp;"-"&amp;ROW()-88,#REF!,62,0)="","",VLOOKUP(#REF!&amp;"-"&amp;ROW()-88,#REF!,62,0)),"")</f>
        <v/>
      </c>
      <c r="X203" s="24"/>
      <c r="Y203" s="25" t="str">
        <f t="shared" si="2"/>
        <v/>
      </c>
      <c r="Z203" s="26"/>
      <c r="AA203" s="27" t="str">
        <f>+IFERROR(IF(VLOOKUP(#REF!&amp;"-"&amp;ROW()-88,#REF!,13,0)="","",VLOOKUP(#REF!&amp;"-"&amp;ROW()-88,#REF!,13,0)),"")</f>
        <v/>
      </c>
      <c r="AB203" s="28"/>
      <c r="AC203" s="27" t="str">
        <f>+IFERROR(VLOOKUP(#REF!&amp;"-"&amp;ROW()-88,#REF!,30,0),"")</f>
        <v/>
      </c>
      <c r="AD203" s="28"/>
      <c r="AE203" s="25" t="str">
        <f>IF(Y203="使用貸借権","-",+IFERROR(VLOOKUP(#REF!&amp;"-"&amp;ROW()-88,#REF!,31,0)&amp;"",""))</f>
        <v/>
      </c>
      <c r="AF203" s="26"/>
      <c r="AG203" s="25" t="str">
        <f t="shared" si="3"/>
        <v/>
      </c>
      <c r="AH203" s="26"/>
      <c r="AI203" s="27" t="str">
        <f>IFERROR(IF(VLOOKUP(#REF!&amp;"-"&amp;ROW()-88,#REF!,32,0)="","",VLOOKUP(#REF!&amp;"-"&amp;ROW()-88,#REF!,32,0)),"")</f>
        <v/>
      </c>
      <c r="AJ203" s="28"/>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row>
    <row r="204" spans="1:61" ht="34.5" hidden="1" customHeight="1">
      <c r="A204" s="3"/>
      <c r="B204" s="25" t="str">
        <f>+IFERROR(IF(VLOOKUP(#REF!&amp;"-"&amp;ROW()-88,#REF!,9,0)="","",VLOOKUP(#REF!&amp;"-"&amp;ROW()-88,#REF!,9,0)),"")</f>
        <v/>
      </c>
      <c r="C204" s="26"/>
      <c r="D204" s="25" t="str">
        <f>+IFERROR(IF(VLOOKUP(#REF!&amp;"-"&amp;ROW()-88,#REF!,10,0) = "","",VLOOKUP(#REF!&amp;"-"&amp;ROW()-88,#REF!,10,0)),"")</f>
        <v/>
      </c>
      <c r="E204" s="26"/>
      <c r="F204" s="25" t="str">
        <f>+IFERROR(IF(VLOOKUP(#REF!&amp;"-"&amp;ROW()-88,#REF!,11,0)="","",VLOOKUP(#REF!&amp;"-"&amp;ROW()-88,#REF!,11,0)),"")</f>
        <v/>
      </c>
      <c r="G204" s="26"/>
      <c r="H204" s="20" t="str">
        <f>+IFERROR(IF(VLOOKUP(#REF!&amp;"-"&amp;ROW()-88,#REF!,12,0)="","",VLOOKUP(#REF!&amp;"-"&amp;ROW()-88,#REF!,12,0)),"")</f>
        <v/>
      </c>
      <c r="I204" s="110" t="str">
        <f>IFERROR(IF(VLOOKUP(#REF!&amp;"-"&amp;ROW()-88,#REF!,15,0)="","",IF(VLOOKUP(#REF!&amp;"-"&amp;ROW()-88,#REF!,15,0)=
VLOOKUP(#REF!&amp;"-"&amp;ROW()-88,#REF!,14,0),VLOOKUP(#REF!&amp;"-"&amp;ROW()-88,#REF!,15,0),VLOOKUP(#REF!&amp;"-"&amp;ROW()-88,#REF!,
14,0) &amp; "㎡の    内" &amp; VLOOKUP(#REF!&amp;"-"&amp;ROW()-88,#REF!,15,0)&amp;"㎡")),"")</f>
        <v/>
      </c>
      <c r="J204" s="111"/>
      <c r="K204" s="25" t="str">
        <f>+IFERROR(IF(VLOOKUP(#REF!&amp;"-"&amp;ROW()-88,#REF!,19,0)="","",VLOOKUP(#REF!&amp;"-"&amp;ROW()-88,#REF!,19,0)),"")</f>
        <v/>
      </c>
      <c r="L204" s="112"/>
      <c r="M204" s="26"/>
      <c r="N204" s="23" t="str">
        <f>+IFERROR(VLOOKUP(#REF!&amp;"-"&amp;ROW()-88,#REF!,24,0),"")</f>
        <v/>
      </c>
      <c r="O204" s="24"/>
      <c r="P204" s="108" t="str">
        <f>+IFERROR(VLOOKUP(#REF!&amp;"-"&amp;ROW()-88,#REF!,25,0),"")</f>
        <v/>
      </c>
      <c r="Q204" s="108"/>
      <c r="R204" s="109" t="str">
        <f>+IFERROR(IF(VLOOKUP(#REF!&amp;"-"&amp;ROW()-88,#REF!,56,0)="","",VLOOKUP(#REF!&amp;"-"&amp;ROW()-88,#REF!,56,0)),"")</f>
        <v/>
      </c>
      <c r="S204" s="109"/>
      <c r="T204" s="109"/>
      <c r="U204" s="108" t="str">
        <f>+IFERROR(IF(VLOOKUP(#REF!&amp;"-"&amp;ROW()-88,#REF!,61,0)="","",VLOOKUP(#REF!&amp;"-"&amp;ROW()-88,#REF!,61,0)),"")</f>
        <v/>
      </c>
      <c r="V204" s="108"/>
      <c r="W204" s="23" t="str">
        <f>+IFERROR(IF(VLOOKUP(#REF!&amp;"-"&amp;ROW()-88,#REF!,62,0)="","",VLOOKUP(#REF!&amp;"-"&amp;ROW()-88,#REF!,62,0)),"")</f>
        <v/>
      </c>
      <c r="X204" s="24"/>
      <c r="Y204" s="25" t="str">
        <f t="shared" si="2"/>
        <v/>
      </c>
      <c r="Z204" s="26"/>
      <c r="AA204" s="27" t="str">
        <f>+IFERROR(IF(VLOOKUP(#REF!&amp;"-"&amp;ROW()-88,#REF!,13,0)="","",VLOOKUP(#REF!&amp;"-"&amp;ROW()-88,#REF!,13,0)),"")</f>
        <v/>
      </c>
      <c r="AB204" s="28"/>
      <c r="AC204" s="27" t="str">
        <f>+IFERROR(VLOOKUP(#REF!&amp;"-"&amp;ROW()-88,#REF!,30,0),"")</f>
        <v/>
      </c>
      <c r="AD204" s="28"/>
      <c r="AE204" s="25" t="str">
        <f>IF(Y204="使用貸借権","-",+IFERROR(VLOOKUP(#REF!&amp;"-"&amp;ROW()-88,#REF!,31,0)&amp;"",""))</f>
        <v/>
      </c>
      <c r="AF204" s="26"/>
      <c r="AG204" s="25" t="str">
        <f t="shared" si="3"/>
        <v/>
      </c>
      <c r="AH204" s="26"/>
      <c r="AI204" s="27" t="str">
        <f>IFERROR(IF(VLOOKUP(#REF!&amp;"-"&amp;ROW()-88,#REF!,32,0)="","",VLOOKUP(#REF!&amp;"-"&amp;ROW()-88,#REF!,32,0)),"")</f>
        <v/>
      </c>
      <c r="AJ204" s="28"/>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row>
    <row r="205" spans="1:61" ht="34.5" hidden="1" customHeight="1">
      <c r="A205" s="3"/>
      <c r="B205" s="25" t="str">
        <f>+IFERROR(IF(VLOOKUP(#REF!&amp;"-"&amp;ROW()-88,#REF!,9,0)="","",VLOOKUP(#REF!&amp;"-"&amp;ROW()-88,#REF!,9,0)),"")</f>
        <v/>
      </c>
      <c r="C205" s="26"/>
      <c r="D205" s="25" t="str">
        <f>+IFERROR(IF(VLOOKUP(#REF!&amp;"-"&amp;ROW()-88,#REF!,10,0) = "","",VLOOKUP(#REF!&amp;"-"&amp;ROW()-88,#REF!,10,0)),"")</f>
        <v/>
      </c>
      <c r="E205" s="26"/>
      <c r="F205" s="25" t="str">
        <f>+IFERROR(IF(VLOOKUP(#REF!&amp;"-"&amp;ROW()-88,#REF!,11,0)="","",VLOOKUP(#REF!&amp;"-"&amp;ROW()-88,#REF!,11,0)),"")</f>
        <v/>
      </c>
      <c r="G205" s="26"/>
      <c r="H205" s="20" t="str">
        <f>+IFERROR(IF(VLOOKUP(#REF!&amp;"-"&amp;ROW()-88,#REF!,12,0)="","",VLOOKUP(#REF!&amp;"-"&amp;ROW()-88,#REF!,12,0)),"")</f>
        <v/>
      </c>
      <c r="I205" s="110" t="str">
        <f>IFERROR(IF(VLOOKUP(#REF!&amp;"-"&amp;ROW()-88,#REF!,15,0)="","",IF(VLOOKUP(#REF!&amp;"-"&amp;ROW()-88,#REF!,15,0)=
VLOOKUP(#REF!&amp;"-"&amp;ROW()-88,#REF!,14,0),VLOOKUP(#REF!&amp;"-"&amp;ROW()-88,#REF!,15,0),VLOOKUP(#REF!&amp;"-"&amp;ROW()-88,#REF!,
14,0) &amp; "㎡の    内" &amp; VLOOKUP(#REF!&amp;"-"&amp;ROW()-88,#REF!,15,0)&amp;"㎡")),"")</f>
        <v/>
      </c>
      <c r="J205" s="111"/>
      <c r="K205" s="25" t="str">
        <f>+IFERROR(IF(VLOOKUP(#REF!&amp;"-"&amp;ROW()-88,#REF!,19,0)="","",VLOOKUP(#REF!&amp;"-"&amp;ROW()-88,#REF!,19,0)),"")</f>
        <v/>
      </c>
      <c r="L205" s="112"/>
      <c r="M205" s="26"/>
      <c r="N205" s="23" t="str">
        <f>+IFERROR(VLOOKUP(#REF!&amp;"-"&amp;ROW()-88,#REF!,24,0),"")</f>
        <v/>
      </c>
      <c r="O205" s="24"/>
      <c r="P205" s="108" t="str">
        <f>+IFERROR(VLOOKUP(#REF!&amp;"-"&amp;ROW()-88,#REF!,25,0),"")</f>
        <v/>
      </c>
      <c r="Q205" s="108"/>
      <c r="R205" s="109" t="str">
        <f>+IFERROR(IF(VLOOKUP(#REF!&amp;"-"&amp;ROW()-88,#REF!,56,0)="","",VLOOKUP(#REF!&amp;"-"&amp;ROW()-88,#REF!,56,0)),"")</f>
        <v/>
      </c>
      <c r="S205" s="109"/>
      <c r="T205" s="109"/>
      <c r="U205" s="108" t="str">
        <f>+IFERROR(IF(VLOOKUP(#REF!&amp;"-"&amp;ROW()-88,#REF!,61,0)="","",VLOOKUP(#REF!&amp;"-"&amp;ROW()-88,#REF!,61,0)),"")</f>
        <v/>
      </c>
      <c r="V205" s="108"/>
      <c r="W205" s="23" t="str">
        <f>+IFERROR(IF(VLOOKUP(#REF!&amp;"-"&amp;ROW()-88,#REF!,62,0)="","",VLOOKUP(#REF!&amp;"-"&amp;ROW()-88,#REF!,62,0)),"")</f>
        <v/>
      </c>
      <c r="X205" s="24"/>
      <c r="Y205" s="25" t="str">
        <f t="shared" si="2"/>
        <v/>
      </c>
      <c r="Z205" s="26"/>
      <c r="AA205" s="27" t="str">
        <f>+IFERROR(IF(VLOOKUP(#REF!&amp;"-"&amp;ROW()-88,#REF!,13,0)="","",VLOOKUP(#REF!&amp;"-"&amp;ROW()-88,#REF!,13,0)),"")</f>
        <v/>
      </c>
      <c r="AB205" s="28"/>
      <c r="AC205" s="27" t="str">
        <f>+IFERROR(VLOOKUP(#REF!&amp;"-"&amp;ROW()-88,#REF!,30,0),"")</f>
        <v/>
      </c>
      <c r="AD205" s="28"/>
      <c r="AE205" s="25" t="str">
        <f>IF(Y205="使用貸借権","-",+IFERROR(VLOOKUP(#REF!&amp;"-"&amp;ROW()-88,#REF!,31,0)&amp;"",""))</f>
        <v/>
      </c>
      <c r="AF205" s="26"/>
      <c r="AG205" s="25" t="str">
        <f t="shared" si="3"/>
        <v/>
      </c>
      <c r="AH205" s="26"/>
      <c r="AI205" s="27" t="str">
        <f>IFERROR(IF(VLOOKUP(#REF!&amp;"-"&amp;ROW()-88,#REF!,32,0)="","",VLOOKUP(#REF!&amp;"-"&amp;ROW()-88,#REF!,32,0)),"")</f>
        <v/>
      </c>
      <c r="AJ205" s="28"/>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row>
    <row r="206" spans="1:61" ht="34.5" hidden="1" customHeight="1">
      <c r="A206" s="3"/>
      <c r="B206" s="25" t="str">
        <f>+IFERROR(IF(VLOOKUP(#REF!&amp;"-"&amp;ROW()-88,#REF!,9,0)="","",VLOOKUP(#REF!&amp;"-"&amp;ROW()-88,#REF!,9,0)),"")</f>
        <v/>
      </c>
      <c r="C206" s="26"/>
      <c r="D206" s="25" t="str">
        <f>+IFERROR(IF(VLOOKUP(#REF!&amp;"-"&amp;ROW()-88,#REF!,10,0) = "","",VLOOKUP(#REF!&amp;"-"&amp;ROW()-88,#REF!,10,0)),"")</f>
        <v/>
      </c>
      <c r="E206" s="26"/>
      <c r="F206" s="25" t="str">
        <f>+IFERROR(IF(VLOOKUP(#REF!&amp;"-"&amp;ROW()-88,#REF!,11,0)="","",VLOOKUP(#REF!&amp;"-"&amp;ROW()-88,#REF!,11,0)),"")</f>
        <v/>
      </c>
      <c r="G206" s="26"/>
      <c r="H206" s="20" t="str">
        <f>+IFERROR(IF(VLOOKUP(#REF!&amp;"-"&amp;ROW()-88,#REF!,12,0)="","",VLOOKUP(#REF!&amp;"-"&amp;ROW()-88,#REF!,12,0)),"")</f>
        <v/>
      </c>
      <c r="I206" s="110" t="str">
        <f>IFERROR(IF(VLOOKUP(#REF!&amp;"-"&amp;ROW()-88,#REF!,15,0)="","",IF(VLOOKUP(#REF!&amp;"-"&amp;ROW()-88,#REF!,15,0)=
VLOOKUP(#REF!&amp;"-"&amp;ROW()-88,#REF!,14,0),VLOOKUP(#REF!&amp;"-"&amp;ROW()-88,#REF!,15,0),VLOOKUP(#REF!&amp;"-"&amp;ROW()-88,#REF!,
14,0) &amp; "㎡の    内" &amp; VLOOKUP(#REF!&amp;"-"&amp;ROW()-88,#REF!,15,0)&amp;"㎡")),"")</f>
        <v/>
      </c>
      <c r="J206" s="111"/>
      <c r="K206" s="25" t="str">
        <f>+IFERROR(IF(VLOOKUP(#REF!&amp;"-"&amp;ROW()-88,#REF!,19,0)="","",VLOOKUP(#REF!&amp;"-"&amp;ROW()-88,#REF!,19,0)),"")</f>
        <v/>
      </c>
      <c r="L206" s="112"/>
      <c r="M206" s="26"/>
      <c r="N206" s="23" t="str">
        <f>+IFERROR(VLOOKUP(#REF!&amp;"-"&amp;ROW()-88,#REF!,24,0),"")</f>
        <v/>
      </c>
      <c r="O206" s="24"/>
      <c r="P206" s="108" t="str">
        <f>+IFERROR(VLOOKUP(#REF!&amp;"-"&amp;ROW()-88,#REF!,25,0),"")</f>
        <v/>
      </c>
      <c r="Q206" s="108"/>
      <c r="R206" s="109" t="str">
        <f>+IFERROR(IF(VLOOKUP(#REF!&amp;"-"&amp;ROW()-88,#REF!,56,0)="","",VLOOKUP(#REF!&amp;"-"&amp;ROW()-88,#REF!,56,0)),"")</f>
        <v/>
      </c>
      <c r="S206" s="109"/>
      <c r="T206" s="109"/>
      <c r="U206" s="108" t="str">
        <f>+IFERROR(IF(VLOOKUP(#REF!&amp;"-"&amp;ROW()-88,#REF!,61,0)="","",VLOOKUP(#REF!&amp;"-"&amp;ROW()-88,#REF!,61,0)),"")</f>
        <v/>
      </c>
      <c r="V206" s="108"/>
      <c r="W206" s="23" t="str">
        <f>+IFERROR(IF(VLOOKUP(#REF!&amp;"-"&amp;ROW()-88,#REF!,62,0)="","",VLOOKUP(#REF!&amp;"-"&amp;ROW()-88,#REF!,62,0)),"")</f>
        <v/>
      </c>
      <c r="X206" s="24"/>
      <c r="Y206" s="25" t="str">
        <f t="shared" si="2"/>
        <v/>
      </c>
      <c r="Z206" s="26"/>
      <c r="AA206" s="27" t="str">
        <f>+IFERROR(IF(VLOOKUP(#REF!&amp;"-"&amp;ROW()-88,#REF!,13,0)="","",VLOOKUP(#REF!&amp;"-"&amp;ROW()-88,#REF!,13,0)),"")</f>
        <v/>
      </c>
      <c r="AB206" s="28"/>
      <c r="AC206" s="27" t="str">
        <f>+IFERROR(VLOOKUP(#REF!&amp;"-"&amp;ROW()-88,#REF!,30,0),"")</f>
        <v/>
      </c>
      <c r="AD206" s="28"/>
      <c r="AE206" s="25" t="str">
        <f>IF(Y206="使用貸借権","-",+IFERROR(VLOOKUP(#REF!&amp;"-"&amp;ROW()-88,#REF!,31,0)&amp;"",""))</f>
        <v/>
      </c>
      <c r="AF206" s="26"/>
      <c r="AG206" s="25" t="str">
        <f t="shared" si="3"/>
        <v/>
      </c>
      <c r="AH206" s="26"/>
      <c r="AI206" s="27" t="str">
        <f>IFERROR(IF(VLOOKUP(#REF!&amp;"-"&amp;ROW()-88,#REF!,32,0)="","",VLOOKUP(#REF!&amp;"-"&amp;ROW()-88,#REF!,32,0)),"")</f>
        <v/>
      </c>
      <c r="AJ206" s="28"/>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row>
    <row r="207" spans="1:61" ht="34.5" hidden="1" customHeight="1">
      <c r="A207" s="3"/>
      <c r="B207" s="25" t="str">
        <f>+IFERROR(IF(VLOOKUP(#REF!&amp;"-"&amp;ROW()-88,#REF!,9,0)="","",VLOOKUP(#REF!&amp;"-"&amp;ROW()-88,#REF!,9,0)),"")</f>
        <v/>
      </c>
      <c r="C207" s="26"/>
      <c r="D207" s="25" t="str">
        <f>+IFERROR(IF(VLOOKUP(#REF!&amp;"-"&amp;ROW()-88,#REF!,10,0) = "","",VLOOKUP(#REF!&amp;"-"&amp;ROW()-88,#REF!,10,0)),"")</f>
        <v/>
      </c>
      <c r="E207" s="26"/>
      <c r="F207" s="25" t="str">
        <f>+IFERROR(IF(VLOOKUP(#REF!&amp;"-"&amp;ROW()-88,#REF!,11,0)="","",VLOOKUP(#REF!&amp;"-"&amp;ROW()-88,#REF!,11,0)),"")</f>
        <v/>
      </c>
      <c r="G207" s="26"/>
      <c r="H207" s="20" t="str">
        <f>+IFERROR(IF(VLOOKUP(#REF!&amp;"-"&amp;ROW()-88,#REF!,12,0)="","",VLOOKUP(#REF!&amp;"-"&amp;ROW()-88,#REF!,12,0)),"")</f>
        <v/>
      </c>
      <c r="I207" s="110" t="str">
        <f>IFERROR(IF(VLOOKUP(#REF!&amp;"-"&amp;ROW()-88,#REF!,15,0)="","",IF(VLOOKUP(#REF!&amp;"-"&amp;ROW()-88,#REF!,15,0)=
VLOOKUP(#REF!&amp;"-"&amp;ROW()-88,#REF!,14,0),VLOOKUP(#REF!&amp;"-"&amp;ROW()-88,#REF!,15,0),VLOOKUP(#REF!&amp;"-"&amp;ROW()-88,#REF!,
14,0) &amp; "㎡の    内" &amp; VLOOKUP(#REF!&amp;"-"&amp;ROW()-88,#REF!,15,0)&amp;"㎡")),"")</f>
        <v/>
      </c>
      <c r="J207" s="111"/>
      <c r="K207" s="25" t="str">
        <f>+IFERROR(IF(VLOOKUP(#REF!&amp;"-"&amp;ROW()-88,#REF!,19,0)="","",VLOOKUP(#REF!&amp;"-"&amp;ROW()-88,#REF!,19,0)),"")</f>
        <v/>
      </c>
      <c r="L207" s="112"/>
      <c r="M207" s="26"/>
      <c r="N207" s="23" t="str">
        <f>+IFERROR(VLOOKUP(#REF!&amp;"-"&amp;ROW()-88,#REF!,24,0),"")</f>
        <v/>
      </c>
      <c r="O207" s="24"/>
      <c r="P207" s="108" t="str">
        <f>+IFERROR(VLOOKUP(#REF!&amp;"-"&amp;ROW()-88,#REF!,25,0),"")</f>
        <v/>
      </c>
      <c r="Q207" s="108"/>
      <c r="R207" s="109" t="str">
        <f>+IFERROR(IF(VLOOKUP(#REF!&amp;"-"&amp;ROW()-88,#REF!,56,0)="","",VLOOKUP(#REF!&amp;"-"&amp;ROW()-88,#REF!,56,0)),"")</f>
        <v/>
      </c>
      <c r="S207" s="109"/>
      <c r="T207" s="109"/>
      <c r="U207" s="108" t="str">
        <f>+IFERROR(IF(VLOOKUP(#REF!&amp;"-"&amp;ROW()-88,#REF!,61,0)="","",VLOOKUP(#REF!&amp;"-"&amp;ROW()-88,#REF!,61,0)),"")</f>
        <v/>
      </c>
      <c r="V207" s="108"/>
      <c r="W207" s="23" t="str">
        <f>+IFERROR(IF(VLOOKUP(#REF!&amp;"-"&amp;ROW()-88,#REF!,62,0)="","",VLOOKUP(#REF!&amp;"-"&amp;ROW()-88,#REF!,62,0)),"")</f>
        <v/>
      </c>
      <c r="X207" s="24"/>
      <c r="Y207" s="25" t="str">
        <f t="shared" si="2"/>
        <v/>
      </c>
      <c r="Z207" s="26"/>
      <c r="AA207" s="27" t="str">
        <f>+IFERROR(IF(VLOOKUP(#REF!&amp;"-"&amp;ROW()-88,#REF!,13,0)="","",VLOOKUP(#REF!&amp;"-"&amp;ROW()-88,#REF!,13,0)),"")</f>
        <v/>
      </c>
      <c r="AB207" s="28"/>
      <c r="AC207" s="27" t="str">
        <f>+IFERROR(VLOOKUP(#REF!&amp;"-"&amp;ROW()-88,#REF!,30,0),"")</f>
        <v/>
      </c>
      <c r="AD207" s="28"/>
      <c r="AE207" s="25" t="str">
        <f>IF(Y207="使用貸借権","-",+IFERROR(VLOOKUP(#REF!&amp;"-"&amp;ROW()-88,#REF!,31,0)&amp;"",""))</f>
        <v/>
      </c>
      <c r="AF207" s="26"/>
      <c r="AG207" s="25" t="str">
        <f t="shared" si="3"/>
        <v/>
      </c>
      <c r="AH207" s="26"/>
      <c r="AI207" s="27" t="str">
        <f>IFERROR(IF(VLOOKUP(#REF!&amp;"-"&amp;ROW()-88,#REF!,32,0)="","",VLOOKUP(#REF!&amp;"-"&amp;ROW()-88,#REF!,32,0)),"")</f>
        <v/>
      </c>
      <c r="AJ207" s="28"/>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row>
    <row r="208" spans="1:61" ht="34.5" hidden="1" customHeight="1">
      <c r="A208" s="3"/>
      <c r="B208" s="25" t="str">
        <f>+IFERROR(IF(VLOOKUP(#REF!&amp;"-"&amp;ROW()-88,#REF!,9,0)="","",VLOOKUP(#REF!&amp;"-"&amp;ROW()-88,#REF!,9,0)),"")</f>
        <v/>
      </c>
      <c r="C208" s="26"/>
      <c r="D208" s="25" t="str">
        <f>+IFERROR(IF(VLOOKUP(#REF!&amp;"-"&amp;ROW()-88,#REF!,10,0) = "","",VLOOKUP(#REF!&amp;"-"&amp;ROW()-88,#REF!,10,0)),"")</f>
        <v/>
      </c>
      <c r="E208" s="26"/>
      <c r="F208" s="25" t="str">
        <f>+IFERROR(IF(VLOOKUP(#REF!&amp;"-"&amp;ROW()-88,#REF!,11,0)="","",VLOOKUP(#REF!&amp;"-"&amp;ROW()-88,#REF!,11,0)),"")</f>
        <v/>
      </c>
      <c r="G208" s="26"/>
      <c r="H208" s="20" t="str">
        <f>+IFERROR(IF(VLOOKUP(#REF!&amp;"-"&amp;ROW()-88,#REF!,12,0)="","",VLOOKUP(#REF!&amp;"-"&amp;ROW()-88,#REF!,12,0)),"")</f>
        <v/>
      </c>
      <c r="I208" s="110" t="str">
        <f>IFERROR(IF(VLOOKUP(#REF!&amp;"-"&amp;ROW()-88,#REF!,15,0)="","",IF(VLOOKUP(#REF!&amp;"-"&amp;ROW()-88,#REF!,15,0)=
VLOOKUP(#REF!&amp;"-"&amp;ROW()-88,#REF!,14,0),VLOOKUP(#REF!&amp;"-"&amp;ROW()-88,#REF!,15,0),VLOOKUP(#REF!&amp;"-"&amp;ROW()-88,#REF!,
14,0) &amp; "㎡の    内" &amp; VLOOKUP(#REF!&amp;"-"&amp;ROW()-88,#REF!,15,0)&amp;"㎡")),"")</f>
        <v/>
      </c>
      <c r="J208" s="111"/>
      <c r="K208" s="25" t="str">
        <f>+IFERROR(IF(VLOOKUP(#REF!&amp;"-"&amp;ROW()-88,#REF!,19,0)="","",VLOOKUP(#REF!&amp;"-"&amp;ROW()-88,#REF!,19,0)),"")</f>
        <v/>
      </c>
      <c r="L208" s="112"/>
      <c r="M208" s="26"/>
      <c r="N208" s="23" t="str">
        <f>+IFERROR(VLOOKUP(#REF!&amp;"-"&amp;ROW()-88,#REF!,24,0),"")</f>
        <v/>
      </c>
      <c r="O208" s="24"/>
      <c r="P208" s="108" t="str">
        <f>+IFERROR(VLOOKUP(#REF!&amp;"-"&amp;ROW()-88,#REF!,25,0),"")</f>
        <v/>
      </c>
      <c r="Q208" s="108"/>
      <c r="R208" s="109" t="str">
        <f>+IFERROR(IF(VLOOKUP(#REF!&amp;"-"&amp;ROW()-88,#REF!,56,0)="","",VLOOKUP(#REF!&amp;"-"&amp;ROW()-88,#REF!,56,0)),"")</f>
        <v/>
      </c>
      <c r="S208" s="109"/>
      <c r="T208" s="109"/>
      <c r="U208" s="108" t="str">
        <f>+IFERROR(IF(VLOOKUP(#REF!&amp;"-"&amp;ROW()-88,#REF!,61,0)="","",VLOOKUP(#REF!&amp;"-"&amp;ROW()-88,#REF!,61,0)),"")</f>
        <v/>
      </c>
      <c r="V208" s="108"/>
      <c r="W208" s="23" t="str">
        <f>+IFERROR(IF(VLOOKUP(#REF!&amp;"-"&amp;ROW()-88,#REF!,62,0)="","",VLOOKUP(#REF!&amp;"-"&amp;ROW()-88,#REF!,62,0)),"")</f>
        <v/>
      </c>
      <c r="X208" s="24"/>
      <c r="Y208" s="25" t="str">
        <f t="shared" si="2"/>
        <v/>
      </c>
      <c r="Z208" s="26"/>
      <c r="AA208" s="27" t="str">
        <f>+IFERROR(IF(VLOOKUP(#REF!&amp;"-"&amp;ROW()-88,#REF!,13,0)="","",VLOOKUP(#REF!&amp;"-"&amp;ROW()-88,#REF!,13,0)),"")</f>
        <v/>
      </c>
      <c r="AB208" s="28"/>
      <c r="AC208" s="27" t="str">
        <f>+IFERROR(VLOOKUP(#REF!&amp;"-"&amp;ROW()-88,#REF!,30,0),"")</f>
        <v/>
      </c>
      <c r="AD208" s="28"/>
      <c r="AE208" s="25" t="str">
        <f>IF(Y208="使用貸借権","-",+IFERROR(VLOOKUP(#REF!&amp;"-"&amp;ROW()-88,#REF!,31,0)&amp;"",""))</f>
        <v/>
      </c>
      <c r="AF208" s="26"/>
      <c r="AG208" s="25" t="str">
        <f t="shared" si="3"/>
        <v/>
      </c>
      <c r="AH208" s="26"/>
      <c r="AI208" s="27" t="str">
        <f>IFERROR(IF(VLOOKUP(#REF!&amp;"-"&amp;ROW()-88,#REF!,32,0)="","",VLOOKUP(#REF!&amp;"-"&amp;ROW()-88,#REF!,32,0)),"")</f>
        <v/>
      </c>
      <c r="AJ208" s="28"/>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row>
    <row r="209" spans="1:61" ht="34.5" hidden="1" customHeight="1">
      <c r="A209" s="3"/>
      <c r="B209" s="25" t="str">
        <f>+IFERROR(IF(VLOOKUP(#REF!&amp;"-"&amp;ROW()-88,#REF!,9,0)="","",VLOOKUP(#REF!&amp;"-"&amp;ROW()-88,#REF!,9,0)),"")</f>
        <v/>
      </c>
      <c r="C209" s="26"/>
      <c r="D209" s="25" t="str">
        <f>+IFERROR(IF(VLOOKUP(#REF!&amp;"-"&amp;ROW()-88,#REF!,10,0) = "","",VLOOKUP(#REF!&amp;"-"&amp;ROW()-88,#REF!,10,0)),"")</f>
        <v/>
      </c>
      <c r="E209" s="26"/>
      <c r="F209" s="25" t="str">
        <f>+IFERROR(IF(VLOOKUP(#REF!&amp;"-"&amp;ROW()-88,#REF!,11,0)="","",VLOOKUP(#REF!&amp;"-"&amp;ROW()-88,#REF!,11,0)),"")</f>
        <v/>
      </c>
      <c r="G209" s="26"/>
      <c r="H209" s="20" t="str">
        <f>+IFERROR(IF(VLOOKUP(#REF!&amp;"-"&amp;ROW()-88,#REF!,12,0)="","",VLOOKUP(#REF!&amp;"-"&amp;ROW()-88,#REF!,12,0)),"")</f>
        <v/>
      </c>
      <c r="I209" s="110" t="str">
        <f>IFERROR(IF(VLOOKUP(#REF!&amp;"-"&amp;ROW()-88,#REF!,15,0)="","",IF(VLOOKUP(#REF!&amp;"-"&amp;ROW()-88,#REF!,15,0)=
VLOOKUP(#REF!&amp;"-"&amp;ROW()-88,#REF!,14,0),VLOOKUP(#REF!&amp;"-"&amp;ROW()-88,#REF!,15,0),VLOOKUP(#REF!&amp;"-"&amp;ROW()-88,#REF!,
14,0) &amp; "㎡の    内" &amp; VLOOKUP(#REF!&amp;"-"&amp;ROW()-88,#REF!,15,0)&amp;"㎡")),"")</f>
        <v/>
      </c>
      <c r="J209" s="111"/>
      <c r="K209" s="25" t="str">
        <f>+IFERROR(IF(VLOOKUP(#REF!&amp;"-"&amp;ROW()-88,#REF!,19,0)="","",VLOOKUP(#REF!&amp;"-"&amp;ROW()-88,#REF!,19,0)),"")</f>
        <v/>
      </c>
      <c r="L209" s="112"/>
      <c r="M209" s="26"/>
      <c r="N209" s="23" t="str">
        <f>+IFERROR(VLOOKUP(#REF!&amp;"-"&amp;ROW()-88,#REF!,24,0),"")</f>
        <v/>
      </c>
      <c r="O209" s="24"/>
      <c r="P209" s="108" t="str">
        <f>+IFERROR(VLOOKUP(#REF!&amp;"-"&amp;ROW()-88,#REF!,25,0),"")</f>
        <v/>
      </c>
      <c r="Q209" s="108"/>
      <c r="R209" s="109" t="str">
        <f>+IFERROR(IF(VLOOKUP(#REF!&amp;"-"&amp;ROW()-88,#REF!,56,0)="","",VLOOKUP(#REF!&amp;"-"&amp;ROW()-88,#REF!,56,0)),"")</f>
        <v/>
      </c>
      <c r="S209" s="109"/>
      <c r="T209" s="109"/>
      <c r="U209" s="108" t="str">
        <f>+IFERROR(IF(VLOOKUP(#REF!&amp;"-"&amp;ROW()-88,#REF!,61,0)="","",VLOOKUP(#REF!&amp;"-"&amp;ROW()-88,#REF!,61,0)),"")</f>
        <v/>
      </c>
      <c r="V209" s="108"/>
      <c r="W209" s="23" t="str">
        <f>+IFERROR(IF(VLOOKUP(#REF!&amp;"-"&amp;ROW()-88,#REF!,62,0)="","",VLOOKUP(#REF!&amp;"-"&amp;ROW()-88,#REF!,62,0)),"")</f>
        <v/>
      </c>
      <c r="X209" s="24"/>
      <c r="Y209" s="25" t="str">
        <f t="shared" si="2"/>
        <v/>
      </c>
      <c r="Z209" s="26"/>
      <c r="AA209" s="27" t="str">
        <f>+IFERROR(IF(VLOOKUP(#REF!&amp;"-"&amp;ROW()-88,#REF!,13,0)="","",VLOOKUP(#REF!&amp;"-"&amp;ROW()-88,#REF!,13,0)),"")</f>
        <v/>
      </c>
      <c r="AB209" s="28"/>
      <c r="AC209" s="27" t="str">
        <f>+IFERROR(VLOOKUP(#REF!&amp;"-"&amp;ROW()-88,#REF!,30,0),"")</f>
        <v/>
      </c>
      <c r="AD209" s="28"/>
      <c r="AE209" s="25" t="str">
        <f>IF(Y209="使用貸借権","-",+IFERROR(VLOOKUP(#REF!&amp;"-"&amp;ROW()-88,#REF!,31,0)&amp;"",""))</f>
        <v/>
      </c>
      <c r="AF209" s="26"/>
      <c r="AG209" s="25" t="str">
        <f t="shared" si="3"/>
        <v/>
      </c>
      <c r="AH209" s="26"/>
      <c r="AI209" s="27" t="str">
        <f>IFERROR(IF(VLOOKUP(#REF!&amp;"-"&amp;ROW()-88,#REF!,32,0)="","",VLOOKUP(#REF!&amp;"-"&amp;ROW()-88,#REF!,32,0)),"")</f>
        <v/>
      </c>
      <c r="AJ209" s="28"/>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row>
    <row r="210" spans="1:61" ht="34.5" hidden="1" customHeight="1">
      <c r="A210" s="3"/>
      <c r="B210" s="25" t="str">
        <f>+IFERROR(IF(VLOOKUP(#REF!&amp;"-"&amp;ROW()-88,#REF!,9,0)="","",VLOOKUP(#REF!&amp;"-"&amp;ROW()-88,#REF!,9,0)),"")</f>
        <v/>
      </c>
      <c r="C210" s="26"/>
      <c r="D210" s="25" t="str">
        <f>+IFERROR(IF(VLOOKUP(#REF!&amp;"-"&amp;ROW()-88,#REF!,10,0) = "","",VLOOKUP(#REF!&amp;"-"&amp;ROW()-88,#REF!,10,0)),"")</f>
        <v/>
      </c>
      <c r="E210" s="26"/>
      <c r="F210" s="25" t="str">
        <f>+IFERROR(IF(VLOOKUP(#REF!&amp;"-"&amp;ROW()-88,#REF!,11,0)="","",VLOOKUP(#REF!&amp;"-"&amp;ROW()-88,#REF!,11,0)),"")</f>
        <v/>
      </c>
      <c r="G210" s="26"/>
      <c r="H210" s="20" t="str">
        <f>+IFERROR(IF(VLOOKUP(#REF!&amp;"-"&amp;ROW()-88,#REF!,12,0)="","",VLOOKUP(#REF!&amp;"-"&amp;ROW()-88,#REF!,12,0)),"")</f>
        <v/>
      </c>
      <c r="I210" s="110" t="str">
        <f>IFERROR(IF(VLOOKUP(#REF!&amp;"-"&amp;ROW()-88,#REF!,15,0)="","",IF(VLOOKUP(#REF!&amp;"-"&amp;ROW()-88,#REF!,15,0)=
VLOOKUP(#REF!&amp;"-"&amp;ROW()-88,#REF!,14,0),VLOOKUP(#REF!&amp;"-"&amp;ROW()-88,#REF!,15,0),VLOOKUP(#REF!&amp;"-"&amp;ROW()-88,#REF!,
14,0) &amp; "㎡の    内" &amp; VLOOKUP(#REF!&amp;"-"&amp;ROW()-88,#REF!,15,0)&amp;"㎡")),"")</f>
        <v/>
      </c>
      <c r="J210" s="111"/>
      <c r="K210" s="25" t="str">
        <f>+IFERROR(IF(VLOOKUP(#REF!&amp;"-"&amp;ROW()-88,#REF!,19,0)="","",VLOOKUP(#REF!&amp;"-"&amp;ROW()-88,#REF!,19,0)),"")</f>
        <v/>
      </c>
      <c r="L210" s="112"/>
      <c r="M210" s="26"/>
      <c r="N210" s="23" t="str">
        <f>+IFERROR(VLOOKUP(#REF!&amp;"-"&amp;ROW()-88,#REF!,24,0),"")</f>
        <v/>
      </c>
      <c r="O210" s="24"/>
      <c r="P210" s="108" t="str">
        <f>+IFERROR(VLOOKUP(#REF!&amp;"-"&amp;ROW()-88,#REF!,25,0),"")</f>
        <v/>
      </c>
      <c r="Q210" s="108"/>
      <c r="R210" s="109" t="str">
        <f>+IFERROR(IF(VLOOKUP(#REF!&amp;"-"&amp;ROW()-88,#REF!,56,0)="","",VLOOKUP(#REF!&amp;"-"&amp;ROW()-88,#REF!,56,0)),"")</f>
        <v/>
      </c>
      <c r="S210" s="109"/>
      <c r="T210" s="109"/>
      <c r="U210" s="108" t="str">
        <f>+IFERROR(IF(VLOOKUP(#REF!&amp;"-"&amp;ROW()-88,#REF!,61,0)="","",VLOOKUP(#REF!&amp;"-"&amp;ROW()-88,#REF!,61,0)),"")</f>
        <v/>
      </c>
      <c r="V210" s="108"/>
      <c r="W210" s="23" t="str">
        <f>+IFERROR(IF(VLOOKUP(#REF!&amp;"-"&amp;ROW()-88,#REF!,62,0)="","",VLOOKUP(#REF!&amp;"-"&amp;ROW()-88,#REF!,62,0)),"")</f>
        <v/>
      </c>
      <c r="X210" s="24"/>
      <c r="Y210" s="25" t="str">
        <f t="shared" si="2"/>
        <v/>
      </c>
      <c r="Z210" s="26"/>
      <c r="AA210" s="27" t="str">
        <f>+IFERROR(IF(VLOOKUP(#REF!&amp;"-"&amp;ROW()-88,#REF!,13,0)="","",VLOOKUP(#REF!&amp;"-"&amp;ROW()-88,#REF!,13,0)),"")</f>
        <v/>
      </c>
      <c r="AB210" s="28"/>
      <c r="AC210" s="27" t="str">
        <f>+IFERROR(VLOOKUP(#REF!&amp;"-"&amp;ROW()-88,#REF!,30,0),"")</f>
        <v/>
      </c>
      <c r="AD210" s="28"/>
      <c r="AE210" s="25" t="str">
        <f>IF(Y210="使用貸借権","-",+IFERROR(VLOOKUP(#REF!&amp;"-"&amp;ROW()-88,#REF!,31,0)&amp;"",""))</f>
        <v/>
      </c>
      <c r="AF210" s="26"/>
      <c r="AG210" s="25" t="str">
        <f t="shared" si="3"/>
        <v/>
      </c>
      <c r="AH210" s="26"/>
      <c r="AI210" s="27" t="str">
        <f>IFERROR(IF(VLOOKUP(#REF!&amp;"-"&amp;ROW()-88,#REF!,32,0)="","",VLOOKUP(#REF!&amp;"-"&amp;ROW()-88,#REF!,32,0)),"")</f>
        <v/>
      </c>
      <c r="AJ210" s="28"/>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row>
    <row r="211" spans="1:61" ht="34.5" hidden="1" customHeight="1">
      <c r="A211" s="3"/>
      <c r="B211" s="25" t="str">
        <f>+IFERROR(IF(VLOOKUP(#REF!&amp;"-"&amp;ROW()-88,#REF!,9,0)="","",VLOOKUP(#REF!&amp;"-"&amp;ROW()-88,#REF!,9,0)),"")</f>
        <v/>
      </c>
      <c r="C211" s="26"/>
      <c r="D211" s="25" t="str">
        <f>+IFERROR(IF(VLOOKUP(#REF!&amp;"-"&amp;ROW()-88,#REF!,10,0) = "","",VLOOKUP(#REF!&amp;"-"&amp;ROW()-88,#REF!,10,0)),"")</f>
        <v/>
      </c>
      <c r="E211" s="26"/>
      <c r="F211" s="25" t="str">
        <f>+IFERROR(IF(VLOOKUP(#REF!&amp;"-"&amp;ROW()-88,#REF!,11,0)="","",VLOOKUP(#REF!&amp;"-"&amp;ROW()-88,#REF!,11,0)),"")</f>
        <v/>
      </c>
      <c r="G211" s="26"/>
      <c r="H211" s="20" t="str">
        <f>+IFERROR(IF(VLOOKUP(#REF!&amp;"-"&amp;ROW()-88,#REF!,12,0)="","",VLOOKUP(#REF!&amp;"-"&amp;ROW()-88,#REF!,12,0)),"")</f>
        <v/>
      </c>
      <c r="I211" s="110" t="str">
        <f>IFERROR(IF(VLOOKUP(#REF!&amp;"-"&amp;ROW()-88,#REF!,15,0)="","",IF(VLOOKUP(#REF!&amp;"-"&amp;ROW()-88,#REF!,15,0)=
VLOOKUP(#REF!&amp;"-"&amp;ROW()-88,#REF!,14,0),VLOOKUP(#REF!&amp;"-"&amp;ROW()-88,#REF!,15,0),VLOOKUP(#REF!&amp;"-"&amp;ROW()-88,#REF!,
14,0) &amp; "㎡の    内" &amp; VLOOKUP(#REF!&amp;"-"&amp;ROW()-88,#REF!,15,0)&amp;"㎡")),"")</f>
        <v/>
      </c>
      <c r="J211" s="111"/>
      <c r="K211" s="25" t="str">
        <f>+IFERROR(IF(VLOOKUP(#REF!&amp;"-"&amp;ROW()-88,#REF!,19,0)="","",VLOOKUP(#REF!&amp;"-"&amp;ROW()-88,#REF!,19,0)),"")</f>
        <v/>
      </c>
      <c r="L211" s="112"/>
      <c r="M211" s="26"/>
      <c r="N211" s="23" t="str">
        <f>+IFERROR(VLOOKUP(#REF!&amp;"-"&amp;ROW()-88,#REF!,24,0),"")</f>
        <v/>
      </c>
      <c r="O211" s="24"/>
      <c r="P211" s="108" t="str">
        <f>+IFERROR(VLOOKUP(#REF!&amp;"-"&amp;ROW()-88,#REF!,25,0),"")</f>
        <v/>
      </c>
      <c r="Q211" s="108"/>
      <c r="R211" s="109" t="str">
        <f>+IFERROR(IF(VLOOKUP(#REF!&amp;"-"&amp;ROW()-88,#REF!,56,0)="","",VLOOKUP(#REF!&amp;"-"&amp;ROW()-88,#REF!,56,0)),"")</f>
        <v/>
      </c>
      <c r="S211" s="109"/>
      <c r="T211" s="109"/>
      <c r="U211" s="108" t="str">
        <f>+IFERROR(IF(VLOOKUP(#REF!&amp;"-"&amp;ROW()-88,#REF!,61,0)="","",VLOOKUP(#REF!&amp;"-"&amp;ROW()-88,#REF!,61,0)),"")</f>
        <v/>
      </c>
      <c r="V211" s="108"/>
      <c r="W211" s="23" t="str">
        <f>+IFERROR(IF(VLOOKUP(#REF!&amp;"-"&amp;ROW()-88,#REF!,62,0)="","",VLOOKUP(#REF!&amp;"-"&amp;ROW()-88,#REF!,62,0)),"")</f>
        <v/>
      </c>
      <c r="X211" s="24"/>
      <c r="Y211" s="25" t="str">
        <f t="shared" si="2"/>
        <v/>
      </c>
      <c r="Z211" s="26"/>
      <c r="AA211" s="27" t="str">
        <f>+IFERROR(IF(VLOOKUP(#REF!&amp;"-"&amp;ROW()-88,#REF!,13,0)="","",VLOOKUP(#REF!&amp;"-"&amp;ROW()-88,#REF!,13,0)),"")</f>
        <v/>
      </c>
      <c r="AB211" s="28"/>
      <c r="AC211" s="27" t="str">
        <f>+IFERROR(VLOOKUP(#REF!&amp;"-"&amp;ROW()-88,#REF!,30,0),"")</f>
        <v/>
      </c>
      <c r="AD211" s="28"/>
      <c r="AE211" s="25" t="str">
        <f>IF(Y211="使用貸借権","-",+IFERROR(VLOOKUP(#REF!&amp;"-"&amp;ROW()-88,#REF!,31,0)&amp;"",""))</f>
        <v/>
      </c>
      <c r="AF211" s="26"/>
      <c r="AG211" s="25" t="str">
        <f t="shared" si="3"/>
        <v/>
      </c>
      <c r="AH211" s="26"/>
      <c r="AI211" s="27" t="str">
        <f>IFERROR(IF(VLOOKUP(#REF!&amp;"-"&amp;ROW()-88,#REF!,32,0)="","",VLOOKUP(#REF!&amp;"-"&amp;ROW()-88,#REF!,32,0)),"")</f>
        <v/>
      </c>
      <c r="AJ211" s="28"/>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row>
    <row r="212" spans="1:61" ht="34.5" hidden="1" customHeight="1">
      <c r="A212" s="3"/>
      <c r="B212" s="25" t="str">
        <f>+IFERROR(IF(VLOOKUP(#REF!&amp;"-"&amp;ROW()-88,#REF!,9,0)="","",VLOOKUP(#REF!&amp;"-"&amp;ROW()-88,#REF!,9,0)),"")</f>
        <v/>
      </c>
      <c r="C212" s="26"/>
      <c r="D212" s="25" t="str">
        <f>+IFERROR(IF(VLOOKUP(#REF!&amp;"-"&amp;ROW()-88,#REF!,10,0) = "","",VLOOKUP(#REF!&amp;"-"&amp;ROW()-88,#REF!,10,0)),"")</f>
        <v/>
      </c>
      <c r="E212" s="26"/>
      <c r="F212" s="25" t="str">
        <f>+IFERROR(IF(VLOOKUP(#REF!&amp;"-"&amp;ROW()-88,#REF!,11,0)="","",VLOOKUP(#REF!&amp;"-"&amp;ROW()-88,#REF!,11,0)),"")</f>
        <v/>
      </c>
      <c r="G212" s="26"/>
      <c r="H212" s="20" t="str">
        <f>+IFERROR(IF(VLOOKUP(#REF!&amp;"-"&amp;ROW()-88,#REF!,12,0)="","",VLOOKUP(#REF!&amp;"-"&amp;ROW()-88,#REF!,12,0)),"")</f>
        <v/>
      </c>
      <c r="I212" s="110" t="str">
        <f>IFERROR(IF(VLOOKUP(#REF!&amp;"-"&amp;ROW()-88,#REF!,15,0)="","",IF(VLOOKUP(#REF!&amp;"-"&amp;ROW()-88,#REF!,15,0)=
VLOOKUP(#REF!&amp;"-"&amp;ROW()-88,#REF!,14,0),VLOOKUP(#REF!&amp;"-"&amp;ROW()-88,#REF!,15,0),VLOOKUP(#REF!&amp;"-"&amp;ROW()-88,#REF!,
14,0) &amp; "㎡の    内" &amp; VLOOKUP(#REF!&amp;"-"&amp;ROW()-88,#REF!,15,0)&amp;"㎡")),"")</f>
        <v/>
      </c>
      <c r="J212" s="111"/>
      <c r="K212" s="25" t="str">
        <f>+IFERROR(IF(VLOOKUP(#REF!&amp;"-"&amp;ROW()-88,#REF!,19,0)="","",VLOOKUP(#REF!&amp;"-"&amp;ROW()-88,#REF!,19,0)),"")</f>
        <v/>
      </c>
      <c r="L212" s="112"/>
      <c r="M212" s="26"/>
      <c r="N212" s="23" t="str">
        <f>+IFERROR(VLOOKUP(#REF!&amp;"-"&amp;ROW()-88,#REF!,24,0),"")</f>
        <v/>
      </c>
      <c r="O212" s="24"/>
      <c r="P212" s="108" t="str">
        <f>+IFERROR(VLOOKUP(#REF!&amp;"-"&amp;ROW()-88,#REF!,25,0),"")</f>
        <v/>
      </c>
      <c r="Q212" s="108"/>
      <c r="R212" s="109" t="str">
        <f>+IFERROR(IF(VLOOKUP(#REF!&amp;"-"&amp;ROW()-88,#REF!,56,0)="","",VLOOKUP(#REF!&amp;"-"&amp;ROW()-88,#REF!,56,0)),"")</f>
        <v/>
      </c>
      <c r="S212" s="109"/>
      <c r="T212" s="109"/>
      <c r="U212" s="108" t="str">
        <f>+IFERROR(IF(VLOOKUP(#REF!&amp;"-"&amp;ROW()-88,#REF!,61,0)="","",VLOOKUP(#REF!&amp;"-"&amp;ROW()-88,#REF!,61,0)),"")</f>
        <v/>
      </c>
      <c r="V212" s="108"/>
      <c r="W212" s="23" t="str">
        <f>+IFERROR(IF(VLOOKUP(#REF!&amp;"-"&amp;ROW()-88,#REF!,62,0)="","",VLOOKUP(#REF!&amp;"-"&amp;ROW()-88,#REF!,62,0)),"")</f>
        <v/>
      </c>
      <c r="X212" s="24"/>
      <c r="Y212" s="25" t="str">
        <f t="shared" ref="Y212:Y275" si="4">IF(AC212="","",IF(AC212=0,"使用貸借権","賃借権"))</f>
        <v/>
      </c>
      <c r="Z212" s="26"/>
      <c r="AA212" s="27" t="str">
        <f>+IFERROR(IF(VLOOKUP(#REF!&amp;"-"&amp;ROW()-88,#REF!,13,0)="","",VLOOKUP(#REF!&amp;"-"&amp;ROW()-88,#REF!,13,0)),"")</f>
        <v/>
      </c>
      <c r="AB212" s="28"/>
      <c r="AC212" s="27" t="str">
        <f>+IFERROR(VLOOKUP(#REF!&amp;"-"&amp;ROW()-88,#REF!,30,0),"")</f>
        <v/>
      </c>
      <c r="AD212" s="28"/>
      <c r="AE212" s="25" t="str">
        <f>IF(Y212="使用貸借権","-",+IFERROR(VLOOKUP(#REF!&amp;"-"&amp;ROW()-88,#REF!,31,0)&amp;"",""))</f>
        <v/>
      </c>
      <c r="AF212" s="26"/>
      <c r="AG212" s="25" t="str">
        <f t="shared" ref="AG212:AG275" si="5">IF(Y212="","",IF(Y212="使用貸借権","-","口座振込　１２月"))</f>
        <v/>
      </c>
      <c r="AH212" s="26"/>
      <c r="AI212" s="27" t="str">
        <f>IFERROR(IF(VLOOKUP(#REF!&amp;"-"&amp;ROW()-88,#REF!,32,0)="","",VLOOKUP(#REF!&amp;"-"&amp;ROW()-88,#REF!,32,0)),"")</f>
        <v/>
      </c>
      <c r="AJ212" s="28"/>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row>
    <row r="213" spans="1:61" ht="34.5" hidden="1" customHeight="1">
      <c r="A213" s="3"/>
      <c r="B213" s="25" t="str">
        <f>+IFERROR(IF(VLOOKUP(#REF!&amp;"-"&amp;ROW()-88,#REF!,9,0)="","",VLOOKUP(#REF!&amp;"-"&amp;ROW()-88,#REF!,9,0)),"")</f>
        <v/>
      </c>
      <c r="C213" s="26"/>
      <c r="D213" s="25" t="str">
        <f>+IFERROR(IF(VLOOKUP(#REF!&amp;"-"&amp;ROW()-88,#REF!,10,0) = "","",VLOOKUP(#REF!&amp;"-"&amp;ROW()-88,#REF!,10,0)),"")</f>
        <v/>
      </c>
      <c r="E213" s="26"/>
      <c r="F213" s="25" t="str">
        <f>+IFERROR(IF(VLOOKUP(#REF!&amp;"-"&amp;ROW()-88,#REF!,11,0)="","",VLOOKUP(#REF!&amp;"-"&amp;ROW()-88,#REF!,11,0)),"")</f>
        <v/>
      </c>
      <c r="G213" s="26"/>
      <c r="H213" s="20" t="str">
        <f>+IFERROR(IF(VLOOKUP(#REF!&amp;"-"&amp;ROW()-88,#REF!,12,0)="","",VLOOKUP(#REF!&amp;"-"&amp;ROW()-88,#REF!,12,0)),"")</f>
        <v/>
      </c>
      <c r="I213" s="110" t="str">
        <f>IFERROR(IF(VLOOKUP(#REF!&amp;"-"&amp;ROW()-88,#REF!,15,0)="","",IF(VLOOKUP(#REF!&amp;"-"&amp;ROW()-88,#REF!,15,0)=
VLOOKUP(#REF!&amp;"-"&amp;ROW()-88,#REF!,14,0),VLOOKUP(#REF!&amp;"-"&amp;ROW()-88,#REF!,15,0),VLOOKUP(#REF!&amp;"-"&amp;ROW()-88,#REF!,
14,0) &amp; "㎡の    内" &amp; VLOOKUP(#REF!&amp;"-"&amp;ROW()-88,#REF!,15,0)&amp;"㎡")),"")</f>
        <v/>
      </c>
      <c r="J213" s="111"/>
      <c r="K213" s="25" t="str">
        <f>+IFERROR(IF(VLOOKUP(#REF!&amp;"-"&amp;ROW()-88,#REF!,19,0)="","",VLOOKUP(#REF!&amp;"-"&amp;ROW()-88,#REF!,19,0)),"")</f>
        <v/>
      </c>
      <c r="L213" s="112"/>
      <c r="M213" s="26"/>
      <c r="N213" s="23" t="str">
        <f>+IFERROR(VLOOKUP(#REF!&amp;"-"&amp;ROW()-88,#REF!,24,0),"")</f>
        <v/>
      </c>
      <c r="O213" s="24"/>
      <c r="P213" s="108" t="str">
        <f>+IFERROR(VLOOKUP(#REF!&amp;"-"&amp;ROW()-88,#REF!,25,0),"")</f>
        <v/>
      </c>
      <c r="Q213" s="108"/>
      <c r="R213" s="109" t="str">
        <f>+IFERROR(IF(VLOOKUP(#REF!&amp;"-"&amp;ROW()-88,#REF!,56,0)="","",VLOOKUP(#REF!&amp;"-"&amp;ROW()-88,#REF!,56,0)),"")</f>
        <v/>
      </c>
      <c r="S213" s="109"/>
      <c r="T213" s="109"/>
      <c r="U213" s="108" t="str">
        <f>+IFERROR(IF(VLOOKUP(#REF!&amp;"-"&amp;ROW()-88,#REF!,61,0)="","",VLOOKUP(#REF!&amp;"-"&amp;ROW()-88,#REF!,61,0)),"")</f>
        <v/>
      </c>
      <c r="V213" s="108"/>
      <c r="W213" s="23" t="str">
        <f>+IFERROR(IF(VLOOKUP(#REF!&amp;"-"&amp;ROW()-88,#REF!,62,0)="","",VLOOKUP(#REF!&amp;"-"&amp;ROW()-88,#REF!,62,0)),"")</f>
        <v/>
      </c>
      <c r="X213" s="24"/>
      <c r="Y213" s="25" t="str">
        <f t="shared" si="4"/>
        <v/>
      </c>
      <c r="Z213" s="26"/>
      <c r="AA213" s="27" t="str">
        <f>+IFERROR(IF(VLOOKUP(#REF!&amp;"-"&amp;ROW()-88,#REF!,13,0)="","",VLOOKUP(#REF!&amp;"-"&amp;ROW()-88,#REF!,13,0)),"")</f>
        <v/>
      </c>
      <c r="AB213" s="28"/>
      <c r="AC213" s="27" t="str">
        <f>+IFERROR(VLOOKUP(#REF!&amp;"-"&amp;ROW()-88,#REF!,30,0),"")</f>
        <v/>
      </c>
      <c r="AD213" s="28"/>
      <c r="AE213" s="25" t="str">
        <f>IF(Y213="使用貸借権","-",+IFERROR(VLOOKUP(#REF!&amp;"-"&amp;ROW()-88,#REF!,31,0)&amp;"",""))</f>
        <v/>
      </c>
      <c r="AF213" s="26"/>
      <c r="AG213" s="25" t="str">
        <f t="shared" si="5"/>
        <v/>
      </c>
      <c r="AH213" s="26"/>
      <c r="AI213" s="27" t="str">
        <f>IFERROR(IF(VLOOKUP(#REF!&amp;"-"&amp;ROW()-88,#REF!,32,0)="","",VLOOKUP(#REF!&amp;"-"&amp;ROW()-88,#REF!,32,0)),"")</f>
        <v/>
      </c>
      <c r="AJ213" s="28"/>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row>
    <row r="214" spans="1:61" ht="34.5" hidden="1" customHeight="1">
      <c r="A214" s="3"/>
      <c r="B214" s="25" t="str">
        <f>+IFERROR(IF(VLOOKUP(#REF!&amp;"-"&amp;ROW()-88,#REF!,9,0)="","",VLOOKUP(#REF!&amp;"-"&amp;ROW()-88,#REF!,9,0)),"")</f>
        <v/>
      </c>
      <c r="C214" s="26"/>
      <c r="D214" s="25" t="str">
        <f>+IFERROR(IF(VLOOKUP(#REF!&amp;"-"&amp;ROW()-88,#REF!,10,0) = "","",VLOOKUP(#REF!&amp;"-"&amp;ROW()-88,#REF!,10,0)),"")</f>
        <v/>
      </c>
      <c r="E214" s="26"/>
      <c r="F214" s="25" t="str">
        <f>+IFERROR(IF(VLOOKUP(#REF!&amp;"-"&amp;ROW()-88,#REF!,11,0)="","",VLOOKUP(#REF!&amp;"-"&amp;ROW()-88,#REF!,11,0)),"")</f>
        <v/>
      </c>
      <c r="G214" s="26"/>
      <c r="H214" s="20" t="str">
        <f>+IFERROR(IF(VLOOKUP(#REF!&amp;"-"&amp;ROW()-88,#REF!,12,0)="","",VLOOKUP(#REF!&amp;"-"&amp;ROW()-88,#REF!,12,0)),"")</f>
        <v/>
      </c>
      <c r="I214" s="110" t="str">
        <f>IFERROR(IF(VLOOKUP(#REF!&amp;"-"&amp;ROW()-88,#REF!,15,0)="","",IF(VLOOKUP(#REF!&amp;"-"&amp;ROW()-88,#REF!,15,0)=
VLOOKUP(#REF!&amp;"-"&amp;ROW()-88,#REF!,14,0),VLOOKUP(#REF!&amp;"-"&amp;ROW()-88,#REF!,15,0),VLOOKUP(#REF!&amp;"-"&amp;ROW()-88,#REF!,
14,0) &amp; "㎡の    内" &amp; VLOOKUP(#REF!&amp;"-"&amp;ROW()-88,#REF!,15,0)&amp;"㎡")),"")</f>
        <v/>
      </c>
      <c r="J214" s="111"/>
      <c r="K214" s="25" t="str">
        <f>+IFERROR(IF(VLOOKUP(#REF!&amp;"-"&amp;ROW()-88,#REF!,19,0)="","",VLOOKUP(#REF!&amp;"-"&amp;ROW()-88,#REF!,19,0)),"")</f>
        <v/>
      </c>
      <c r="L214" s="112"/>
      <c r="M214" s="26"/>
      <c r="N214" s="23" t="str">
        <f>+IFERROR(VLOOKUP(#REF!&amp;"-"&amp;ROW()-88,#REF!,24,0),"")</f>
        <v/>
      </c>
      <c r="O214" s="24"/>
      <c r="P214" s="108" t="str">
        <f>+IFERROR(VLOOKUP(#REF!&amp;"-"&amp;ROW()-88,#REF!,25,0),"")</f>
        <v/>
      </c>
      <c r="Q214" s="108"/>
      <c r="R214" s="109" t="str">
        <f>+IFERROR(IF(VLOOKUP(#REF!&amp;"-"&amp;ROW()-88,#REF!,56,0)="","",VLOOKUP(#REF!&amp;"-"&amp;ROW()-88,#REF!,56,0)),"")</f>
        <v/>
      </c>
      <c r="S214" s="109"/>
      <c r="T214" s="109"/>
      <c r="U214" s="108" t="str">
        <f>+IFERROR(IF(VLOOKUP(#REF!&amp;"-"&amp;ROW()-88,#REF!,61,0)="","",VLOOKUP(#REF!&amp;"-"&amp;ROW()-88,#REF!,61,0)),"")</f>
        <v/>
      </c>
      <c r="V214" s="108"/>
      <c r="W214" s="23" t="str">
        <f>+IFERROR(IF(VLOOKUP(#REF!&amp;"-"&amp;ROW()-88,#REF!,62,0)="","",VLOOKUP(#REF!&amp;"-"&amp;ROW()-88,#REF!,62,0)),"")</f>
        <v/>
      </c>
      <c r="X214" s="24"/>
      <c r="Y214" s="25" t="str">
        <f t="shared" si="4"/>
        <v/>
      </c>
      <c r="Z214" s="26"/>
      <c r="AA214" s="27" t="str">
        <f>+IFERROR(IF(VLOOKUP(#REF!&amp;"-"&amp;ROW()-88,#REF!,13,0)="","",VLOOKUP(#REF!&amp;"-"&amp;ROW()-88,#REF!,13,0)),"")</f>
        <v/>
      </c>
      <c r="AB214" s="28"/>
      <c r="AC214" s="27" t="str">
        <f>+IFERROR(VLOOKUP(#REF!&amp;"-"&amp;ROW()-88,#REF!,30,0),"")</f>
        <v/>
      </c>
      <c r="AD214" s="28"/>
      <c r="AE214" s="25" t="str">
        <f>IF(Y214="使用貸借権","-",+IFERROR(VLOOKUP(#REF!&amp;"-"&amp;ROW()-88,#REF!,31,0)&amp;"",""))</f>
        <v/>
      </c>
      <c r="AF214" s="26"/>
      <c r="AG214" s="25" t="str">
        <f t="shared" si="5"/>
        <v/>
      </c>
      <c r="AH214" s="26"/>
      <c r="AI214" s="27" t="str">
        <f>IFERROR(IF(VLOOKUP(#REF!&amp;"-"&amp;ROW()-88,#REF!,32,0)="","",VLOOKUP(#REF!&amp;"-"&amp;ROW()-88,#REF!,32,0)),"")</f>
        <v/>
      </c>
      <c r="AJ214" s="28"/>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row>
    <row r="215" spans="1:61" ht="34.5" hidden="1" customHeight="1">
      <c r="A215" s="3"/>
      <c r="B215" s="25" t="str">
        <f>+IFERROR(IF(VLOOKUP(#REF!&amp;"-"&amp;ROW()-88,#REF!,9,0)="","",VLOOKUP(#REF!&amp;"-"&amp;ROW()-88,#REF!,9,0)),"")</f>
        <v/>
      </c>
      <c r="C215" s="26"/>
      <c r="D215" s="25" t="str">
        <f>+IFERROR(IF(VLOOKUP(#REF!&amp;"-"&amp;ROW()-88,#REF!,10,0) = "","",VLOOKUP(#REF!&amp;"-"&amp;ROW()-88,#REF!,10,0)),"")</f>
        <v/>
      </c>
      <c r="E215" s="26"/>
      <c r="F215" s="25" t="str">
        <f>+IFERROR(IF(VLOOKUP(#REF!&amp;"-"&amp;ROW()-88,#REF!,11,0)="","",VLOOKUP(#REF!&amp;"-"&amp;ROW()-88,#REF!,11,0)),"")</f>
        <v/>
      </c>
      <c r="G215" s="26"/>
      <c r="H215" s="20" t="str">
        <f>+IFERROR(IF(VLOOKUP(#REF!&amp;"-"&amp;ROW()-88,#REF!,12,0)="","",VLOOKUP(#REF!&amp;"-"&amp;ROW()-88,#REF!,12,0)),"")</f>
        <v/>
      </c>
      <c r="I215" s="110" t="str">
        <f>IFERROR(IF(VLOOKUP(#REF!&amp;"-"&amp;ROW()-88,#REF!,15,0)="","",IF(VLOOKUP(#REF!&amp;"-"&amp;ROW()-88,#REF!,15,0)=
VLOOKUP(#REF!&amp;"-"&amp;ROW()-88,#REF!,14,0),VLOOKUP(#REF!&amp;"-"&amp;ROW()-88,#REF!,15,0),VLOOKUP(#REF!&amp;"-"&amp;ROW()-88,#REF!,
14,0) &amp; "㎡の    内" &amp; VLOOKUP(#REF!&amp;"-"&amp;ROW()-88,#REF!,15,0)&amp;"㎡")),"")</f>
        <v/>
      </c>
      <c r="J215" s="111"/>
      <c r="K215" s="25" t="str">
        <f>+IFERROR(IF(VLOOKUP(#REF!&amp;"-"&amp;ROW()-88,#REF!,19,0)="","",VLOOKUP(#REF!&amp;"-"&amp;ROW()-88,#REF!,19,0)),"")</f>
        <v/>
      </c>
      <c r="L215" s="112"/>
      <c r="M215" s="26"/>
      <c r="N215" s="23" t="str">
        <f>+IFERROR(VLOOKUP(#REF!&amp;"-"&amp;ROW()-88,#REF!,24,0),"")</f>
        <v/>
      </c>
      <c r="O215" s="24"/>
      <c r="P215" s="108" t="str">
        <f>+IFERROR(VLOOKUP(#REF!&amp;"-"&amp;ROW()-88,#REF!,25,0),"")</f>
        <v/>
      </c>
      <c r="Q215" s="108"/>
      <c r="R215" s="109" t="str">
        <f>+IFERROR(IF(VLOOKUP(#REF!&amp;"-"&amp;ROW()-88,#REF!,56,0)="","",VLOOKUP(#REF!&amp;"-"&amp;ROW()-88,#REF!,56,0)),"")</f>
        <v/>
      </c>
      <c r="S215" s="109"/>
      <c r="T215" s="109"/>
      <c r="U215" s="108" t="str">
        <f>+IFERROR(IF(VLOOKUP(#REF!&amp;"-"&amp;ROW()-88,#REF!,61,0)="","",VLOOKUP(#REF!&amp;"-"&amp;ROW()-88,#REF!,61,0)),"")</f>
        <v/>
      </c>
      <c r="V215" s="108"/>
      <c r="W215" s="23" t="str">
        <f>+IFERROR(IF(VLOOKUP(#REF!&amp;"-"&amp;ROW()-88,#REF!,62,0)="","",VLOOKUP(#REF!&amp;"-"&amp;ROW()-88,#REF!,62,0)),"")</f>
        <v/>
      </c>
      <c r="X215" s="24"/>
      <c r="Y215" s="25" t="str">
        <f t="shared" si="4"/>
        <v/>
      </c>
      <c r="Z215" s="26"/>
      <c r="AA215" s="27" t="str">
        <f>+IFERROR(IF(VLOOKUP(#REF!&amp;"-"&amp;ROW()-88,#REF!,13,0)="","",VLOOKUP(#REF!&amp;"-"&amp;ROW()-88,#REF!,13,0)),"")</f>
        <v/>
      </c>
      <c r="AB215" s="28"/>
      <c r="AC215" s="27" t="str">
        <f>+IFERROR(VLOOKUP(#REF!&amp;"-"&amp;ROW()-88,#REF!,30,0),"")</f>
        <v/>
      </c>
      <c r="AD215" s="28"/>
      <c r="AE215" s="25" t="str">
        <f>IF(Y215="使用貸借権","-",+IFERROR(VLOOKUP(#REF!&amp;"-"&amp;ROW()-88,#REF!,31,0)&amp;"",""))</f>
        <v/>
      </c>
      <c r="AF215" s="26"/>
      <c r="AG215" s="25" t="str">
        <f t="shared" si="5"/>
        <v/>
      </c>
      <c r="AH215" s="26"/>
      <c r="AI215" s="27" t="str">
        <f>IFERROR(IF(VLOOKUP(#REF!&amp;"-"&amp;ROW()-88,#REF!,32,0)="","",VLOOKUP(#REF!&amp;"-"&amp;ROW()-88,#REF!,32,0)),"")</f>
        <v/>
      </c>
      <c r="AJ215" s="28"/>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row>
    <row r="216" spans="1:61" ht="34.5" hidden="1" customHeight="1">
      <c r="A216" s="3"/>
      <c r="B216" s="25" t="str">
        <f>+IFERROR(IF(VLOOKUP(#REF!&amp;"-"&amp;ROW()-88,#REF!,9,0)="","",VLOOKUP(#REF!&amp;"-"&amp;ROW()-88,#REF!,9,0)),"")</f>
        <v/>
      </c>
      <c r="C216" s="26"/>
      <c r="D216" s="25" t="str">
        <f>+IFERROR(IF(VLOOKUP(#REF!&amp;"-"&amp;ROW()-88,#REF!,10,0) = "","",VLOOKUP(#REF!&amp;"-"&amp;ROW()-88,#REF!,10,0)),"")</f>
        <v/>
      </c>
      <c r="E216" s="26"/>
      <c r="F216" s="25" t="str">
        <f>+IFERROR(IF(VLOOKUP(#REF!&amp;"-"&amp;ROW()-88,#REF!,11,0)="","",VLOOKUP(#REF!&amp;"-"&amp;ROW()-88,#REF!,11,0)),"")</f>
        <v/>
      </c>
      <c r="G216" s="26"/>
      <c r="H216" s="20" t="str">
        <f>+IFERROR(IF(VLOOKUP(#REF!&amp;"-"&amp;ROW()-88,#REF!,12,0)="","",VLOOKUP(#REF!&amp;"-"&amp;ROW()-88,#REF!,12,0)),"")</f>
        <v/>
      </c>
      <c r="I216" s="110" t="str">
        <f>IFERROR(IF(VLOOKUP(#REF!&amp;"-"&amp;ROW()-88,#REF!,15,0)="","",IF(VLOOKUP(#REF!&amp;"-"&amp;ROW()-88,#REF!,15,0)=
VLOOKUP(#REF!&amp;"-"&amp;ROW()-88,#REF!,14,0),VLOOKUP(#REF!&amp;"-"&amp;ROW()-88,#REF!,15,0),VLOOKUP(#REF!&amp;"-"&amp;ROW()-88,#REF!,
14,0) &amp; "㎡の    内" &amp; VLOOKUP(#REF!&amp;"-"&amp;ROW()-88,#REF!,15,0)&amp;"㎡")),"")</f>
        <v/>
      </c>
      <c r="J216" s="111"/>
      <c r="K216" s="25" t="str">
        <f>+IFERROR(IF(VLOOKUP(#REF!&amp;"-"&amp;ROW()-88,#REF!,19,0)="","",VLOOKUP(#REF!&amp;"-"&amp;ROW()-88,#REF!,19,0)),"")</f>
        <v/>
      </c>
      <c r="L216" s="112"/>
      <c r="M216" s="26"/>
      <c r="N216" s="23" t="str">
        <f>+IFERROR(VLOOKUP(#REF!&amp;"-"&amp;ROW()-88,#REF!,24,0),"")</f>
        <v/>
      </c>
      <c r="O216" s="24"/>
      <c r="P216" s="108" t="str">
        <f>+IFERROR(VLOOKUP(#REF!&amp;"-"&amp;ROW()-88,#REF!,25,0),"")</f>
        <v/>
      </c>
      <c r="Q216" s="108"/>
      <c r="R216" s="109" t="str">
        <f>+IFERROR(IF(VLOOKUP(#REF!&amp;"-"&amp;ROW()-88,#REF!,56,0)="","",VLOOKUP(#REF!&amp;"-"&amp;ROW()-88,#REF!,56,0)),"")</f>
        <v/>
      </c>
      <c r="S216" s="109"/>
      <c r="T216" s="109"/>
      <c r="U216" s="108" t="str">
        <f>+IFERROR(IF(VLOOKUP(#REF!&amp;"-"&amp;ROW()-88,#REF!,61,0)="","",VLOOKUP(#REF!&amp;"-"&amp;ROW()-88,#REF!,61,0)),"")</f>
        <v/>
      </c>
      <c r="V216" s="108"/>
      <c r="W216" s="23" t="str">
        <f>+IFERROR(IF(VLOOKUP(#REF!&amp;"-"&amp;ROW()-88,#REF!,62,0)="","",VLOOKUP(#REF!&amp;"-"&amp;ROW()-88,#REF!,62,0)),"")</f>
        <v/>
      </c>
      <c r="X216" s="24"/>
      <c r="Y216" s="25" t="str">
        <f t="shared" si="4"/>
        <v/>
      </c>
      <c r="Z216" s="26"/>
      <c r="AA216" s="27" t="str">
        <f>+IFERROR(IF(VLOOKUP(#REF!&amp;"-"&amp;ROW()-88,#REF!,13,0)="","",VLOOKUP(#REF!&amp;"-"&amp;ROW()-88,#REF!,13,0)),"")</f>
        <v/>
      </c>
      <c r="AB216" s="28"/>
      <c r="AC216" s="27" t="str">
        <f>+IFERROR(VLOOKUP(#REF!&amp;"-"&amp;ROW()-88,#REF!,30,0),"")</f>
        <v/>
      </c>
      <c r="AD216" s="28"/>
      <c r="AE216" s="25" t="str">
        <f>IF(Y216="使用貸借権","-",+IFERROR(VLOOKUP(#REF!&amp;"-"&amp;ROW()-88,#REF!,31,0)&amp;"",""))</f>
        <v/>
      </c>
      <c r="AF216" s="26"/>
      <c r="AG216" s="25" t="str">
        <f t="shared" si="5"/>
        <v/>
      </c>
      <c r="AH216" s="26"/>
      <c r="AI216" s="27" t="str">
        <f>IFERROR(IF(VLOOKUP(#REF!&amp;"-"&amp;ROW()-88,#REF!,32,0)="","",VLOOKUP(#REF!&amp;"-"&amp;ROW()-88,#REF!,32,0)),"")</f>
        <v/>
      </c>
      <c r="AJ216" s="28"/>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row>
    <row r="217" spans="1:61" ht="34.5" hidden="1" customHeight="1">
      <c r="A217" s="3"/>
      <c r="B217" s="25" t="str">
        <f>+IFERROR(IF(VLOOKUP(#REF!&amp;"-"&amp;ROW()-88,#REF!,9,0)="","",VLOOKUP(#REF!&amp;"-"&amp;ROW()-88,#REF!,9,0)),"")</f>
        <v/>
      </c>
      <c r="C217" s="26"/>
      <c r="D217" s="25" t="str">
        <f>+IFERROR(IF(VLOOKUP(#REF!&amp;"-"&amp;ROW()-88,#REF!,10,0) = "","",VLOOKUP(#REF!&amp;"-"&amp;ROW()-88,#REF!,10,0)),"")</f>
        <v/>
      </c>
      <c r="E217" s="26"/>
      <c r="F217" s="25" t="str">
        <f>+IFERROR(IF(VLOOKUP(#REF!&amp;"-"&amp;ROW()-88,#REF!,11,0)="","",VLOOKUP(#REF!&amp;"-"&amp;ROW()-88,#REF!,11,0)),"")</f>
        <v/>
      </c>
      <c r="G217" s="26"/>
      <c r="H217" s="20" t="str">
        <f>+IFERROR(IF(VLOOKUP(#REF!&amp;"-"&amp;ROW()-88,#REF!,12,0)="","",VLOOKUP(#REF!&amp;"-"&amp;ROW()-88,#REF!,12,0)),"")</f>
        <v/>
      </c>
      <c r="I217" s="110" t="str">
        <f>IFERROR(IF(VLOOKUP(#REF!&amp;"-"&amp;ROW()-88,#REF!,15,0)="","",IF(VLOOKUP(#REF!&amp;"-"&amp;ROW()-88,#REF!,15,0)=
VLOOKUP(#REF!&amp;"-"&amp;ROW()-88,#REF!,14,0),VLOOKUP(#REF!&amp;"-"&amp;ROW()-88,#REF!,15,0),VLOOKUP(#REF!&amp;"-"&amp;ROW()-88,#REF!,
14,0) &amp; "㎡の    内" &amp; VLOOKUP(#REF!&amp;"-"&amp;ROW()-88,#REF!,15,0)&amp;"㎡")),"")</f>
        <v/>
      </c>
      <c r="J217" s="111"/>
      <c r="K217" s="25" t="str">
        <f>+IFERROR(IF(VLOOKUP(#REF!&amp;"-"&amp;ROW()-88,#REF!,19,0)="","",VLOOKUP(#REF!&amp;"-"&amp;ROW()-88,#REF!,19,0)),"")</f>
        <v/>
      </c>
      <c r="L217" s="112"/>
      <c r="M217" s="26"/>
      <c r="N217" s="23" t="str">
        <f>+IFERROR(VLOOKUP(#REF!&amp;"-"&amp;ROW()-88,#REF!,24,0),"")</f>
        <v/>
      </c>
      <c r="O217" s="24"/>
      <c r="P217" s="108" t="str">
        <f>+IFERROR(VLOOKUP(#REF!&amp;"-"&amp;ROW()-88,#REF!,25,0),"")</f>
        <v/>
      </c>
      <c r="Q217" s="108"/>
      <c r="R217" s="109" t="str">
        <f>+IFERROR(IF(VLOOKUP(#REF!&amp;"-"&amp;ROW()-88,#REF!,56,0)="","",VLOOKUP(#REF!&amp;"-"&amp;ROW()-88,#REF!,56,0)),"")</f>
        <v/>
      </c>
      <c r="S217" s="109"/>
      <c r="T217" s="109"/>
      <c r="U217" s="108" t="str">
        <f>+IFERROR(IF(VLOOKUP(#REF!&amp;"-"&amp;ROW()-88,#REF!,61,0)="","",VLOOKUP(#REF!&amp;"-"&amp;ROW()-88,#REF!,61,0)),"")</f>
        <v/>
      </c>
      <c r="V217" s="108"/>
      <c r="W217" s="23" t="str">
        <f>+IFERROR(IF(VLOOKUP(#REF!&amp;"-"&amp;ROW()-88,#REF!,62,0)="","",VLOOKUP(#REF!&amp;"-"&amp;ROW()-88,#REF!,62,0)),"")</f>
        <v/>
      </c>
      <c r="X217" s="24"/>
      <c r="Y217" s="25" t="str">
        <f t="shared" si="4"/>
        <v/>
      </c>
      <c r="Z217" s="26"/>
      <c r="AA217" s="27" t="str">
        <f>+IFERROR(IF(VLOOKUP(#REF!&amp;"-"&amp;ROW()-88,#REF!,13,0)="","",VLOOKUP(#REF!&amp;"-"&amp;ROW()-88,#REF!,13,0)),"")</f>
        <v/>
      </c>
      <c r="AB217" s="28"/>
      <c r="AC217" s="27" t="str">
        <f>+IFERROR(VLOOKUP(#REF!&amp;"-"&amp;ROW()-88,#REF!,30,0),"")</f>
        <v/>
      </c>
      <c r="AD217" s="28"/>
      <c r="AE217" s="25" t="str">
        <f>IF(Y217="使用貸借権","-",+IFERROR(VLOOKUP(#REF!&amp;"-"&amp;ROW()-88,#REF!,31,0)&amp;"",""))</f>
        <v/>
      </c>
      <c r="AF217" s="26"/>
      <c r="AG217" s="25" t="str">
        <f t="shared" si="5"/>
        <v/>
      </c>
      <c r="AH217" s="26"/>
      <c r="AI217" s="27" t="str">
        <f>IFERROR(IF(VLOOKUP(#REF!&amp;"-"&amp;ROW()-88,#REF!,32,0)="","",VLOOKUP(#REF!&amp;"-"&amp;ROW()-88,#REF!,32,0)),"")</f>
        <v/>
      </c>
      <c r="AJ217" s="28"/>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row>
    <row r="218" spans="1:61" ht="34.5" hidden="1" customHeight="1">
      <c r="A218" s="3"/>
      <c r="B218" s="25" t="str">
        <f>+IFERROR(IF(VLOOKUP(#REF!&amp;"-"&amp;ROW()-88,#REF!,9,0)="","",VLOOKUP(#REF!&amp;"-"&amp;ROW()-88,#REF!,9,0)),"")</f>
        <v/>
      </c>
      <c r="C218" s="26"/>
      <c r="D218" s="25" t="str">
        <f>+IFERROR(IF(VLOOKUP(#REF!&amp;"-"&amp;ROW()-88,#REF!,10,0) = "","",VLOOKUP(#REF!&amp;"-"&amp;ROW()-88,#REF!,10,0)),"")</f>
        <v/>
      </c>
      <c r="E218" s="26"/>
      <c r="F218" s="25" t="str">
        <f>+IFERROR(IF(VLOOKUP(#REF!&amp;"-"&amp;ROW()-88,#REF!,11,0)="","",VLOOKUP(#REF!&amp;"-"&amp;ROW()-88,#REF!,11,0)),"")</f>
        <v/>
      </c>
      <c r="G218" s="26"/>
      <c r="H218" s="20" t="str">
        <f>+IFERROR(IF(VLOOKUP(#REF!&amp;"-"&amp;ROW()-88,#REF!,12,0)="","",VLOOKUP(#REF!&amp;"-"&amp;ROW()-88,#REF!,12,0)),"")</f>
        <v/>
      </c>
      <c r="I218" s="110" t="str">
        <f>IFERROR(IF(VLOOKUP(#REF!&amp;"-"&amp;ROW()-88,#REF!,15,0)="","",IF(VLOOKUP(#REF!&amp;"-"&amp;ROW()-88,#REF!,15,0)=
VLOOKUP(#REF!&amp;"-"&amp;ROW()-88,#REF!,14,0),VLOOKUP(#REF!&amp;"-"&amp;ROW()-88,#REF!,15,0),VLOOKUP(#REF!&amp;"-"&amp;ROW()-88,#REF!,
14,0) &amp; "㎡の    内" &amp; VLOOKUP(#REF!&amp;"-"&amp;ROW()-88,#REF!,15,0)&amp;"㎡")),"")</f>
        <v/>
      </c>
      <c r="J218" s="111"/>
      <c r="K218" s="25" t="str">
        <f>+IFERROR(IF(VLOOKUP(#REF!&amp;"-"&amp;ROW()-88,#REF!,19,0)="","",VLOOKUP(#REF!&amp;"-"&amp;ROW()-88,#REF!,19,0)),"")</f>
        <v/>
      </c>
      <c r="L218" s="112"/>
      <c r="M218" s="26"/>
      <c r="N218" s="23" t="str">
        <f>+IFERROR(VLOOKUP(#REF!&amp;"-"&amp;ROW()-88,#REF!,24,0),"")</f>
        <v/>
      </c>
      <c r="O218" s="24"/>
      <c r="P218" s="108" t="str">
        <f>+IFERROR(VLOOKUP(#REF!&amp;"-"&amp;ROW()-88,#REF!,25,0),"")</f>
        <v/>
      </c>
      <c r="Q218" s="108"/>
      <c r="R218" s="109" t="str">
        <f>+IFERROR(IF(VLOOKUP(#REF!&amp;"-"&amp;ROW()-88,#REF!,56,0)="","",VLOOKUP(#REF!&amp;"-"&amp;ROW()-88,#REF!,56,0)),"")</f>
        <v/>
      </c>
      <c r="S218" s="109"/>
      <c r="T218" s="109"/>
      <c r="U218" s="108" t="str">
        <f>+IFERROR(IF(VLOOKUP(#REF!&amp;"-"&amp;ROW()-88,#REF!,61,0)="","",VLOOKUP(#REF!&amp;"-"&amp;ROW()-88,#REF!,61,0)),"")</f>
        <v/>
      </c>
      <c r="V218" s="108"/>
      <c r="W218" s="23" t="str">
        <f>+IFERROR(IF(VLOOKUP(#REF!&amp;"-"&amp;ROW()-88,#REF!,62,0)="","",VLOOKUP(#REF!&amp;"-"&amp;ROW()-88,#REF!,62,0)),"")</f>
        <v/>
      </c>
      <c r="X218" s="24"/>
      <c r="Y218" s="25" t="str">
        <f t="shared" si="4"/>
        <v/>
      </c>
      <c r="Z218" s="26"/>
      <c r="AA218" s="27" t="str">
        <f>+IFERROR(IF(VLOOKUP(#REF!&amp;"-"&amp;ROW()-88,#REF!,13,0)="","",VLOOKUP(#REF!&amp;"-"&amp;ROW()-88,#REF!,13,0)),"")</f>
        <v/>
      </c>
      <c r="AB218" s="28"/>
      <c r="AC218" s="27" t="str">
        <f>+IFERROR(VLOOKUP(#REF!&amp;"-"&amp;ROW()-88,#REF!,30,0),"")</f>
        <v/>
      </c>
      <c r="AD218" s="28"/>
      <c r="AE218" s="25" t="str">
        <f>IF(Y218="使用貸借権","-",+IFERROR(VLOOKUP(#REF!&amp;"-"&amp;ROW()-88,#REF!,31,0)&amp;"",""))</f>
        <v/>
      </c>
      <c r="AF218" s="26"/>
      <c r="AG218" s="25" t="str">
        <f t="shared" si="5"/>
        <v/>
      </c>
      <c r="AH218" s="26"/>
      <c r="AI218" s="27" t="str">
        <f>IFERROR(IF(VLOOKUP(#REF!&amp;"-"&amp;ROW()-88,#REF!,32,0)="","",VLOOKUP(#REF!&amp;"-"&amp;ROW()-88,#REF!,32,0)),"")</f>
        <v/>
      </c>
      <c r="AJ218" s="28"/>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row>
    <row r="219" spans="1:61" ht="34.5" hidden="1" customHeight="1">
      <c r="A219" s="3"/>
      <c r="B219" s="25" t="str">
        <f>+IFERROR(IF(VLOOKUP(#REF!&amp;"-"&amp;ROW()-88,#REF!,9,0)="","",VLOOKUP(#REF!&amp;"-"&amp;ROW()-88,#REF!,9,0)),"")</f>
        <v/>
      </c>
      <c r="C219" s="26"/>
      <c r="D219" s="25" t="str">
        <f>+IFERROR(IF(VLOOKUP(#REF!&amp;"-"&amp;ROW()-88,#REF!,10,0) = "","",VLOOKUP(#REF!&amp;"-"&amp;ROW()-88,#REF!,10,0)),"")</f>
        <v/>
      </c>
      <c r="E219" s="26"/>
      <c r="F219" s="25" t="str">
        <f>+IFERROR(IF(VLOOKUP(#REF!&amp;"-"&amp;ROW()-88,#REF!,11,0)="","",VLOOKUP(#REF!&amp;"-"&amp;ROW()-88,#REF!,11,0)),"")</f>
        <v/>
      </c>
      <c r="G219" s="26"/>
      <c r="H219" s="20" t="str">
        <f>+IFERROR(IF(VLOOKUP(#REF!&amp;"-"&amp;ROW()-88,#REF!,12,0)="","",VLOOKUP(#REF!&amp;"-"&amp;ROW()-88,#REF!,12,0)),"")</f>
        <v/>
      </c>
      <c r="I219" s="110" t="str">
        <f>IFERROR(IF(VLOOKUP(#REF!&amp;"-"&amp;ROW()-88,#REF!,15,0)="","",IF(VLOOKUP(#REF!&amp;"-"&amp;ROW()-88,#REF!,15,0)=
VLOOKUP(#REF!&amp;"-"&amp;ROW()-88,#REF!,14,0),VLOOKUP(#REF!&amp;"-"&amp;ROW()-88,#REF!,15,0),VLOOKUP(#REF!&amp;"-"&amp;ROW()-88,#REF!,
14,0) &amp; "㎡の    内" &amp; VLOOKUP(#REF!&amp;"-"&amp;ROW()-88,#REF!,15,0)&amp;"㎡")),"")</f>
        <v/>
      </c>
      <c r="J219" s="111"/>
      <c r="K219" s="25" t="str">
        <f>+IFERROR(IF(VLOOKUP(#REF!&amp;"-"&amp;ROW()-88,#REF!,19,0)="","",VLOOKUP(#REF!&amp;"-"&amp;ROW()-88,#REF!,19,0)),"")</f>
        <v/>
      </c>
      <c r="L219" s="112"/>
      <c r="M219" s="26"/>
      <c r="N219" s="23" t="str">
        <f>+IFERROR(VLOOKUP(#REF!&amp;"-"&amp;ROW()-88,#REF!,24,0),"")</f>
        <v/>
      </c>
      <c r="O219" s="24"/>
      <c r="P219" s="108" t="str">
        <f>+IFERROR(VLOOKUP(#REF!&amp;"-"&amp;ROW()-88,#REF!,25,0),"")</f>
        <v/>
      </c>
      <c r="Q219" s="108"/>
      <c r="R219" s="109" t="str">
        <f>+IFERROR(IF(VLOOKUP(#REF!&amp;"-"&amp;ROW()-88,#REF!,56,0)="","",VLOOKUP(#REF!&amp;"-"&amp;ROW()-88,#REF!,56,0)),"")</f>
        <v/>
      </c>
      <c r="S219" s="109"/>
      <c r="T219" s="109"/>
      <c r="U219" s="108" t="str">
        <f>+IFERROR(IF(VLOOKUP(#REF!&amp;"-"&amp;ROW()-88,#REF!,61,0)="","",VLOOKUP(#REF!&amp;"-"&amp;ROW()-88,#REF!,61,0)),"")</f>
        <v/>
      </c>
      <c r="V219" s="108"/>
      <c r="W219" s="23" t="str">
        <f>+IFERROR(IF(VLOOKUP(#REF!&amp;"-"&amp;ROW()-88,#REF!,62,0)="","",VLOOKUP(#REF!&amp;"-"&amp;ROW()-88,#REF!,62,0)),"")</f>
        <v/>
      </c>
      <c r="X219" s="24"/>
      <c r="Y219" s="25" t="str">
        <f t="shared" si="4"/>
        <v/>
      </c>
      <c r="Z219" s="26"/>
      <c r="AA219" s="27" t="str">
        <f>+IFERROR(IF(VLOOKUP(#REF!&amp;"-"&amp;ROW()-88,#REF!,13,0)="","",VLOOKUP(#REF!&amp;"-"&amp;ROW()-88,#REF!,13,0)),"")</f>
        <v/>
      </c>
      <c r="AB219" s="28"/>
      <c r="AC219" s="27" t="str">
        <f>+IFERROR(VLOOKUP(#REF!&amp;"-"&amp;ROW()-88,#REF!,30,0),"")</f>
        <v/>
      </c>
      <c r="AD219" s="28"/>
      <c r="AE219" s="25" t="str">
        <f>IF(Y219="使用貸借権","-",+IFERROR(VLOOKUP(#REF!&amp;"-"&amp;ROW()-88,#REF!,31,0)&amp;"",""))</f>
        <v/>
      </c>
      <c r="AF219" s="26"/>
      <c r="AG219" s="25" t="str">
        <f t="shared" si="5"/>
        <v/>
      </c>
      <c r="AH219" s="26"/>
      <c r="AI219" s="27" t="str">
        <f>IFERROR(IF(VLOOKUP(#REF!&amp;"-"&amp;ROW()-88,#REF!,32,0)="","",VLOOKUP(#REF!&amp;"-"&amp;ROW()-88,#REF!,32,0)),"")</f>
        <v/>
      </c>
      <c r="AJ219" s="28"/>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row>
    <row r="220" spans="1:61" ht="34.5" hidden="1" customHeight="1">
      <c r="A220" s="3"/>
      <c r="B220" s="25" t="str">
        <f>+IFERROR(IF(VLOOKUP(#REF!&amp;"-"&amp;ROW()-88,#REF!,9,0)="","",VLOOKUP(#REF!&amp;"-"&amp;ROW()-88,#REF!,9,0)),"")</f>
        <v/>
      </c>
      <c r="C220" s="26"/>
      <c r="D220" s="25" t="str">
        <f>+IFERROR(IF(VLOOKUP(#REF!&amp;"-"&amp;ROW()-88,#REF!,10,0) = "","",VLOOKUP(#REF!&amp;"-"&amp;ROW()-88,#REF!,10,0)),"")</f>
        <v/>
      </c>
      <c r="E220" s="26"/>
      <c r="F220" s="25" t="str">
        <f>+IFERROR(IF(VLOOKUP(#REF!&amp;"-"&amp;ROW()-88,#REF!,11,0)="","",VLOOKUP(#REF!&amp;"-"&amp;ROW()-88,#REF!,11,0)),"")</f>
        <v/>
      </c>
      <c r="G220" s="26"/>
      <c r="H220" s="20" t="str">
        <f>+IFERROR(IF(VLOOKUP(#REF!&amp;"-"&amp;ROW()-88,#REF!,12,0)="","",VLOOKUP(#REF!&amp;"-"&amp;ROW()-88,#REF!,12,0)),"")</f>
        <v/>
      </c>
      <c r="I220" s="110" t="str">
        <f>IFERROR(IF(VLOOKUP(#REF!&amp;"-"&amp;ROW()-88,#REF!,15,0)="","",IF(VLOOKUP(#REF!&amp;"-"&amp;ROW()-88,#REF!,15,0)=
VLOOKUP(#REF!&amp;"-"&amp;ROW()-88,#REF!,14,0),VLOOKUP(#REF!&amp;"-"&amp;ROW()-88,#REF!,15,0),VLOOKUP(#REF!&amp;"-"&amp;ROW()-88,#REF!,
14,0) &amp; "㎡の    内" &amp; VLOOKUP(#REF!&amp;"-"&amp;ROW()-88,#REF!,15,0)&amp;"㎡")),"")</f>
        <v/>
      </c>
      <c r="J220" s="111"/>
      <c r="K220" s="25" t="str">
        <f>+IFERROR(IF(VLOOKUP(#REF!&amp;"-"&amp;ROW()-88,#REF!,19,0)="","",VLOOKUP(#REF!&amp;"-"&amp;ROW()-88,#REF!,19,0)),"")</f>
        <v/>
      </c>
      <c r="L220" s="112"/>
      <c r="M220" s="26"/>
      <c r="N220" s="23" t="str">
        <f>+IFERROR(VLOOKUP(#REF!&amp;"-"&amp;ROW()-88,#REF!,24,0),"")</f>
        <v/>
      </c>
      <c r="O220" s="24"/>
      <c r="P220" s="108" t="str">
        <f>+IFERROR(VLOOKUP(#REF!&amp;"-"&amp;ROW()-88,#REF!,25,0),"")</f>
        <v/>
      </c>
      <c r="Q220" s="108"/>
      <c r="R220" s="109" t="str">
        <f>+IFERROR(IF(VLOOKUP(#REF!&amp;"-"&amp;ROW()-88,#REF!,56,0)="","",VLOOKUP(#REF!&amp;"-"&amp;ROW()-88,#REF!,56,0)),"")</f>
        <v/>
      </c>
      <c r="S220" s="109"/>
      <c r="T220" s="109"/>
      <c r="U220" s="108" t="str">
        <f>+IFERROR(IF(VLOOKUP(#REF!&amp;"-"&amp;ROW()-88,#REF!,61,0)="","",VLOOKUP(#REF!&amp;"-"&amp;ROW()-88,#REF!,61,0)),"")</f>
        <v/>
      </c>
      <c r="V220" s="108"/>
      <c r="W220" s="23" t="str">
        <f>+IFERROR(IF(VLOOKUP(#REF!&amp;"-"&amp;ROW()-88,#REF!,62,0)="","",VLOOKUP(#REF!&amp;"-"&amp;ROW()-88,#REF!,62,0)),"")</f>
        <v/>
      </c>
      <c r="X220" s="24"/>
      <c r="Y220" s="25" t="str">
        <f t="shared" si="4"/>
        <v/>
      </c>
      <c r="Z220" s="26"/>
      <c r="AA220" s="27" t="str">
        <f>+IFERROR(IF(VLOOKUP(#REF!&amp;"-"&amp;ROW()-88,#REF!,13,0)="","",VLOOKUP(#REF!&amp;"-"&amp;ROW()-88,#REF!,13,0)),"")</f>
        <v/>
      </c>
      <c r="AB220" s="28"/>
      <c r="AC220" s="27" t="str">
        <f>+IFERROR(VLOOKUP(#REF!&amp;"-"&amp;ROW()-88,#REF!,30,0),"")</f>
        <v/>
      </c>
      <c r="AD220" s="28"/>
      <c r="AE220" s="25" t="str">
        <f>IF(Y220="使用貸借権","-",+IFERROR(VLOOKUP(#REF!&amp;"-"&amp;ROW()-88,#REF!,31,0)&amp;"",""))</f>
        <v/>
      </c>
      <c r="AF220" s="26"/>
      <c r="AG220" s="25" t="str">
        <f t="shared" si="5"/>
        <v/>
      </c>
      <c r="AH220" s="26"/>
      <c r="AI220" s="27" t="str">
        <f>IFERROR(IF(VLOOKUP(#REF!&amp;"-"&amp;ROW()-88,#REF!,32,0)="","",VLOOKUP(#REF!&amp;"-"&amp;ROW()-88,#REF!,32,0)),"")</f>
        <v/>
      </c>
      <c r="AJ220" s="28"/>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row>
    <row r="221" spans="1:61" ht="34.5" hidden="1" customHeight="1">
      <c r="A221" s="3"/>
      <c r="B221" s="25" t="str">
        <f>+IFERROR(IF(VLOOKUP(#REF!&amp;"-"&amp;ROW()-88,#REF!,9,0)="","",VLOOKUP(#REF!&amp;"-"&amp;ROW()-88,#REF!,9,0)),"")</f>
        <v/>
      </c>
      <c r="C221" s="26"/>
      <c r="D221" s="25" t="str">
        <f>+IFERROR(IF(VLOOKUP(#REF!&amp;"-"&amp;ROW()-88,#REF!,10,0) = "","",VLOOKUP(#REF!&amp;"-"&amp;ROW()-88,#REF!,10,0)),"")</f>
        <v/>
      </c>
      <c r="E221" s="26"/>
      <c r="F221" s="25" t="str">
        <f>+IFERROR(IF(VLOOKUP(#REF!&amp;"-"&amp;ROW()-88,#REF!,11,0)="","",VLOOKUP(#REF!&amp;"-"&amp;ROW()-88,#REF!,11,0)),"")</f>
        <v/>
      </c>
      <c r="G221" s="26"/>
      <c r="H221" s="20" t="str">
        <f>+IFERROR(IF(VLOOKUP(#REF!&amp;"-"&amp;ROW()-88,#REF!,12,0)="","",VLOOKUP(#REF!&amp;"-"&amp;ROW()-88,#REF!,12,0)),"")</f>
        <v/>
      </c>
      <c r="I221" s="110" t="str">
        <f>IFERROR(IF(VLOOKUP(#REF!&amp;"-"&amp;ROW()-88,#REF!,15,0)="","",IF(VLOOKUP(#REF!&amp;"-"&amp;ROW()-88,#REF!,15,0)=
VLOOKUP(#REF!&amp;"-"&amp;ROW()-88,#REF!,14,0),VLOOKUP(#REF!&amp;"-"&amp;ROW()-88,#REF!,15,0),VLOOKUP(#REF!&amp;"-"&amp;ROW()-88,#REF!,
14,0) &amp; "㎡の    内" &amp; VLOOKUP(#REF!&amp;"-"&amp;ROW()-88,#REF!,15,0)&amp;"㎡")),"")</f>
        <v/>
      </c>
      <c r="J221" s="111"/>
      <c r="K221" s="25" t="str">
        <f>+IFERROR(IF(VLOOKUP(#REF!&amp;"-"&amp;ROW()-88,#REF!,19,0)="","",VLOOKUP(#REF!&amp;"-"&amp;ROW()-88,#REF!,19,0)),"")</f>
        <v/>
      </c>
      <c r="L221" s="112"/>
      <c r="M221" s="26"/>
      <c r="N221" s="23" t="str">
        <f>+IFERROR(VLOOKUP(#REF!&amp;"-"&amp;ROW()-88,#REF!,24,0),"")</f>
        <v/>
      </c>
      <c r="O221" s="24"/>
      <c r="P221" s="108" t="str">
        <f>+IFERROR(VLOOKUP(#REF!&amp;"-"&amp;ROW()-88,#REF!,25,0),"")</f>
        <v/>
      </c>
      <c r="Q221" s="108"/>
      <c r="R221" s="109" t="str">
        <f>+IFERROR(IF(VLOOKUP(#REF!&amp;"-"&amp;ROW()-88,#REF!,56,0)="","",VLOOKUP(#REF!&amp;"-"&amp;ROW()-88,#REF!,56,0)),"")</f>
        <v/>
      </c>
      <c r="S221" s="109"/>
      <c r="T221" s="109"/>
      <c r="U221" s="108" t="str">
        <f>+IFERROR(IF(VLOOKUP(#REF!&amp;"-"&amp;ROW()-88,#REF!,61,0)="","",VLOOKUP(#REF!&amp;"-"&amp;ROW()-88,#REF!,61,0)),"")</f>
        <v/>
      </c>
      <c r="V221" s="108"/>
      <c r="W221" s="23" t="str">
        <f>+IFERROR(IF(VLOOKUP(#REF!&amp;"-"&amp;ROW()-88,#REF!,62,0)="","",VLOOKUP(#REF!&amp;"-"&amp;ROW()-88,#REF!,62,0)),"")</f>
        <v/>
      </c>
      <c r="X221" s="24"/>
      <c r="Y221" s="25" t="str">
        <f t="shared" si="4"/>
        <v/>
      </c>
      <c r="Z221" s="26"/>
      <c r="AA221" s="27" t="str">
        <f>+IFERROR(IF(VLOOKUP(#REF!&amp;"-"&amp;ROW()-88,#REF!,13,0)="","",VLOOKUP(#REF!&amp;"-"&amp;ROW()-88,#REF!,13,0)),"")</f>
        <v/>
      </c>
      <c r="AB221" s="28"/>
      <c r="AC221" s="27" t="str">
        <f>+IFERROR(VLOOKUP(#REF!&amp;"-"&amp;ROW()-88,#REF!,30,0),"")</f>
        <v/>
      </c>
      <c r="AD221" s="28"/>
      <c r="AE221" s="25" t="str">
        <f>IF(Y221="使用貸借権","-",+IFERROR(VLOOKUP(#REF!&amp;"-"&amp;ROW()-88,#REF!,31,0)&amp;"",""))</f>
        <v/>
      </c>
      <c r="AF221" s="26"/>
      <c r="AG221" s="25" t="str">
        <f t="shared" si="5"/>
        <v/>
      </c>
      <c r="AH221" s="26"/>
      <c r="AI221" s="27" t="str">
        <f>IFERROR(IF(VLOOKUP(#REF!&amp;"-"&amp;ROW()-88,#REF!,32,0)="","",VLOOKUP(#REF!&amp;"-"&amp;ROW()-88,#REF!,32,0)),"")</f>
        <v/>
      </c>
      <c r="AJ221" s="28"/>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row>
    <row r="222" spans="1:61" ht="34.5" hidden="1" customHeight="1">
      <c r="A222" s="3"/>
      <c r="B222" s="25" t="str">
        <f>+IFERROR(IF(VLOOKUP(#REF!&amp;"-"&amp;ROW()-88,#REF!,9,0)="","",VLOOKUP(#REF!&amp;"-"&amp;ROW()-88,#REF!,9,0)),"")</f>
        <v/>
      </c>
      <c r="C222" s="26"/>
      <c r="D222" s="25" t="str">
        <f>+IFERROR(IF(VLOOKUP(#REF!&amp;"-"&amp;ROW()-88,#REF!,10,0) = "","",VLOOKUP(#REF!&amp;"-"&amp;ROW()-88,#REF!,10,0)),"")</f>
        <v/>
      </c>
      <c r="E222" s="26"/>
      <c r="F222" s="25" t="str">
        <f>+IFERROR(IF(VLOOKUP(#REF!&amp;"-"&amp;ROW()-88,#REF!,11,0)="","",VLOOKUP(#REF!&amp;"-"&amp;ROW()-88,#REF!,11,0)),"")</f>
        <v/>
      </c>
      <c r="G222" s="26"/>
      <c r="H222" s="20" t="str">
        <f>+IFERROR(IF(VLOOKUP(#REF!&amp;"-"&amp;ROW()-88,#REF!,12,0)="","",VLOOKUP(#REF!&amp;"-"&amp;ROW()-88,#REF!,12,0)),"")</f>
        <v/>
      </c>
      <c r="I222" s="110" t="str">
        <f>IFERROR(IF(VLOOKUP(#REF!&amp;"-"&amp;ROW()-88,#REF!,15,0)="","",IF(VLOOKUP(#REF!&amp;"-"&amp;ROW()-88,#REF!,15,0)=
VLOOKUP(#REF!&amp;"-"&amp;ROW()-88,#REF!,14,0),VLOOKUP(#REF!&amp;"-"&amp;ROW()-88,#REF!,15,0),VLOOKUP(#REF!&amp;"-"&amp;ROW()-88,#REF!,
14,0) &amp; "㎡の    内" &amp; VLOOKUP(#REF!&amp;"-"&amp;ROW()-88,#REF!,15,0)&amp;"㎡")),"")</f>
        <v/>
      </c>
      <c r="J222" s="111"/>
      <c r="K222" s="25" t="str">
        <f>+IFERROR(IF(VLOOKUP(#REF!&amp;"-"&amp;ROW()-88,#REF!,19,0)="","",VLOOKUP(#REF!&amp;"-"&amp;ROW()-88,#REF!,19,0)),"")</f>
        <v/>
      </c>
      <c r="L222" s="112"/>
      <c r="M222" s="26"/>
      <c r="N222" s="23" t="str">
        <f>+IFERROR(VLOOKUP(#REF!&amp;"-"&amp;ROW()-88,#REF!,24,0),"")</f>
        <v/>
      </c>
      <c r="O222" s="24"/>
      <c r="P222" s="108" t="str">
        <f>+IFERROR(VLOOKUP(#REF!&amp;"-"&amp;ROW()-88,#REF!,25,0),"")</f>
        <v/>
      </c>
      <c r="Q222" s="108"/>
      <c r="R222" s="109" t="str">
        <f>+IFERROR(IF(VLOOKUP(#REF!&amp;"-"&amp;ROW()-88,#REF!,56,0)="","",VLOOKUP(#REF!&amp;"-"&amp;ROW()-88,#REF!,56,0)),"")</f>
        <v/>
      </c>
      <c r="S222" s="109"/>
      <c r="T222" s="109"/>
      <c r="U222" s="108" t="str">
        <f>+IFERROR(IF(VLOOKUP(#REF!&amp;"-"&amp;ROW()-88,#REF!,61,0)="","",VLOOKUP(#REF!&amp;"-"&amp;ROW()-88,#REF!,61,0)),"")</f>
        <v/>
      </c>
      <c r="V222" s="108"/>
      <c r="W222" s="23" t="str">
        <f>+IFERROR(IF(VLOOKUP(#REF!&amp;"-"&amp;ROW()-88,#REF!,62,0)="","",VLOOKUP(#REF!&amp;"-"&amp;ROW()-88,#REF!,62,0)),"")</f>
        <v/>
      </c>
      <c r="X222" s="24"/>
      <c r="Y222" s="25" t="str">
        <f t="shared" si="4"/>
        <v/>
      </c>
      <c r="Z222" s="26"/>
      <c r="AA222" s="27" t="str">
        <f>+IFERROR(IF(VLOOKUP(#REF!&amp;"-"&amp;ROW()-88,#REF!,13,0)="","",VLOOKUP(#REF!&amp;"-"&amp;ROW()-88,#REF!,13,0)),"")</f>
        <v/>
      </c>
      <c r="AB222" s="28"/>
      <c r="AC222" s="27" t="str">
        <f>+IFERROR(VLOOKUP(#REF!&amp;"-"&amp;ROW()-88,#REF!,30,0),"")</f>
        <v/>
      </c>
      <c r="AD222" s="28"/>
      <c r="AE222" s="25" t="str">
        <f>IF(Y222="使用貸借権","-",+IFERROR(VLOOKUP(#REF!&amp;"-"&amp;ROW()-88,#REF!,31,0)&amp;"",""))</f>
        <v/>
      </c>
      <c r="AF222" s="26"/>
      <c r="AG222" s="25" t="str">
        <f t="shared" si="5"/>
        <v/>
      </c>
      <c r="AH222" s="26"/>
      <c r="AI222" s="27" t="str">
        <f>IFERROR(IF(VLOOKUP(#REF!&amp;"-"&amp;ROW()-88,#REF!,32,0)="","",VLOOKUP(#REF!&amp;"-"&amp;ROW()-88,#REF!,32,0)),"")</f>
        <v/>
      </c>
      <c r="AJ222" s="28"/>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row>
    <row r="223" spans="1:61" ht="34.5" hidden="1" customHeight="1">
      <c r="A223" s="3"/>
      <c r="B223" s="25" t="str">
        <f>+IFERROR(IF(VLOOKUP(#REF!&amp;"-"&amp;ROW()-88,#REF!,9,0)="","",VLOOKUP(#REF!&amp;"-"&amp;ROW()-88,#REF!,9,0)),"")</f>
        <v/>
      </c>
      <c r="C223" s="26"/>
      <c r="D223" s="25" t="str">
        <f>+IFERROR(IF(VLOOKUP(#REF!&amp;"-"&amp;ROW()-88,#REF!,10,0) = "","",VLOOKUP(#REF!&amp;"-"&amp;ROW()-88,#REF!,10,0)),"")</f>
        <v/>
      </c>
      <c r="E223" s="26"/>
      <c r="F223" s="25" t="str">
        <f>+IFERROR(IF(VLOOKUP(#REF!&amp;"-"&amp;ROW()-88,#REF!,11,0)="","",VLOOKUP(#REF!&amp;"-"&amp;ROW()-88,#REF!,11,0)),"")</f>
        <v/>
      </c>
      <c r="G223" s="26"/>
      <c r="H223" s="20" t="str">
        <f>+IFERROR(IF(VLOOKUP(#REF!&amp;"-"&amp;ROW()-88,#REF!,12,0)="","",VLOOKUP(#REF!&amp;"-"&amp;ROW()-88,#REF!,12,0)),"")</f>
        <v/>
      </c>
      <c r="I223" s="110" t="str">
        <f>IFERROR(IF(VLOOKUP(#REF!&amp;"-"&amp;ROW()-88,#REF!,15,0)="","",IF(VLOOKUP(#REF!&amp;"-"&amp;ROW()-88,#REF!,15,0)=
VLOOKUP(#REF!&amp;"-"&amp;ROW()-88,#REF!,14,0),VLOOKUP(#REF!&amp;"-"&amp;ROW()-88,#REF!,15,0),VLOOKUP(#REF!&amp;"-"&amp;ROW()-88,#REF!,
14,0) &amp; "㎡の    内" &amp; VLOOKUP(#REF!&amp;"-"&amp;ROW()-88,#REF!,15,0)&amp;"㎡")),"")</f>
        <v/>
      </c>
      <c r="J223" s="111"/>
      <c r="K223" s="25" t="str">
        <f>+IFERROR(IF(VLOOKUP(#REF!&amp;"-"&amp;ROW()-88,#REF!,19,0)="","",VLOOKUP(#REF!&amp;"-"&amp;ROW()-88,#REF!,19,0)),"")</f>
        <v/>
      </c>
      <c r="L223" s="112"/>
      <c r="M223" s="26"/>
      <c r="N223" s="23" t="str">
        <f>+IFERROR(VLOOKUP(#REF!&amp;"-"&amp;ROW()-88,#REF!,24,0),"")</f>
        <v/>
      </c>
      <c r="O223" s="24"/>
      <c r="P223" s="108" t="str">
        <f>+IFERROR(VLOOKUP(#REF!&amp;"-"&amp;ROW()-88,#REF!,25,0),"")</f>
        <v/>
      </c>
      <c r="Q223" s="108"/>
      <c r="R223" s="109" t="str">
        <f>+IFERROR(IF(VLOOKUP(#REF!&amp;"-"&amp;ROW()-88,#REF!,56,0)="","",VLOOKUP(#REF!&amp;"-"&amp;ROW()-88,#REF!,56,0)),"")</f>
        <v/>
      </c>
      <c r="S223" s="109"/>
      <c r="T223" s="109"/>
      <c r="U223" s="108" t="str">
        <f>+IFERROR(IF(VLOOKUP(#REF!&amp;"-"&amp;ROW()-88,#REF!,61,0)="","",VLOOKUP(#REF!&amp;"-"&amp;ROW()-88,#REF!,61,0)),"")</f>
        <v/>
      </c>
      <c r="V223" s="108"/>
      <c r="W223" s="23" t="str">
        <f>+IFERROR(IF(VLOOKUP(#REF!&amp;"-"&amp;ROW()-88,#REF!,62,0)="","",VLOOKUP(#REF!&amp;"-"&amp;ROW()-88,#REF!,62,0)),"")</f>
        <v/>
      </c>
      <c r="X223" s="24"/>
      <c r="Y223" s="25" t="str">
        <f t="shared" si="4"/>
        <v/>
      </c>
      <c r="Z223" s="26"/>
      <c r="AA223" s="27" t="str">
        <f>+IFERROR(IF(VLOOKUP(#REF!&amp;"-"&amp;ROW()-88,#REF!,13,0)="","",VLOOKUP(#REF!&amp;"-"&amp;ROW()-88,#REF!,13,0)),"")</f>
        <v/>
      </c>
      <c r="AB223" s="28"/>
      <c r="AC223" s="27" t="str">
        <f>+IFERROR(VLOOKUP(#REF!&amp;"-"&amp;ROW()-88,#REF!,30,0),"")</f>
        <v/>
      </c>
      <c r="AD223" s="28"/>
      <c r="AE223" s="25" t="str">
        <f>IF(Y223="使用貸借権","-",+IFERROR(VLOOKUP(#REF!&amp;"-"&amp;ROW()-88,#REF!,31,0)&amp;"",""))</f>
        <v/>
      </c>
      <c r="AF223" s="26"/>
      <c r="AG223" s="25" t="str">
        <f t="shared" si="5"/>
        <v/>
      </c>
      <c r="AH223" s="26"/>
      <c r="AI223" s="27" t="str">
        <f>IFERROR(IF(VLOOKUP(#REF!&amp;"-"&amp;ROW()-88,#REF!,32,0)="","",VLOOKUP(#REF!&amp;"-"&amp;ROW()-88,#REF!,32,0)),"")</f>
        <v/>
      </c>
      <c r="AJ223" s="28"/>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row>
    <row r="224" spans="1:61" ht="34.5" hidden="1" customHeight="1">
      <c r="A224" s="3"/>
      <c r="B224" s="25" t="str">
        <f>+IFERROR(IF(VLOOKUP(#REF!&amp;"-"&amp;ROW()-88,#REF!,9,0)="","",VLOOKUP(#REF!&amp;"-"&amp;ROW()-88,#REF!,9,0)),"")</f>
        <v/>
      </c>
      <c r="C224" s="26"/>
      <c r="D224" s="25" t="str">
        <f>+IFERROR(IF(VLOOKUP(#REF!&amp;"-"&amp;ROW()-88,#REF!,10,0) = "","",VLOOKUP(#REF!&amp;"-"&amp;ROW()-88,#REF!,10,0)),"")</f>
        <v/>
      </c>
      <c r="E224" s="26"/>
      <c r="F224" s="25" t="str">
        <f>+IFERROR(IF(VLOOKUP(#REF!&amp;"-"&amp;ROW()-88,#REF!,11,0)="","",VLOOKUP(#REF!&amp;"-"&amp;ROW()-88,#REF!,11,0)),"")</f>
        <v/>
      </c>
      <c r="G224" s="26"/>
      <c r="H224" s="20" t="str">
        <f>+IFERROR(IF(VLOOKUP(#REF!&amp;"-"&amp;ROW()-88,#REF!,12,0)="","",VLOOKUP(#REF!&amp;"-"&amp;ROW()-88,#REF!,12,0)),"")</f>
        <v/>
      </c>
      <c r="I224" s="110" t="str">
        <f>IFERROR(IF(VLOOKUP(#REF!&amp;"-"&amp;ROW()-88,#REF!,15,0)="","",IF(VLOOKUP(#REF!&amp;"-"&amp;ROW()-88,#REF!,15,0)=
VLOOKUP(#REF!&amp;"-"&amp;ROW()-88,#REF!,14,0),VLOOKUP(#REF!&amp;"-"&amp;ROW()-88,#REF!,15,0),VLOOKUP(#REF!&amp;"-"&amp;ROW()-88,#REF!,
14,0) &amp; "㎡の    内" &amp; VLOOKUP(#REF!&amp;"-"&amp;ROW()-88,#REF!,15,0)&amp;"㎡")),"")</f>
        <v/>
      </c>
      <c r="J224" s="111"/>
      <c r="K224" s="25" t="str">
        <f>+IFERROR(IF(VLOOKUP(#REF!&amp;"-"&amp;ROW()-88,#REF!,19,0)="","",VLOOKUP(#REF!&amp;"-"&amp;ROW()-88,#REF!,19,0)),"")</f>
        <v/>
      </c>
      <c r="L224" s="112"/>
      <c r="M224" s="26"/>
      <c r="N224" s="23" t="str">
        <f>+IFERROR(VLOOKUP(#REF!&amp;"-"&amp;ROW()-88,#REF!,24,0),"")</f>
        <v/>
      </c>
      <c r="O224" s="24"/>
      <c r="P224" s="108" t="str">
        <f>+IFERROR(VLOOKUP(#REF!&amp;"-"&amp;ROW()-88,#REF!,25,0),"")</f>
        <v/>
      </c>
      <c r="Q224" s="108"/>
      <c r="R224" s="109" t="str">
        <f>+IFERROR(IF(VLOOKUP(#REF!&amp;"-"&amp;ROW()-88,#REF!,56,0)="","",VLOOKUP(#REF!&amp;"-"&amp;ROW()-88,#REF!,56,0)),"")</f>
        <v/>
      </c>
      <c r="S224" s="109"/>
      <c r="T224" s="109"/>
      <c r="U224" s="108" t="str">
        <f>+IFERROR(IF(VLOOKUP(#REF!&amp;"-"&amp;ROW()-88,#REF!,61,0)="","",VLOOKUP(#REF!&amp;"-"&amp;ROW()-88,#REF!,61,0)),"")</f>
        <v/>
      </c>
      <c r="V224" s="108"/>
      <c r="W224" s="23" t="str">
        <f>+IFERROR(IF(VLOOKUP(#REF!&amp;"-"&amp;ROW()-88,#REF!,62,0)="","",VLOOKUP(#REF!&amp;"-"&amp;ROW()-88,#REF!,62,0)),"")</f>
        <v/>
      </c>
      <c r="X224" s="24"/>
      <c r="Y224" s="25" t="str">
        <f t="shared" si="4"/>
        <v/>
      </c>
      <c r="Z224" s="26"/>
      <c r="AA224" s="27" t="str">
        <f>+IFERROR(IF(VLOOKUP(#REF!&amp;"-"&amp;ROW()-88,#REF!,13,0)="","",VLOOKUP(#REF!&amp;"-"&amp;ROW()-88,#REF!,13,0)),"")</f>
        <v/>
      </c>
      <c r="AB224" s="28"/>
      <c r="AC224" s="27" t="str">
        <f>+IFERROR(VLOOKUP(#REF!&amp;"-"&amp;ROW()-88,#REF!,30,0),"")</f>
        <v/>
      </c>
      <c r="AD224" s="28"/>
      <c r="AE224" s="25" t="str">
        <f>IF(Y224="使用貸借権","-",+IFERROR(VLOOKUP(#REF!&amp;"-"&amp;ROW()-88,#REF!,31,0)&amp;"",""))</f>
        <v/>
      </c>
      <c r="AF224" s="26"/>
      <c r="AG224" s="25" t="str">
        <f t="shared" si="5"/>
        <v/>
      </c>
      <c r="AH224" s="26"/>
      <c r="AI224" s="27" t="str">
        <f>IFERROR(IF(VLOOKUP(#REF!&amp;"-"&amp;ROW()-88,#REF!,32,0)="","",VLOOKUP(#REF!&amp;"-"&amp;ROW()-88,#REF!,32,0)),"")</f>
        <v/>
      </c>
      <c r="AJ224" s="28"/>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row>
    <row r="225" spans="1:61" ht="34.5" hidden="1" customHeight="1">
      <c r="A225" s="3"/>
      <c r="B225" s="25" t="str">
        <f>+IFERROR(IF(VLOOKUP(#REF!&amp;"-"&amp;ROW()-88,#REF!,9,0)="","",VLOOKUP(#REF!&amp;"-"&amp;ROW()-88,#REF!,9,0)),"")</f>
        <v/>
      </c>
      <c r="C225" s="26"/>
      <c r="D225" s="25" t="str">
        <f>+IFERROR(IF(VLOOKUP(#REF!&amp;"-"&amp;ROW()-88,#REF!,10,0) = "","",VLOOKUP(#REF!&amp;"-"&amp;ROW()-88,#REF!,10,0)),"")</f>
        <v/>
      </c>
      <c r="E225" s="26"/>
      <c r="F225" s="25" t="str">
        <f>+IFERROR(IF(VLOOKUP(#REF!&amp;"-"&amp;ROW()-88,#REF!,11,0)="","",VLOOKUP(#REF!&amp;"-"&amp;ROW()-88,#REF!,11,0)),"")</f>
        <v/>
      </c>
      <c r="G225" s="26"/>
      <c r="H225" s="20" t="str">
        <f>+IFERROR(IF(VLOOKUP(#REF!&amp;"-"&amp;ROW()-88,#REF!,12,0)="","",VLOOKUP(#REF!&amp;"-"&amp;ROW()-88,#REF!,12,0)),"")</f>
        <v/>
      </c>
      <c r="I225" s="110" t="str">
        <f>IFERROR(IF(VLOOKUP(#REF!&amp;"-"&amp;ROW()-88,#REF!,15,0)="","",IF(VLOOKUP(#REF!&amp;"-"&amp;ROW()-88,#REF!,15,0)=
VLOOKUP(#REF!&amp;"-"&amp;ROW()-88,#REF!,14,0),VLOOKUP(#REF!&amp;"-"&amp;ROW()-88,#REF!,15,0),VLOOKUP(#REF!&amp;"-"&amp;ROW()-88,#REF!,
14,0) &amp; "㎡の    内" &amp; VLOOKUP(#REF!&amp;"-"&amp;ROW()-88,#REF!,15,0)&amp;"㎡")),"")</f>
        <v/>
      </c>
      <c r="J225" s="111"/>
      <c r="K225" s="25" t="str">
        <f>+IFERROR(IF(VLOOKUP(#REF!&amp;"-"&amp;ROW()-88,#REF!,19,0)="","",VLOOKUP(#REF!&amp;"-"&amp;ROW()-88,#REF!,19,0)),"")</f>
        <v/>
      </c>
      <c r="L225" s="112"/>
      <c r="M225" s="26"/>
      <c r="N225" s="23" t="str">
        <f>+IFERROR(VLOOKUP(#REF!&amp;"-"&amp;ROW()-88,#REF!,24,0),"")</f>
        <v/>
      </c>
      <c r="O225" s="24"/>
      <c r="P225" s="108" t="str">
        <f>+IFERROR(VLOOKUP(#REF!&amp;"-"&amp;ROW()-88,#REF!,25,0),"")</f>
        <v/>
      </c>
      <c r="Q225" s="108"/>
      <c r="R225" s="109" t="str">
        <f>+IFERROR(IF(VLOOKUP(#REF!&amp;"-"&amp;ROW()-88,#REF!,56,0)="","",VLOOKUP(#REF!&amp;"-"&amp;ROW()-88,#REF!,56,0)),"")</f>
        <v/>
      </c>
      <c r="S225" s="109"/>
      <c r="T225" s="109"/>
      <c r="U225" s="108" t="str">
        <f>+IFERROR(IF(VLOOKUP(#REF!&amp;"-"&amp;ROW()-88,#REF!,61,0)="","",VLOOKUP(#REF!&amp;"-"&amp;ROW()-88,#REF!,61,0)),"")</f>
        <v/>
      </c>
      <c r="V225" s="108"/>
      <c r="W225" s="23" t="str">
        <f>+IFERROR(IF(VLOOKUP(#REF!&amp;"-"&amp;ROW()-88,#REF!,62,0)="","",VLOOKUP(#REF!&amp;"-"&amp;ROW()-88,#REF!,62,0)),"")</f>
        <v/>
      </c>
      <c r="X225" s="24"/>
      <c r="Y225" s="25" t="str">
        <f t="shared" si="4"/>
        <v/>
      </c>
      <c r="Z225" s="26"/>
      <c r="AA225" s="27" t="str">
        <f>+IFERROR(IF(VLOOKUP(#REF!&amp;"-"&amp;ROW()-88,#REF!,13,0)="","",VLOOKUP(#REF!&amp;"-"&amp;ROW()-88,#REF!,13,0)),"")</f>
        <v/>
      </c>
      <c r="AB225" s="28"/>
      <c r="AC225" s="27" t="str">
        <f>+IFERROR(VLOOKUP(#REF!&amp;"-"&amp;ROW()-88,#REF!,30,0),"")</f>
        <v/>
      </c>
      <c r="AD225" s="28"/>
      <c r="AE225" s="25" t="str">
        <f>IF(Y225="使用貸借権","-",+IFERROR(VLOOKUP(#REF!&amp;"-"&amp;ROW()-88,#REF!,31,0)&amp;"",""))</f>
        <v/>
      </c>
      <c r="AF225" s="26"/>
      <c r="AG225" s="25" t="str">
        <f t="shared" si="5"/>
        <v/>
      </c>
      <c r="AH225" s="26"/>
      <c r="AI225" s="27" t="str">
        <f>IFERROR(IF(VLOOKUP(#REF!&amp;"-"&amp;ROW()-88,#REF!,32,0)="","",VLOOKUP(#REF!&amp;"-"&amp;ROW()-88,#REF!,32,0)),"")</f>
        <v/>
      </c>
      <c r="AJ225" s="28"/>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row>
    <row r="226" spans="1:61" ht="34.5" hidden="1" customHeight="1">
      <c r="A226" s="3"/>
      <c r="B226" s="25" t="str">
        <f>+IFERROR(IF(VLOOKUP(#REF!&amp;"-"&amp;ROW()-88,#REF!,9,0)="","",VLOOKUP(#REF!&amp;"-"&amp;ROW()-88,#REF!,9,0)),"")</f>
        <v/>
      </c>
      <c r="C226" s="26"/>
      <c r="D226" s="25" t="str">
        <f>+IFERROR(IF(VLOOKUP(#REF!&amp;"-"&amp;ROW()-88,#REF!,10,0) = "","",VLOOKUP(#REF!&amp;"-"&amp;ROW()-88,#REF!,10,0)),"")</f>
        <v/>
      </c>
      <c r="E226" s="26"/>
      <c r="F226" s="25" t="str">
        <f>+IFERROR(IF(VLOOKUP(#REF!&amp;"-"&amp;ROW()-88,#REF!,11,0)="","",VLOOKUP(#REF!&amp;"-"&amp;ROW()-88,#REF!,11,0)),"")</f>
        <v/>
      </c>
      <c r="G226" s="26"/>
      <c r="H226" s="20" t="str">
        <f>+IFERROR(IF(VLOOKUP(#REF!&amp;"-"&amp;ROW()-88,#REF!,12,0)="","",VLOOKUP(#REF!&amp;"-"&amp;ROW()-88,#REF!,12,0)),"")</f>
        <v/>
      </c>
      <c r="I226" s="110" t="str">
        <f>IFERROR(IF(VLOOKUP(#REF!&amp;"-"&amp;ROW()-88,#REF!,15,0)="","",IF(VLOOKUP(#REF!&amp;"-"&amp;ROW()-88,#REF!,15,0)=
VLOOKUP(#REF!&amp;"-"&amp;ROW()-88,#REF!,14,0),VLOOKUP(#REF!&amp;"-"&amp;ROW()-88,#REF!,15,0),VLOOKUP(#REF!&amp;"-"&amp;ROW()-88,#REF!,
14,0) &amp; "㎡の    内" &amp; VLOOKUP(#REF!&amp;"-"&amp;ROW()-88,#REF!,15,0)&amp;"㎡")),"")</f>
        <v/>
      </c>
      <c r="J226" s="111"/>
      <c r="K226" s="25" t="str">
        <f>+IFERROR(IF(VLOOKUP(#REF!&amp;"-"&amp;ROW()-88,#REF!,19,0)="","",VLOOKUP(#REF!&amp;"-"&amp;ROW()-88,#REF!,19,0)),"")</f>
        <v/>
      </c>
      <c r="L226" s="112"/>
      <c r="M226" s="26"/>
      <c r="N226" s="23" t="str">
        <f>+IFERROR(VLOOKUP(#REF!&amp;"-"&amp;ROW()-88,#REF!,24,0),"")</f>
        <v/>
      </c>
      <c r="O226" s="24"/>
      <c r="P226" s="108" t="str">
        <f>+IFERROR(VLOOKUP(#REF!&amp;"-"&amp;ROW()-88,#REF!,25,0),"")</f>
        <v/>
      </c>
      <c r="Q226" s="108"/>
      <c r="R226" s="109" t="str">
        <f>+IFERROR(IF(VLOOKUP(#REF!&amp;"-"&amp;ROW()-88,#REF!,56,0)="","",VLOOKUP(#REF!&amp;"-"&amp;ROW()-88,#REF!,56,0)),"")</f>
        <v/>
      </c>
      <c r="S226" s="109"/>
      <c r="T226" s="109"/>
      <c r="U226" s="108" t="str">
        <f>+IFERROR(IF(VLOOKUP(#REF!&amp;"-"&amp;ROW()-88,#REF!,61,0)="","",VLOOKUP(#REF!&amp;"-"&amp;ROW()-88,#REF!,61,0)),"")</f>
        <v/>
      </c>
      <c r="V226" s="108"/>
      <c r="W226" s="23" t="str">
        <f>+IFERROR(IF(VLOOKUP(#REF!&amp;"-"&amp;ROW()-88,#REF!,62,0)="","",VLOOKUP(#REF!&amp;"-"&amp;ROW()-88,#REF!,62,0)),"")</f>
        <v/>
      </c>
      <c r="X226" s="24"/>
      <c r="Y226" s="25" t="str">
        <f t="shared" si="4"/>
        <v/>
      </c>
      <c r="Z226" s="26"/>
      <c r="AA226" s="27" t="str">
        <f>+IFERROR(IF(VLOOKUP(#REF!&amp;"-"&amp;ROW()-88,#REF!,13,0)="","",VLOOKUP(#REF!&amp;"-"&amp;ROW()-88,#REF!,13,0)),"")</f>
        <v/>
      </c>
      <c r="AB226" s="28"/>
      <c r="AC226" s="27" t="str">
        <f>+IFERROR(VLOOKUP(#REF!&amp;"-"&amp;ROW()-88,#REF!,30,0),"")</f>
        <v/>
      </c>
      <c r="AD226" s="28"/>
      <c r="AE226" s="25" t="str">
        <f>IF(Y226="使用貸借権","-",+IFERROR(VLOOKUP(#REF!&amp;"-"&amp;ROW()-88,#REF!,31,0)&amp;"",""))</f>
        <v/>
      </c>
      <c r="AF226" s="26"/>
      <c r="AG226" s="25" t="str">
        <f t="shared" si="5"/>
        <v/>
      </c>
      <c r="AH226" s="26"/>
      <c r="AI226" s="27" t="str">
        <f>IFERROR(IF(VLOOKUP(#REF!&amp;"-"&amp;ROW()-88,#REF!,32,0)="","",VLOOKUP(#REF!&amp;"-"&amp;ROW()-88,#REF!,32,0)),"")</f>
        <v/>
      </c>
      <c r="AJ226" s="28"/>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row>
    <row r="227" spans="1:61" ht="34.5" hidden="1" customHeight="1">
      <c r="A227" s="3"/>
      <c r="B227" s="25" t="str">
        <f>+IFERROR(IF(VLOOKUP(#REF!&amp;"-"&amp;ROW()-88,#REF!,9,0)="","",VLOOKUP(#REF!&amp;"-"&amp;ROW()-88,#REF!,9,0)),"")</f>
        <v/>
      </c>
      <c r="C227" s="26"/>
      <c r="D227" s="25" t="str">
        <f>+IFERROR(IF(VLOOKUP(#REF!&amp;"-"&amp;ROW()-88,#REF!,10,0) = "","",VLOOKUP(#REF!&amp;"-"&amp;ROW()-88,#REF!,10,0)),"")</f>
        <v/>
      </c>
      <c r="E227" s="26"/>
      <c r="F227" s="25" t="str">
        <f>+IFERROR(IF(VLOOKUP(#REF!&amp;"-"&amp;ROW()-88,#REF!,11,0)="","",VLOOKUP(#REF!&amp;"-"&amp;ROW()-88,#REF!,11,0)),"")</f>
        <v/>
      </c>
      <c r="G227" s="26"/>
      <c r="H227" s="20" t="str">
        <f>+IFERROR(IF(VLOOKUP(#REF!&amp;"-"&amp;ROW()-88,#REF!,12,0)="","",VLOOKUP(#REF!&amp;"-"&amp;ROW()-88,#REF!,12,0)),"")</f>
        <v/>
      </c>
      <c r="I227" s="110" t="str">
        <f>IFERROR(IF(VLOOKUP(#REF!&amp;"-"&amp;ROW()-88,#REF!,15,0)="","",IF(VLOOKUP(#REF!&amp;"-"&amp;ROW()-88,#REF!,15,0)=
VLOOKUP(#REF!&amp;"-"&amp;ROW()-88,#REF!,14,0),VLOOKUP(#REF!&amp;"-"&amp;ROW()-88,#REF!,15,0),VLOOKUP(#REF!&amp;"-"&amp;ROW()-88,#REF!,
14,0) &amp; "㎡の    内" &amp; VLOOKUP(#REF!&amp;"-"&amp;ROW()-88,#REF!,15,0)&amp;"㎡")),"")</f>
        <v/>
      </c>
      <c r="J227" s="111"/>
      <c r="K227" s="25" t="str">
        <f>+IFERROR(IF(VLOOKUP(#REF!&amp;"-"&amp;ROW()-88,#REF!,19,0)="","",VLOOKUP(#REF!&amp;"-"&amp;ROW()-88,#REF!,19,0)),"")</f>
        <v/>
      </c>
      <c r="L227" s="112"/>
      <c r="M227" s="26"/>
      <c r="N227" s="23" t="str">
        <f>+IFERROR(VLOOKUP(#REF!&amp;"-"&amp;ROW()-88,#REF!,24,0),"")</f>
        <v/>
      </c>
      <c r="O227" s="24"/>
      <c r="P227" s="108" t="str">
        <f>+IFERROR(VLOOKUP(#REF!&amp;"-"&amp;ROW()-88,#REF!,25,0),"")</f>
        <v/>
      </c>
      <c r="Q227" s="108"/>
      <c r="R227" s="109" t="str">
        <f>+IFERROR(IF(VLOOKUP(#REF!&amp;"-"&amp;ROW()-88,#REF!,56,0)="","",VLOOKUP(#REF!&amp;"-"&amp;ROW()-88,#REF!,56,0)),"")</f>
        <v/>
      </c>
      <c r="S227" s="109"/>
      <c r="T227" s="109"/>
      <c r="U227" s="108" t="str">
        <f>+IFERROR(IF(VLOOKUP(#REF!&amp;"-"&amp;ROW()-88,#REF!,61,0)="","",VLOOKUP(#REF!&amp;"-"&amp;ROW()-88,#REF!,61,0)),"")</f>
        <v/>
      </c>
      <c r="V227" s="108"/>
      <c r="W227" s="23" t="str">
        <f>+IFERROR(IF(VLOOKUP(#REF!&amp;"-"&amp;ROW()-88,#REF!,62,0)="","",VLOOKUP(#REF!&amp;"-"&amp;ROW()-88,#REF!,62,0)),"")</f>
        <v/>
      </c>
      <c r="X227" s="24"/>
      <c r="Y227" s="25" t="str">
        <f t="shared" si="4"/>
        <v/>
      </c>
      <c r="Z227" s="26"/>
      <c r="AA227" s="27" t="str">
        <f>+IFERROR(IF(VLOOKUP(#REF!&amp;"-"&amp;ROW()-88,#REF!,13,0)="","",VLOOKUP(#REF!&amp;"-"&amp;ROW()-88,#REF!,13,0)),"")</f>
        <v/>
      </c>
      <c r="AB227" s="28"/>
      <c r="AC227" s="27" t="str">
        <f>+IFERROR(VLOOKUP(#REF!&amp;"-"&amp;ROW()-88,#REF!,30,0),"")</f>
        <v/>
      </c>
      <c r="AD227" s="28"/>
      <c r="AE227" s="25" t="str">
        <f>IF(Y227="使用貸借権","-",+IFERROR(VLOOKUP(#REF!&amp;"-"&amp;ROW()-88,#REF!,31,0)&amp;"",""))</f>
        <v/>
      </c>
      <c r="AF227" s="26"/>
      <c r="AG227" s="25" t="str">
        <f t="shared" si="5"/>
        <v/>
      </c>
      <c r="AH227" s="26"/>
      <c r="AI227" s="27" t="str">
        <f>IFERROR(IF(VLOOKUP(#REF!&amp;"-"&amp;ROW()-88,#REF!,32,0)="","",VLOOKUP(#REF!&amp;"-"&amp;ROW()-88,#REF!,32,0)),"")</f>
        <v/>
      </c>
      <c r="AJ227" s="28"/>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row>
    <row r="228" spans="1:61" ht="34.5" hidden="1" customHeight="1">
      <c r="A228" s="3"/>
      <c r="B228" s="25" t="str">
        <f>+IFERROR(IF(VLOOKUP(#REF!&amp;"-"&amp;ROW()-88,#REF!,9,0)="","",VLOOKUP(#REF!&amp;"-"&amp;ROW()-88,#REF!,9,0)),"")</f>
        <v/>
      </c>
      <c r="C228" s="26"/>
      <c r="D228" s="25" t="str">
        <f>+IFERROR(IF(VLOOKUP(#REF!&amp;"-"&amp;ROW()-88,#REF!,10,0) = "","",VLOOKUP(#REF!&amp;"-"&amp;ROW()-88,#REF!,10,0)),"")</f>
        <v/>
      </c>
      <c r="E228" s="26"/>
      <c r="F228" s="25" t="str">
        <f>+IFERROR(IF(VLOOKUP(#REF!&amp;"-"&amp;ROW()-88,#REF!,11,0)="","",VLOOKUP(#REF!&amp;"-"&amp;ROW()-88,#REF!,11,0)),"")</f>
        <v/>
      </c>
      <c r="G228" s="26"/>
      <c r="H228" s="20" t="str">
        <f>+IFERROR(IF(VLOOKUP(#REF!&amp;"-"&amp;ROW()-88,#REF!,12,0)="","",VLOOKUP(#REF!&amp;"-"&amp;ROW()-88,#REF!,12,0)),"")</f>
        <v/>
      </c>
      <c r="I228" s="110" t="str">
        <f>IFERROR(IF(VLOOKUP(#REF!&amp;"-"&amp;ROW()-88,#REF!,15,0)="","",IF(VLOOKUP(#REF!&amp;"-"&amp;ROW()-88,#REF!,15,0)=
VLOOKUP(#REF!&amp;"-"&amp;ROW()-88,#REF!,14,0),VLOOKUP(#REF!&amp;"-"&amp;ROW()-88,#REF!,15,0),VLOOKUP(#REF!&amp;"-"&amp;ROW()-88,#REF!,
14,0) &amp; "㎡の    内" &amp; VLOOKUP(#REF!&amp;"-"&amp;ROW()-88,#REF!,15,0)&amp;"㎡")),"")</f>
        <v/>
      </c>
      <c r="J228" s="111"/>
      <c r="K228" s="25" t="str">
        <f>+IFERROR(IF(VLOOKUP(#REF!&amp;"-"&amp;ROW()-88,#REF!,19,0)="","",VLOOKUP(#REF!&amp;"-"&amp;ROW()-88,#REF!,19,0)),"")</f>
        <v/>
      </c>
      <c r="L228" s="112"/>
      <c r="M228" s="26"/>
      <c r="N228" s="23" t="str">
        <f>+IFERROR(VLOOKUP(#REF!&amp;"-"&amp;ROW()-88,#REF!,24,0),"")</f>
        <v/>
      </c>
      <c r="O228" s="24"/>
      <c r="P228" s="108" t="str">
        <f>+IFERROR(VLOOKUP(#REF!&amp;"-"&amp;ROW()-88,#REF!,25,0),"")</f>
        <v/>
      </c>
      <c r="Q228" s="108"/>
      <c r="R228" s="109" t="str">
        <f>+IFERROR(IF(VLOOKUP(#REF!&amp;"-"&amp;ROW()-88,#REF!,56,0)="","",VLOOKUP(#REF!&amp;"-"&amp;ROW()-88,#REF!,56,0)),"")</f>
        <v/>
      </c>
      <c r="S228" s="109"/>
      <c r="T228" s="109"/>
      <c r="U228" s="108" t="str">
        <f>+IFERROR(IF(VLOOKUP(#REF!&amp;"-"&amp;ROW()-88,#REF!,61,0)="","",VLOOKUP(#REF!&amp;"-"&amp;ROW()-88,#REF!,61,0)),"")</f>
        <v/>
      </c>
      <c r="V228" s="108"/>
      <c r="W228" s="23" t="str">
        <f>+IFERROR(IF(VLOOKUP(#REF!&amp;"-"&amp;ROW()-88,#REF!,62,0)="","",VLOOKUP(#REF!&amp;"-"&amp;ROW()-88,#REF!,62,0)),"")</f>
        <v/>
      </c>
      <c r="X228" s="24"/>
      <c r="Y228" s="25" t="str">
        <f t="shared" si="4"/>
        <v/>
      </c>
      <c r="Z228" s="26"/>
      <c r="AA228" s="27" t="str">
        <f>+IFERROR(IF(VLOOKUP(#REF!&amp;"-"&amp;ROW()-88,#REF!,13,0)="","",VLOOKUP(#REF!&amp;"-"&amp;ROW()-88,#REF!,13,0)),"")</f>
        <v/>
      </c>
      <c r="AB228" s="28"/>
      <c r="AC228" s="27" t="str">
        <f>+IFERROR(VLOOKUP(#REF!&amp;"-"&amp;ROW()-88,#REF!,30,0),"")</f>
        <v/>
      </c>
      <c r="AD228" s="28"/>
      <c r="AE228" s="25" t="str">
        <f>IF(Y228="使用貸借権","-",+IFERROR(VLOOKUP(#REF!&amp;"-"&amp;ROW()-88,#REF!,31,0)&amp;"",""))</f>
        <v/>
      </c>
      <c r="AF228" s="26"/>
      <c r="AG228" s="25" t="str">
        <f t="shared" si="5"/>
        <v/>
      </c>
      <c r="AH228" s="26"/>
      <c r="AI228" s="27" t="str">
        <f>IFERROR(IF(VLOOKUP(#REF!&amp;"-"&amp;ROW()-88,#REF!,32,0)="","",VLOOKUP(#REF!&amp;"-"&amp;ROW()-88,#REF!,32,0)),"")</f>
        <v/>
      </c>
      <c r="AJ228" s="28"/>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row>
    <row r="229" spans="1:61" ht="34.5" hidden="1" customHeight="1">
      <c r="A229" s="3"/>
      <c r="B229" s="25" t="str">
        <f>+IFERROR(IF(VLOOKUP(#REF!&amp;"-"&amp;ROW()-88,#REF!,9,0)="","",VLOOKUP(#REF!&amp;"-"&amp;ROW()-88,#REF!,9,0)),"")</f>
        <v/>
      </c>
      <c r="C229" s="26"/>
      <c r="D229" s="25" t="str">
        <f>+IFERROR(IF(VLOOKUP(#REF!&amp;"-"&amp;ROW()-88,#REF!,10,0) = "","",VLOOKUP(#REF!&amp;"-"&amp;ROW()-88,#REF!,10,0)),"")</f>
        <v/>
      </c>
      <c r="E229" s="26"/>
      <c r="F229" s="25" t="str">
        <f>+IFERROR(IF(VLOOKUP(#REF!&amp;"-"&amp;ROW()-88,#REF!,11,0)="","",VLOOKUP(#REF!&amp;"-"&amp;ROW()-88,#REF!,11,0)),"")</f>
        <v/>
      </c>
      <c r="G229" s="26"/>
      <c r="H229" s="20" t="str">
        <f>+IFERROR(IF(VLOOKUP(#REF!&amp;"-"&amp;ROW()-88,#REF!,12,0)="","",VLOOKUP(#REF!&amp;"-"&amp;ROW()-88,#REF!,12,0)),"")</f>
        <v/>
      </c>
      <c r="I229" s="110" t="str">
        <f>IFERROR(IF(VLOOKUP(#REF!&amp;"-"&amp;ROW()-88,#REF!,15,0)="","",IF(VLOOKUP(#REF!&amp;"-"&amp;ROW()-88,#REF!,15,0)=
VLOOKUP(#REF!&amp;"-"&amp;ROW()-88,#REF!,14,0),VLOOKUP(#REF!&amp;"-"&amp;ROW()-88,#REF!,15,0),VLOOKUP(#REF!&amp;"-"&amp;ROW()-88,#REF!,
14,0) &amp; "㎡の    内" &amp; VLOOKUP(#REF!&amp;"-"&amp;ROW()-88,#REF!,15,0)&amp;"㎡")),"")</f>
        <v/>
      </c>
      <c r="J229" s="111"/>
      <c r="K229" s="25" t="str">
        <f>+IFERROR(IF(VLOOKUP(#REF!&amp;"-"&amp;ROW()-88,#REF!,19,0)="","",VLOOKUP(#REF!&amp;"-"&amp;ROW()-88,#REF!,19,0)),"")</f>
        <v/>
      </c>
      <c r="L229" s="112"/>
      <c r="M229" s="26"/>
      <c r="N229" s="23" t="str">
        <f>+IFERROR(VLOOKUP(#REF!&amp;"-"&amp;ROW()-88,#REF!,24,0),"")</f>
        <v/>
      </c>
      <c r="O229" s="24"/>
      <c r="P229" s="108" t="str">
        <f>+IFERROR(VLOOKUP(#REF!&amp;"-"&amp;ROW()-88,#REF!,25,0),"")</f>
        <v/>
      </c>
      <c r="Q229" s="108"/>
      <c r="R229" s="109" t="str">
        <f>+IFERROR(IF(VLOOKUP(#REF!&amp;"-"&amp;ROW()-88,#REF!,56,0)="","",VLOOKUP(#REF!&amp;"-"&amp;ROW()-88,#REF!,56,0)),"")</f>
        <v/>
      </c>
      <c r="S229" s="109"/>
      <c r="T229" s="109"/>
      <c r="U229" s="108" t="str">
        <f>+IFERROR(IF(VLOOKUP(#REF!&amp;"-"&amp;ROW()-88,#REF!,61,0)="","",VLOOKUP(#REF!&amp;"-"&amp;ROW()-88,#REF!,61,0)),"")</f>
        <v/>
      </c>
      <c r="V229" s="108"/>
      <c r="W229" s="23" t="str">
        <f>+IFERROR(IF(VLOOKUP(#REF!&amp;"-"&amp;ROW()-88,#REF!,62,0)="","",VLOOKUP(#REF!&amp;"-"&amp;ROW()-88,#REF!,62,0)),"")</f>
        <v/>
      </c>
      <c r="X229" s="24"/>
      <c r="Y229" s="25" t="str">
        <f t="shared" si="4"/>
        <v/>
      </c>
      <c r="Z229" s="26"/>
      <c r="AA229" s="27" t="str">
        <f>+IFERROR(IF(VLOOKUP(#REF!&amp;"-"&amp;ROW()-88,#REF!,13,0)="","",VLOOKUP(#REF!&amp;"-"&amp;ROW()-88,#REF!,13,0)),"")</f>
        <v/>
      </c>
      <c r="AB229" s="28"/>
      <c r="AC229" s="27" t="str">
        <f>+IFERROR(VLOOKUP(#REF!&amp;"-"&amp;ROW()-88,#REF!,30,0),"")</f>
        <v/>
      </c>
      <c r="AD229" s="28"/>
      <c r="AE229" s="25" t="str">
        <f>IF(Y229="使用貸借権","-",+IFERROR(VLOOKUP(#REF!&amp;"-"&amp;ROW()-88,#REF!,31,0)&amp;"",""))</f>
        <v/>
      </c>
      <c r="AF229" s="26"/>
      <c r="AG229" s="25" t="str">
        <f t="shared" si="5"/>
        <v/>
      </c>
      <c r="AH229" s="26"/>
      <c r="AI229" s="27" t="str">
        <f>IFERROR(IF(VLOOKUP(#REF!&amp;"-"&amp;ROW()-88,#REF!,32,0)="","",VLOOKUP(#REF!&amp;"-"&amp;ROW()-88,#REF!,32,0)),"")</f>
        <v/>
      </c>
      <c r="AJ229" s="28"/>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row>
    <row r="230" spans="1:61" ht="34.5" hidden="1" customHeight="1">
      <c r="A230" s="3"/>
      <c r="B230" s="25" t="str">
        <f>+IFERROR(IF(VLOOKUP(#REF!&amp;"-"&amp;ROW()-88,#REF!,9,0)="","",VLOOKUP(#REF!&amp;"-"&amp;ROW()-88,#REF!,9,0)),"")</f>
        <v/>
      </c>
      <c r="C230" s="26"/>
      <c r="D230" s="25" t="str">
        <f>+IFERROR(IF(VLOOKUP(#REF!&amp;"-"&amp;ROW()-88,#REF!,10,0) = "","",VLOOKUP(#REF!&amp;"-"&amp;ROW()-88,#REF!,10,0)),"")</f>
        <v/>
      </c>
      <c r="E230" s="26"/>
      <c r="F230" s="25" t="str">
        <f>+IFERROR(IF(VLOOKUP(#REF!&amp;"-"&amp;ROW()-88,#REF!,11,0)="","",VLOOKUP(#REF!&amp;"-"&amp;ROW()-88,#REF!,11,0)),"")</f>
        <v/>
      </c>
      <c r="G230" s="26"/>
      <c r="H230" s="20" t="str">
        <f>+IFERROR(IF(VLOOKUP(#REF!&amp;"-"&amp;ROW()-88,#REF!,12,0)="","",VLOOKUP(#REF!&amp;"-"&amp;ROW()-88,#REF!,12,0)),"")</f>
        <v/>
      </c>
      <c r="I230" s="110" t="str">
        <f>IFERROR(IF(VLOOKUP(#REF!&amp;"-"&amp;ROW()-88,#REF!,15,0)="","",IF(VLOOKUP(#REF!&amp;"-"&amp;ROW()-88,#REF!,15,0)=
VLOOKUP(#REF!&amp;"-"&amp;ROW()-88,#REF!,14,0),VLOOKUP(#REF!&amp;"-"&amp;ROW()-88,#REF!,15,0),VLOOKUP(#REF!&amp;"-"&amp;ROW()-88,#REF!,
14,0) &amp; "㎡の    内" &amp; VLOOKUP(#REF!&amp;"-"&amp;ROW()-88,#REF!,15,0)&amp;"㎡")),"")</f>
        <v/>
      </c>
      <c r="J230" s="111"/>
      <c r="K230" s="25" t="str">
        <f>+IFERROR(IF(VLOOKUP(#REF!&amp;"-"&amp;ROW()-88,#REF!,19,0)="","",VLOOKUP(#REF!&amp;"-"&amp;ROW()-88,#REF!,19,0)),"")</f>
        <v/>
      </c>
      <c r="L230" s="112"/>
      <c r="M230" s="26"/>
      <c r="N230" s="23" t="str">
        <f>+IFERROR(VLOOKUP(#REF!&amp;"-"&amp;ROW()-88,#REF!,24,0),"")</f>
        <v/>
      </c>
      <c r="O230" s="24"/>
      <c r="P230" s="108" t="str">
        <f>+IFERROR(VLOOKUP(#REF!&amp;"-"&amp;ROW()-88,#REF!,25,0),"")</f>
        <v/>
      </c>
      <c r="Q230" s="108"/>
      <c r="R230" s="109" t="str">
        <f>+IFERROR(IF(VLOOKUP(#REF!&amp;"-"&amp;ROW()-88,#REF!,56,0)="","",VLOOKUP(#REF!&amp;"-"&amp;ROW()-88,#REF!,56,0)),"")</f>
        <v/>
      </c>
      <c r="S230" s="109"/>
      <c r="T230" s="109"/>
      <c r="U230" s="108" t="str">
        <f>+IFERROR(IF(VLOOKUP(#REF!&amp;"-"&amp;ROW()-88,#REF!,61,0)="","",VLOOKUP(#REF!&amp;"-"&amp;ROW()-88,#REF!,61,0)),"")</f>
        <v/>
      </c>
      <c r="V230" s="108"/>
      <c r="W230" s="23" t="str">
        <f>+IFERROR(IF(VLOOKUP(#REF!&amp;"-"&amp;ROW()-88,#REF!,62,0)="","",VLOOKUP(#REF!&amp;"-"&amp;ROW()-88,#REF!,62,0)),"")</f>
        <v/>
      </c>
      <c r="X230" s="24"/>
      <c r="Y230" s="25" t="str">
        <f t="shared" si="4"/>
        <v/>
      </c>
      <c r="Z230" s="26"/>
      <c r="AA230" s="27" t="str">
        <f>+IFERROR(IF(VLOOKUP(#REF!&amp;"-"&amp;ROW()-88,#REF!,13,0)="","",VLOOKUP(#REF!&amp;"-"&amp;ROW()-88,#REF!,13,0)),"")</f>
        <v/>
      </c>
      <c r="AB230" s="28"/>
      <c r="AC230" s="27" t="str">
        <f>+IFERROR(VLOOKUP(#REF!&amp;"-"&amp;ROW()-88,#REF!,30,0),"")</f>
        <v/>
      </c>
      <c r="AD230" s="28"/>
      <c r="AE230" s="25" t="str">
        <f>IF(Y230="使用貸借権","-",+IFERROR(VLOOKUP(#REF!&amp;"-"&amp;ROW()-88,#REF!,31,0)&amp;"",""))</f>
        <v/>
      </c>
      <c r="AF230" s="26"/>
      <c r="AG230" s="25" t="str">
        <f t="shared" si="5"/>
        <v/>
      </c>
      <c r="AH230" s="26"/>
      <c r="AI230" s="27" t="str">
        <f>IFERROR(IF(VLOOKUP(#REF!&amp;"-"&amp;ROW()-88,#REF!,32,0)="","",VLOOKUP(#REF!&amp;"-"&amp;ROW()-88,#REF!,32,0)),"")</f>
        <v/>
      </c>
      <c r="AJ230" s="28"/>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row>
    <row r="231" spans="1:61" ht="34.5" hidden="1" customHeight="1">
      <c r="A231" s="3"/>
      <c r="B231" s="25" t="str">
        <f>+IFERROR(IF(VLOOKUP(#REF!&amp;"-"&amp;ROW()-88,#REF!,9,0)="","",VLOOKUP(#REF!&amp;"-"&amp;ROW()-88,#REF!,9,0)),"")</f>
        <v/>
      </c>
      <c r="C231" s="26"/>
      <c r="D231" s="25" t="str">
        <f>+IFERROR(IF(VLOOKUP(#REF!&amp;"-"&amp;ROW()-88,#REF!,10,0) = "","",VLOOKUP(#REF!&amp;"-"&amp;ROW()-88,#REF!,10,0)),"")</f>
        <v/>
      </c>
      <c r="E231" s="26"/>
      <c r="F231" s="25" t="str">
        <f>+IFERROR(IF(VLOOKUP(#REF!&amp;"-"&amp;ROW()-88,#REF!,11,0)="","",VLOOKUP(#REF!&amp;"-"&amp;ROW()-88,#REF!,11,0)),"")</f>
        <v/>
      </c>
      <c r="G231" s="26"/>
      <c r="H231" s="20" t="str">
        <f>+IFERROR(IF(VLOOKUP(#REF!&amp;"-"&amp;ROW()-88,#REF!,12,0)="","",VLOOKUP(#REF!&amp;"-"&amp;ROW()-88,#REF!,12,0)),"")</f>
        <v/>
      </c>
      <c r="I231" s="110" t="str">
        <f>IFERROR(IF(VLOOKUP(#REF!&amp;"-"&amp;ROW()-88,#REF!,15,0)="","",IF(VLOOKUP(#REF!&amp;"-"&amp;ROW()-88,#REF!,15,0)=
VLOOKUP(#REF!&amp;"-"&amp;ROW()-88,#REF!,14,0),VLOOKUP(#REF!&amp;"-"&amp;ROW()-88,#REF!,15,0),VLOOKUP(#REF!&amp;"-"&amp;ROW()-88,#REF!,
14,0) &amp; "㎡の    内" &amp; VLOOKUP(#REF!&amp;"-"&amp;ROW()-88,#REF!,15,0)&amp;"㎡")),"")</f>
        <v/>
      </c>
      <c r="J231" s="111"/>
      <c r="K231" s="25" t="str">
        <f>+IFERROR(IF(VLOOKUP(#REF!&amp;"-"&amp;ROW()-88,#REF!,19,0)="","",VLOOKUP(#REF!&amp;"-"&amp;ROW()-88,#REF!,19,0)),"")</f>
        <v/>
      </c>
      <c r="L231" s="112"/>
      <c r="M231" s="26"/>
      <c r="N231" s="23" t="str">
        <f>+IFERROR(VLOOKUP(#REF!&amp;"-"&amp;ROW()-88,#REF!,24,0),"")</f>
        <v/>
      </c>
      <c r="O231" s="24"/>
      <c r="P231" s="108" t="str">
        <f>+IFERROR(VLOOKUP(#REF!&amp;"-"&amp;ROW()-88,#REF!,25,0),"")</f>
        <v/>
      </c>
      <c r="Q231" s="108"/>
      <c r="R231" s="109" t="str">
        <f>+IFERROR(IF(VLOOKUP(#REF!&amp;"-"&amp;ROW()-88,#REF!,56,0)="","",VLOOKUP(#REF!&amp;"-"&amp;ROW()-88,#REF!,56,0)),"")</f>
        <v/>
      </c>
      <c r="S231" s="109"/>
      <c r="T231" s="109"/>
      <c r="U231" s="108" t="str">
        <f>+IFERROR(IF(VLOOKUP(#REF!&amp;"-"&amp;ROW()-88,#REF!,61,0)="","",VLOOKUP(#REF!&amp;"-"&amp;ROW()-88,#REF!,61,0)),"")</f>
        <v/>
      </c>
      <c r="V231" s="108"/>
      <c r="W231" s="23" t="str">
        <f>+IFERROR(IF(VLOOKUP(#REF!&amp;"-"&amp;ROW()-88,#REF!,62,0)="","",VLOOKUP(#REF!&amp;"-"&amp;ROW()-88,#REF!,62,0)),"")</f>
        <v/>
      </c>
      <c r="X231" s="24"/>
      <c r="Y231" s="25" t="str">
        <f t="shared" si="4"/>
        <v/>
      </c>
      <c r="Z231" s="26"/>
      <c r="AA231" s="27" t="str">
        <f>+IFERROR(IF(VLOOKUP(#REF!&amp;"-"&amp;ROW()-88,#REF!,13,0)="","",VLOOKUP(#REF!&amp;"-"&amp;ROW()-88,#REF!,13,0)),"")</f>
        <v/>
      </c>
      <c r="AB231" s="28"/>
      <c r="AC231" s="27" t="str">
        <f>+IFERROR(VLOOKUP(#REF!&amp;"-"&amp;ROW()-88,#REF!,30,0),"")</f>
        <v/>
      </c>
      <c r="AD231" s="28"/>
      <c r="AE231" s="25" t="str">
        <f>IF(Y231="使用貸借権","-",+IFERROR(VLOOKUP(#REF!&amp;"-"&amp;ROW()-88,#REF!,31,0)&amp;"",""))</f>
        <v/>
      </c>
      <c r="AF231" s="26"/>
      <c r="AG231" s="25" t="str">
        <f t="shared" si="5"/>
        <v/>
      </c>
      <c r="AH231" s="26"/>
      <c r="AI231" s="27" t="str">
        <f>IFERROR(IF(VLOOKUP(#REF!&amp;"-"&amp;ROW()-88,#REF!,32,0)="","",VLOOKUP(#REF!&amp;"-"&amp;ROW()-88,#REF!,32,0)),"")</f>
        <v/>
      </c>
      <c r="AJ231" s="28"/>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row>
    <row r="232" spans="1:61" ht="34.5" hidden="1" customHeight="1">
      <c r="A232" s="3"/>
      <c r="B232" s="25" t="str">
        <f>+IFERROR(IF(VLOOKUP(#REF!&amp;"-"&amp;ROW()-88,#REF!,9,0)="","",VLOOKUP(#REF!&amp;"-"&amp;ROW()-88,#REF!,9,0)),"")</f>
        <v/>
      </c>
      <c r="C232" s="26"/>
      <c r="D232" s="25" t="str">
        <f>+IFERROR(IF(VLOOKUP(#REF!&amp;"-"&amp;ROW()-88,#REF!,10,0) = "","",VLOOKUP(#REF!&amp;"-"&amp;ROW()-88,#REF!,10,0)),"")</f>
        <v/>
      </c>
      <c r="E232" s="26"/>
      <c r="F232" s="25" t="str">
        <f>+IFERROR(IF(VLOOKUP(#REF!&amp;"-"&amp;ROW()-88,#REF!,11,0)="","",VLOOKUP(#REF!&amp;"-"&amp;ROW()-88,#REF!,11,0)),"")</f>
        <v/>
      </c>
      <c r="G232" s="26"/>
      <c r="H232" s="20" t="str">
        <f>+IFERROR(IF(VLOOKUP(#REF!&amp;"-"&amp;ROW()-88,#REF!,12,0)="","",VLOOKUP(#REF!&amp;"-"&amp;ROW()-88,#REF!,12,0)),"")</f>
        <v/>
      </c>
      <c r="I232" s="110" t="str">
        <f>IFERROR(IF(VLOOKUP(#REF!&amp;"-"&amp;ROW()-88,#REF!,15,0)="","",IF(VLOOKUP(#REF!&amp;"-"&amp;ROW()-88,#REF!,15,0)=
VLOOKUP(#REF!&amp;"-"&amp;ROW()-88,#REF!,14,0),VLOOKUP(#REF!&amp;"-"&amp;ROW()-88,#REF!,15,0),VLOOKUP(#REF!&amp;"-"&amp;ROW()-88,#REF!,
14,0) &amp; "㎡の    内" &amp; VLOOKUP(#REF!&amp;"-"&amp;ROW()-88,#REF!,15,0)&amp;"㎡")),"")</f>
        <v/>
      </c>
      <c r="J232" s="111"/>
      <c r="K232" s="25" t="str">
        <f>+IFERROR(IF(VLOOKUP(#REF!&amp;"-"&amp;ROW()-88,#REF!,19,0)="","",VLOOKUP(#REF!&amp;"-"&amp;ROW()-88,#REF!,19,0)),"")</f>
        <v/>
      </c>
      <c r="L232" s="112"/>
      <c r="M232" s="26"/>
      <c r="N232" s="23" t="str">
        <f>+IFERROR(VLOOKUP(#REF!&amp;"-"&amp;ROW()-88,#REF!,24,0),"")</f>
        <v/>
      </c>
      <c r="O232" s="24"/>
      <c r="P232" s="108" t="str">
        <f>+IFERROR(VLOOKUP(#REF!&amp;"-"&amp;ROW()-88,#REF!,25,0),"")</f>
        <v/>
      </c>
      <c r="Q232" s="108"/>
      <c r="R232" s="109" t="str">
        <f>+IFERROR(IF(VLOOKUP(#REF!&amp;"-"&amp;ROW()-88,#REF!,56,0)="","",VLOOKUP(#REF!&amp;"-"&amp;ROW()-88,#REF!,56,0)),"")</f>
        <v/>
      </c>
      <c r="S232" s="109"/>
      <c r="T232" s="109"/>
      <c r="U232" s="108" t="str">
        <f>+IFERROR(IF(VLOOKUP(#REF!&amp;"-"&amp;ROW()-88,#REF!,61,0)="","",VLOOKUP(#REF!&amp;"-"&amp;ROW()-88,#REF!,61,0)),"")</f>
        <v/>
      </c>
      <c r="V232" s="108"/>
      <c r="W232" s="23" t="str">
        <f>+IFERROR(IF(VLOOKUP(#REF!&amp;"-"&amp;ROW()-88,#REF!,62,0)="","",VLOOKUP(#REF!&amp;"-"&amp;ROW()-88,#REF!,62,0)),"")</f>
        <v/>
      </c>
      <c r="X232" s="24"/>
      <c r="Y232" s="25" t="str">
        <f t="shared" si="4"/>
        <v/>
      </c>
      <c r="Z232" s="26"/>
      <c r="AA232" s="27" t="str">
        <f>+IFERROR(IF(VLOOKUP(#REF!&amp;"-"&amp;ROW()-88,#REF!,13,0)="","",VLOOKUP(#REF!&amp;"-"&amp;ROW()-88,#REF!,13,0)),"")</f>
        <v/>
      </c>
      <c r="AB232" s="28"/>
      <c r="AC232" s="27" t="str">
        <f>+IFERROR(VLOOKUP(#REF!&amp;"-"&amp;ROW()-88,#REF!,30,0),"")</f>
        <v/>
      </c>
      <c r="AD232" s="28"/>
      <c r="AE232" s="25" t="str">
        <f>IF(Y232="使用貸借権","-",+IFERROR(VLOOKUP(#REF!&amp;"-"&amp;ROW()-88,#REF!,31,0)&amp;"",""))</f>
        <v/>
      </c>
      <c r="AF232" s="26"/>
      <c r="AG232" s="25" t="str">
        <f t="shared" si="5"/>
        <v/>
      </c>
      <c r="AH232" s="26"/>
      <c r="AI232" s="27" t="str">
        <f>IFERROR(IF(VLOOKUP(#REF!&amp;"-"&amp;ROW()-88,#REF!,32,0)="","",VLOOKUP(#REF!&amp;"-"&amp;ROW()-88,#REF!,32,0)),"")</f>
        <v/>
      </c>
      <c r="AJ232" s="28"/>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row>
    <row r="233" spans="1:61" ht="34.5" hidden="1" customHeight="1">
      <c r="A233" s="3"/>
      <c r="B233" s="25" t="str">
        <f>+IFERROR(IF(VLOOKUP(#REF!&amp;"-"&amp;ROW()-88,#REF!,9,0)="","",VLOOKUP(#REF!&amp;"-"&amp;ROW()-88,#REF!,9,0)),"")</f>
        <v/>
      </c>
      <c r="C233" s="26"/>
      <c r="D233" s="25" t="str">
        <f>+IFERROR(IF(VLOOKUP(#REF!&amp;"-"&amp;ROW()-88,#REF!,10,0) = "","",VLOOKUP(#REF!&amp;"-"&amp;ROW()-88,#REF!,10,0)),"")</f>
        <v/>
      </c>
      <c r="E233" s="26"/>
      <c r="F233" s="25" t="str">
        <f>+IFERROR(IF(VLOOKUP(#REF!&amp;"-"&amp;ROW()-88,#REF!,11,0)="","",VLOOKUP(#REF!&amp;"-"&amp;ROW()-88,#REF!,11,0)),"")</f>
        <v/>
      </c>
      <c r="G233" s="26"/>
      <c r="H233" s="20" t="str">
        <f>+IFERROR(IF(VLOOKUP(#REF!&amp;"-"&amp;ROW()-88,#REF!,12,0)="","",VLOOKUP(#REF!&amp;"-"&amp;ROW()-88,#REF!,12,0)),"")</f>
        <v/>
      </c>
      <c r="I233" s="110" t="str">
        <f>IFERROR(IF(VLOOKUP(#REF!&amp;"-"&amp;ROW()-88,#REF!,15,0)="","",IF(VLOOKUP(#REF!&amp;"-"&amp;ROW()-88,#REF!,15,0)=
VLOOKUP(#REF!&amp;"-"&amp;ROW()-88,#REF!,14,0),VLOOKUP(#REF!&amp;"-"&amp;ROW()-88,#REF!,15,0),VLOOKUP(#REF!&amp;"-"&amp;ROW()-88,#REF!,
14,0) &amp; "㎡の    内" &amp; VLOOKUP(#REF!&amp;"-"&amp;ROW()-88,#REF!,15,0)&amp;"㎡")),"")</f>
        <v/>
      </c>
      <c r="J233" s="111"/>
      <c r="K233" s="25" t="str">
        <f>+IFERROR(IF(VLOOKUP(#REF!&amp;"-"&amp;ROW()-88,#REF!,19,0)="","",VLOOKUP(#REF!&amp;"-"&amp;ROW()-88,#REF!,19,0)),"")</f>
        <v/>
      </c>
      <c r="L233" s="112"/>
      <c r="M233" s="26"/>
      <c r="N233" s="23" t="str">
        <f>+IFERROR(VLOOKUP(#REF!&amp;"-"&amp;ROW()-88,#REF!,24,0),"")</f>
        <v/>
      </c>
      <c r="O233" s="24"/>
      <c r="P233" s="108" t="str">
        <f>+IFERROR(VLOOKUP(#REF!&amp;"-"&amp;ROW()-88,#REF!,25,0),"")</f>
        <v/>
      </c>
      <c r="Q233" s="108"/>
      <c r="R233" s="109" t="str">
        <f>+IFERROR(IF(VLOOKUP(#REF!&amp;"-"&amp;ROW()-88,#REF!,56,0)="","",VLOOKUP(#REF!&amp;"-"&amp;ROW()-88,#REF!,56,0)),"")</f>
        <v/>
      </c>
      <c r="S233" s="109"/>
      <c r="T233" s="109"/>
      <c r="U233" s="108" t="str">
        <f>+IFERROR(IF(VLOOKUP(#REF!&amp;"-"&amp;ROW()-88,#REF!,61,0)="","",VLOOKUP(#REF!&amp;"-"&amp;ROW()-88,#REF!,61,0)),"")</f>
        <v/>
      </c>
      <c r="V233" s="108"/>
      <c r="W233" s="23" t="str">
        <f>+IFERROR(IF(VLOOKUP(#REF!&amp;"-"&amp;ROW()-88,#REF!,62,0)="","",VLOOKUP(#REF!&amp;"-"&amp;ROW()-88,#REF!,62,0)),"")</f>
        <v/>
      </c>
      <c r="X233" s="24"/>
      <c r="Y233" s="25" t="str">
        <f t="shared" si="4"/>
        <v/>
      </c>
      <c r="Z233" s="26"/>
      <c r="AA233" s="27" t="str">
        <f>+IFERROR(IF(VLOOKUP(#REF!&amp;"-"&amp;ROW()-88,#REF!,13,0)="","",VLOOKUP(#REF!&amp;"-"&amp;ROW()-88,#REF!,13,0)),"")</f>
        <v/>
      </c>
      <c r="AB233" s="28"/>
      <c r="AC233" s="27" t="str">
        <f>+IFERROR(VLOOKUP(#REF!&amp;"-"&amp;ROW()-88,#REF!,30,0),"")</f>
        <v/>
      </c>
      <c r="AD233" s="28"/>
      <c r="AE233" s="25" t="str">
        <f>IF(Y233="使用貸借権","-",+IFERROR(VLOOKUP(#REF!&amp;"-"&amp;ROW()-88,#REF!,31,0)&amp;"",""))</f>
        <v/>
      </c>
      <c r="AF233" s="26"/>
      <c r="AG233" s="25" t="str">
        <f t="shared" si="5"/>
        <v/>
      </c>
      <c r="AH233" s="26"/>
      <c r="AI233" s="27" t="str">
        <f>IFERROR(IF(VLOOKUP(#REF!&amp;"-"&amp;ROW()-88,#REF!,32,0)="","",VLOOKUP(#REF!&amp;"-"&amp;ROW()-88,#REF!,32,0)),"")</f>
        <v/>
      </c>
      <c r="AJ233" s="28"/>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row>
    <row r="234" spans="1:61" ht="34.5" hidden="1" customHeight="1">
      <c r="A234" s="3"/>
      <c r="B234" s="25" t="str">
        <f>+IFERROR(IF(VLOOKUP(#REF!&amp;"-"&amp;ROW()-88,#REF!,9,0)="","",VLOOKUP(#REF!&amp;"-"&amp;ROW()-88,#REF!,9,0)),"")</f>
        <v/>
      </c>
      <c r="C234" s="26"/>
      <c r="D234" s="25" t="str">
        <f>+IFERROR(IF(VLOOKUP(#REF!&amp;"-"&amp;ROW()-88,#REF!,10,0) = "","",VLOOKUP(#REF!&amp;"-"&amp;ROW()-88,#REF!,10,0)),"")</f>
        <v/>
      </c>
      <c r="E234" s="26"/>
      <c r="F234" s="25" t="str">
        <f>+IFERROR(IF(VLOOKUP(#REF!&amp;"-"&amp;ROW()-88,#REF!,11,0)="","",VLOOKUP(#REF!&amp;"-"&amp;ROW()-88,#REF!,11,0)),"")</f>
        <v/>
      </c>
      <c r="G234" s="26"/>
      <c r="H234" s="20" t="str">
        <f>+IFERROR(IF(VLOOKUP(#REF!&amp;"-"&amp;ROW()-88,#REF!,12,0)="","",VLOOKUP(#REF!&amp;"-"&amp;ROW()-88,#REF!,12,0)),"")</f>
        <v/>
      </c>
      <c r="I234" s="110" t="str">
        <f>IFERROR(IF(VLOOKUP(#REF!&amp;"-"&amp;ROW()-88,#REF!,15,0)="","",IF(VLOOKUP(#REF!&amp;"-"&amp;ROW()-88,#REF!,15,0)=
VLOOKUP(#REF!&amp;"-"&amp;ROW()-88,#REF!,14,0),VLOOKUP(#REF!&amp;"-"&amp;ROW()-88,#REF!,15,0),VLOOKUP(#REF!&amp;"-"&amp;ROW()-88,#REF!,
14,0) &amp; "㎡の    内" &amp; VLOOKUP(#REF!&amp;"-"&amp;ROW()-88,#REF!,15,0)&amp;"㎡")),"")</f>
        <v/>
      </c>
      <c r="J234" s="111"/>
      <c r="K234" s="25" t="str">
        <f>+IFERROR(IF(VLOOKUP(#REF!&amp;"-"&amp;ROW()-88,#REF!,19,0)="","",VLOOKUP(#REF!&amp;"-"&amp;ROW()-88,#REF!,19,0)),"")</f>
        <v/>
      </c>
      <c r="L234" s="112"/>
      <c r="M234" s="26"/>
      <c r="N234" s="23" t="str">
        <f>+IFERROR(VLOOKUP(#REF!&amp;"-"&amp;ROW()-88,#REF!,24,0),"")</f>
        <v/>
      </c>
      <c r="O234" s="24"/>
      <c r="P234" s="108" t="str">
        <f>+IFERROR(VLOOKUP(#REF!&amp;"-"&amp;ROW()-88,#REF!,25,0),"")</f>
        <v/>
      </c>
      <c r="Q234" s="108"/>
      <c r="R234" s="109" t="str">
        <f>+IFERROR(IF(VLOOKUP(#REF!&amp;"-"&amp;ROW()-88,#REF!,56,0)="","",VLOOKUP(#REF!&amp;"-"&amp;ROW()-88,#REF!,56,0)),"")</f>
        <v/>
      </c>
      <c r="S234" s="109"/>
      <c r="T234" s="109"/>
      <c r="U234" s="108" t="str">
        <f>+IFERROR(IF(VLOOKUP(#REF!&amp;"-"&amp;ROW()-88,#REF!,61,0)="","",VLOOKUP(#REF!&amp;"-"&amp;ROW()-88,#REF!,61,0)),"")</f>
        <v/>
      </c>
      <c r="V234" s="108"/>
      <c r="W234" s="23" t="str">
        <f>+IFERROR(IF(VLOOKUP(#REF!&amp;"-"&amp;ROW()-88,#REF!,62,0)="","",VLOOKUP(#REF!&amp;"-"&amp;ROW()-88,#REF!,62,0)),"")</f>
        <v/>
      </c>
      <c r="X234" s="24"/>
      <c r="Y234" s="25" t="str">
        <f t="shared" si="4"/>
        <v/>
      </c>
      <c r="Z234" s="26"/>
      <c r="AA234" s="27" t="str">
        <f>+IFERROR(IF(VLOOKUP(#REF!&amp;"-"&amp;ROW()-88,#REF!,13,0)="","",VLOOKUP(#REF!&amp;"-"&amp;ROW()-88,#REF!,13,0)),"")</f>
        <v/>
      </c>
      <c r="AB234" s="28"/>
      <c r="AC234" s="27" t="str">
        <f>+IFERROR(VLOOKUP(#REF!&amp;"-"&amp;ROW()-88,#REF!,30,0),"")</f>
        <v/>
      </c>
      <c r="AD234" s="28"/>
      <c r="AE234" s="25" t="str">
        <f>IF(Y234="使用貸借権","-",+IFERROR(VLOOKUP(#REF!&amp;"-"&amp;ROW()-88,#REF!,31,0)&amp;"",""))</f>
        <v/>
      </c>
      <c r="AF234" s="26"/>
      <c r="AG234" s="25" t="str">
        <f t="shared" si="5"/>
        <v/>
      </c>
      <c r="AH234" s="26"/>
      <c r="AI234" s="27" t="str">
        <f>IFERROR(IF(VLOOKUP(#REF!&amp;"-"&amp;ROW()-88,#REF!,32,0)="","",VLOOKUP(#REF!&amp;"-"&amp;ROW()-88,#REF!,32,0)),"")</f>
        <v/>
      </c>
      <c r="AJ234" s="28"/>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row>
    <row r="235" spans="1:61" ht="34.5" hidden="1" customHeight="1">
      <c r="A235" s="3"/>
      <c r="B235" s="25" t="str">
        <f>+IFERROR(IF(VLOOKUP(#REF!&amp;"-"&amp;ROW()-88,#REF!,9,0)="","",VLOOKUP(#REF!&amp;"-"&amp;ROW()-88,#REF!,9,0)),"")</f>
        <v/>
      </c>
      <c r="C235" s="26"/>
      <c r="D235" s="25" t="str">
        <f>+IFERROR(IF(VLOOKUP(#REF!&amp;"-"&amp;ROW()-88,#REF!,10,0) = "","",VLOOKUP(#REF!&amp;"-"&amp;ROW()-88,#REF!,10,0)),"")</f>
        <v/>
      </c>
      <c r="E235" s="26"/>
      <c r="F235" s="25" t="str">
        <f>+IFERROR(IF(VLOOKUP(#REF!&amp;"-"&amp;ROW()-88,#REF!,11,0)="","",VLOOKUP(#REF!&amp;"-"&amp;ROW()-88,#REF!,11,0)),"")</f>
        <v/>
      </c>
      <c r="G235" s="26"/>
      <c r="H235" s="20" t="str">
        <f>+IFERROR(IF(VLOOKUP(#REF!&amp;"-"&amp;ROW()-88,#REF!,12,0)="","",VLOOKUP(#REF!&amp;"-"&amp;ROW()-88,#REF!,12,0)),"")</f>
        <v/>
      </c>
      <c r="I235" s="110" t="str">
        <f>IFERROR(IF(VLOOKUP(#REF!&amp;"-"&amp;ROW()-88,#REF!,15,0)="","",IF(VLOOKUP(#REF!&amp;"-"&amp;ROW()-88,#REF!,15,0)=
VLOOKUP(#REF!&amp;"-"&amp;ROW()-88,#REF!,14,0),VLOOKUP(#REF!&amp;"-"&amp;ROW()-88,#REF!,15,0),VLOOKUP(#REF!&amp;"-"&amp;ROW()-88,#REF!,
14,0) &amp; "㎡の    内" &amp; VLOOKUP(#REF!&amp;"-"&amp;ROW()-88,#REF!,15,0)&amp;"㎡")),"")</f>
        <v/>
      </c>
      <c r="J235" s="111"/>
      <c r="K235" s="25" t="str">
        <f>+IFERROR(IF(VLOOKUP(#REF!&amp;"-"&amp;ROW()-88,#REF!,19,0)="","",VLOOKUP(#REF!&amp;"-"&amp;ROW()-88,#REF!,19,0)),"")</f>
        <v/>
      </c>
      <c r="L235" s="112"/>
      <c r="M235" s="26"/>
      <c r="N235" s="23" t="str">
        <f>+IFERROR(VLOOKUP(#REF!&amp;"-"&amp;ROW()-88,#REF!,24,0),"")</f>
        <v/>
      </c>
      <c r="O235" s="24"/>
      <c r="P235" s="108" t="str">
        <f>+IFERROR(VLOOKUP(#REF!&amp;"-"&amp;ROW()-88,#REF!,25,0),"")</f>
        <v/>
      </c>
      <c r="Q235" s="108"/>
      <c r="R235" s="109" t="str">
        <f>+IFERROR(IF(VLOOKUP(#REF!&amp;"-"&amp;ROW()-88,#REF!,56,0)="","",VLOOKUP(#REF!&amp;"-"&amp;ROW()-88,#REF!,56,0)),"")</f>
        <v/>
      </c>
      <c r="S235" s="109"/>
      <c r="T235" s="109"/>
      <c r="U235" s="108" t="str">
        <f>+IFERROR(IF(VLOOKUP(#REF!&amp;"-"&amp;ROW()-88,#REF!,61,0)="","",VLOOKUP(#REF!&amp;"-"&amp;ROW()-88,#REF!,61,0)),"")</f>
        <v/>
      </c>
      <c r="V235" s="108"/>
      <c r="W235" s="23" t="str">
        <f>+IFERROR(IF(VLOOKUP(#REF!&amp;"-"&amp;ROW()-88,#REF!,62,0)="","",VLOOKUP(#REF!&amp;"-"&amp;ROW()-88,#REF!,62,0)),"")</f>
        <v/>
      </c>
      <c r="X235" s="24"/>
      <c r="Y235" s="25" t="str">
        <f t="shared" si="4"/>
        <v/>
      </c>
      <c r="Z235" s="26"/>
      <c r="AA235" s="27" t="str">
        <f>+IFERROR(IF(VLOOKUP(#REF!&amp;"-"&amp;ROW()-88,#REF!,13,0)="","",VLOOKUP(#REF!&amp;"-"&amp;ROW()-88,#REF!,13,0)),"")</f>
        <v/>
      </c>
      <c r="AB235" s="28"/>
      <c r="AC235" s="27" t="str">
        <f>+IFERROR(VLOOKUP(#REF!&amp;"-"&amp;ROW()-88,#REF!,30,0),"")</f>
        <v/>
      </c>
      <c r="AD235" s="28"/>
      <c r="AE235" s="25" t="str">
        <f>IF(Y235="使用貸借権","-",+IFERROR(VLOOKUP(#REF!&amp;"-"&amp;ROW()-88,#REF!,31,0)&amp;"",""))</f>
        <v/>
      </c>
      <c r="AF235" s="26"/>
      <c r="AG235" s="25" t="str">
        <f t="shared" si="5"/>
        <v/>
      </c>
      <c r="AH235" s="26"/>
      <c r="AI235" s="27" t="str">
        <f>IFERROR(IF(VLOOKUP(#REF!&amp;"-"&amp;ROW()-88,#REF!,32,0)="","",VLOOKUP(#REF!&amp;"-"&amp;ROW()-88,#REF!,32,0)),"")</f>
        <v/>
      </c>
      <c r="AJ235" s="28"/>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row>
    <row r="236" spans="1:61" ht="34.5" hidden="1" customHeight="1">
      <c r="A236" s="3"/>
      <c r="B236" s="25" t="str">
        <f>+IFERROR(IF(VLOOKUP(#REF!&amp;"-"&amp;ROW()-88,#REF!,9,0)="","",VLOOKUP(#REF!&amp;"-"&amp;ROW()-88,#REF!,9,0)),"")</f>
        <v/>
      </c>
      <c r="C236" s="26"/>
      <c r="D236" s="25" t="str">
        <f>+IFERROR(IF(VLOOKUP(#REF!&amp;"-"&amp;ROW()-88,#REF!,10,0) = "","",VLOOKUP(#REF!&amp;"-"&amp;ROW()-88,#REF!,10,0)),"")</f>
        <v/>
      </c>
      <c r="E236" s="26"/>
      <c r="F236" s="25" t="str">
        <f>+IFERROR(IF(VLOOKUP(#REF!&amp;"-"&amp;ROW()-88,#REF!,11,0)="","",VLOOKUP(#REF!&amp;"-"&amp;ROW()-88,#REF!,11,0)),"")</f>
        <v/>
      </c>
      <c r="G236" s="26"/>
      <c r="H236" s="20" t="str">
        <f>+IFERROR(IF(VLOOKUP(#REF!&amp;"-"&amp;ROW()-88,#REF!,12,0)="","",VLOOKUP(#REF!&amp;"-"&amp;ROW()-88,#REF!,12,0)),"")</f>
        <v/>
      </c>
      <c r="I236" s="110" t="str">
        <f>IFERROR(IF(VLOOKUP(#REF!&amp;"-"&amp;ROW()-88,#REF!,15,0)="","",IF(VLOOKUP(#REF!&amp;"-"&amp;ROW()-88,#REF!,15,0)=
VLOOKUP(#REF!&amp;"-"&amp;ROW()-88,#REF!,14,0),VLOOKUP(#REF!&amp;"-"&amp;ROW()-88,#REF!,15,0),VLOOKUP(#REF!&amp;"-"&amp;ROW()-88,#REF!,
14,0) &amp; "㎡の    内" &amp; VLOOKUP(#REF!&amp;"-"&amp;ROW()-88,#REF!,15,0)&amp;"㎡")),"")</f>
        <v/>
      </c>
      <c r="J236" s="111"/>
      <c r="K236" s="25" t="str">
        <f>+IFERROR(IF(VLOOKUP(#REF!&amp;"-"&amp;ROW()-88,#REF!,19,0)="","",VLOOKUP(#REF!&amp;"-"&amp;ROW()-88,#REF!,19,0)),"")</f>
        <v/>
      </c>
      <c r="L236" s="112"/>
      <c r="M236" s="26"/>
      <c r="N236" s="23" t="str">
        <f>+IFERROR(VLOOKUP(#REF!&amp;"-"&amp;ROW()-88,#REF!,24,0),"")</f>
        <v/>
      </c>
      <c r="O236" s="24"/>
      <c r="P236" s="108" t="str">
        <f>+IFERROR(VLOOKUP(#REF!&amp;"-"&amp;ROW()-88,#REF!,25,0),"")</f>
        <v/>
      </c>
      <c r="Q236" s="108"/>
      <c r="R236" s="109" t="str">
        <f>+IFERROR(IF(VLOOKUP(#REF!&amp;"-"&amp;ROW()-88,#REF!,56,0)="","",VLOOKUP(#REF!&amp;"-"&amp;ROW()-88,#REF!,56,0)),"")</f>
        <v/>
      </c>
      <c r="S236" s="109"/>
      <c r="T236" s="109"/>
      <c r="U236" s="108" t="str">
        <f>+IFERROR(IF(VLOOKUP(#REF!&amp;"-"&amp;ROW()-88,#REF!,61,0)="","",VLOOKUP(#REF!&amp;"-"&amp;ROW()-88,#REF!,61,0)),"")</f>
        <v/>
      </c>
      <c r="V236" s="108"/>
      <c r="W236" s="23" t="str">
        <f>+IFERROR(IF(VLOOKUP(#REF!&amp;"-"&amp;ROW()-88,#REF!,62,0)="","",VLOOKUP(#REF!&amp;"-"&amp;ROW()-88,#REF!,62,0)),"")</f>
        <v/>
      </c>
      <c r="X236" s="24"/>
      <c r="Y236" s="25" t="str">
        <f t="shared" si="4"/>
        <v/>
      </c>
      <c r="Z236" s="26"/>
      <c r="AA236" s="27" t="str">
        <f>+IFERROR(IF(VLOOKUP(#REF!&amp;"-"&amp;ROW()-88,#REF!,13,0)="","",VLOOKUP(#REF!&amp;"-"&amp;ROW()-88,#REF!,13,0)),"")</f>
        <v/>
      </c>
      <c r="AB236" s="28"/>
      <c r="AC236" s="27" t="str">
        <f>+IFERROR(VLOOKUP(#REF!&amp;"-"&amp;ROW()-88,#REF!,30,0),"")</f>
        <v/>
      </c>
      <c r="AD236" s="28"/>
      <c r="AE236" s="25" t="str">
        <f>IF(Y236="使用貸借権","-",+IFERROR(VLOOKUP(#REF!&amp;"-"&amp;ROW()-88,#REF!,31,0)&amp;"",""))</f>
        <v/>
      </c>
      <c r="AF236" s="26"/>
      <c r="AG236" s="25" t="str">
        <f t="shared" si="5"/>
        <v/>
      </c>
      <c r="AH236" s="26"/>
      <c r="AI236" s="27" t="str">
        <f>IFERROR(IF(VLOOKUP(#REF!&amp;"-"&amp;ROW()-88,#REF!,32,0)="","",VLOOKUP(#REF!&amp;"-"&amp;ROW()-88,#REF!,32,0)),"")</f>
        <v/>
      </c>
      <c r="AJ236" s="28"/>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row>
    <row r="237" spans="1:61" ht="34.5" hidden="1" customHeight="1">
      <c r="A237" s="3"/>
      <c r="B237" s="25" t="str">
        <f>+IFERROR(IF(VLOOKUP(#REF!&amp;"-"&amp;ROW()-88,#REF!,9,0)="","",VLOOKUP(#REF!&amp;"-"&amp;ROW()-88,#REF!,9,0)),"")</f>
        <v/>
      </c>
      <c r="C237" s="26"/>
      <c r="D237" s="25" t="str">
        <f>+IFERROR(IF(VLOOKUP(#REF!&amp;"-"&amp;ROW()-88,#REF!,10,0) = "","",VLOOKUP(#REF!&amp;"-"&amp;ROW()-88,#REF!,10,0)),"")</f>
        <v/>
      </c>
      <c r="E237" s="26"/>
      <c r="F237" s="25" t="str">
        <f>+IFERROR(IF(VLOOKUP(#REF!&amp;"-"&amp;ROW()-88,#REF!,11,0)="","",VLOOKUP(#REF!&amp;"-"&amp;ROW()-88,#REF!,11,0)),"")</f>
        <v/>
      </c>
      <c r="G237" s="26"/>
      <c r="H237" s="20" t="str">
        <f>+IFERROR(IF(VLOOKUP(#REF!&amp;"-"&amp;ROW()-88,#REF!,12,0)="","",VLOOKUP(#REF!&amp;"-"&amp;ROW()-88,#REF!,12,0)),"")</f>
        <v/>
      </c>
      <c r="I237" s="110" t="str">
        <f>IFERROR(IF(VLOOKUP(#REF!&amp;"-"&amp;ROW()-88,#REF!,15,0)="","",IF(VLOOKUP(#REF!&amp;"-"&amp;ROW()-88,#REF!,15,0)=
VLOOKUP(#REF!&amp;"-"&amp;ROW()-88,#REF!,14,0),VLOOKUP(#REF!&amp;"-"&amp;ROW()-88,#REF!,15,0),VLOOKUP(#REF!&amp;"-"&amp;ROW()-88,#REF!,
14,0) &amp; "㎡の    内" &amp; VLOOKUP(#REF!&amp;"-"&amp;ROW()-88,#REF!,15,0)&amp;"㎡")),"")</f>
        <v/>
      </c>
      <c r="J237" s="111"/>
      <c r="K237" s="25" t="str">
        <f>+IFERROR(IF(VLOOKUP(#REF!&amp;"-"&amp;ROW()-88,#REF!,19,0)="","",VLOOKUP(#REF!&amp;"-"&amp;ROW()-88,#REF!,19,0)),"")</f>
        <v/>
      </c>
      <c r="L237" s="112"/>
      <c r="M237" s="26"/>
      <c r="N237" s="23" t="str">
        <f>+IFERROR(VLOOKUP(#REF!&amp;"-"&amp;ROW()-88,#REF!,24,0),"")</f>
        <v/>
      </c>
      <c r="O237" s="24"/>
      <c r="P237" s="108" t="str">
        <f>+IFERROR(VLOOKUP(#REF!&amp;"-"&amp;ROW()-88,#REF!,25,0),"")</f>
        <v/>
      </c>
      <c r="Q237" s="108"/>
      <c r="R237" s="109" t="str">
        <f>+IFERROR(IF(VLOOKUP(#REF!&amp;"-"&amp;ROW()-88,#REF!,56,0)="","",VLOOKUP(#REF!&amp;"-"&amp;ROW()-88,#REF!,56,0)),"")</f>
        <v/>
      </c>
      <c r="S237" s="109"/>
      <c r="T237" s="109"/>
      <c r="U237" s="108" t="str">
        <f>+IFERROR(IF(VLOOKUP(#REF!&amp;"-"&amp;ROW()-88,#REF!,61,0)="","",VLOOKUP(#REF!&amp;"-"&amp;ROW()-88,#REF!,61,0)),"")</f>
        <v/>
      </c>
      <c r="V237" s="108"/>
      <c r="W237" s="23" t="str">
        <f>+IFERROR(IF(VLOOKUP(#REF!&amp;"-"&amp;ROW()-88,#REF!,62,0)="","",VLOOKUP(#REF!&amp;"-"&amp;ROW()-88,#REF!,62,0)),"")</f>
        <v/>
      </c>
      <c r="X237" s="24"/>
      <c r="Y237" s="25" t="str">
        <f t="shared" si="4"/>
        <v/>
      </c>
      <c r="Z237" s="26"/>
      <c r="AA237" s="27" t="str">
        <f>+IFERROR(IF(VLOOKUP(#REF!&amp;"-"&amp;ROW()-88,#REF!,13,0)="","",VLOOKUP(#REF!&amp;"-"&amp;ROW()-88,#REF!,13,0)),"")</f>
        <v/>
      </c>
      <c r="AB237" s="28"/>
      <c r="AC237" s="27" t="str">
        <f>+IFERROR(VLOOKUP(#REF!&amp;"-"&amp;ROW()-88,#REF!,30,0),"")</f>
        <v/>
      </c>
      <c r="AD237" s="28"/>
      <c r="AE237" s="25" t="str">
        <f>IF(Y237="使用貸借権","-",+IFERROR(VLOOKUP(#REF!&amp;"-"&amp;ROW()-88,#REF!,31,0)&amp;"",""))</f>
        <v/>
      </c>
      <c r="AF237" s="26"/>
      <c r="AG237" s="25" t="str">
        <f t="shared" si="5"/>
        <v/>
      </c>
      <c r="AH237" s="26"/>
      <c r="AI237" s="27" t="str">
        <f>IFERROR(IF(VLOOKUP(#REF!&amp;"-"&amp;ROW()-88,#REF!,32,0)="","",VLOOKUP(#REF!&amp;"-"&amp;ROW()-88,#REF!,32,0)),"")</f>
        <v/>
      </c>
      <c r="AJ237" s="28"/>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row>
    <row r="238" spans="1:61" ht="34.5" hidden="1" customHeight="1">
      <c r="A238" s="3"/>
      <c r="B238" s="25" t="str">
        <f>+IFERROR(IF(VLOOKUP(#REF!&amp;"-"&amp;ROW()-88,#REF!,9,0)="","",VLOOKUP(#REF!&amp;"-"&amp;ROW()-88,#REF!,9,0)),"")</f>
        <v/>
      </c>
      <c r="C238" s="26"/>
      <c r="D238" s="25" t="str">
        <f>+IFERROR(IF(VLOOKUP(#REF!&amp;"-"&amp;ROW()-88,#REF!,10,0) = "","",VLOOKUP(#REF!&amp;"-"&amp;ROW()-88,#REF!,10,0)),"")</f>
        <v/>
      </c>
      <c r="E238" s="26"/>
      <c r="F238" s="25" t="str">
        <f>+IFERROR(IF(VLOOKUP(#REF!&amp;"-"&amp;ROW()-88,#REF!,11,0)="","",VLOOKUP(#REF!&amp;"-"&amp;ROW()-88,#REF!,11,0)),"")</f>
        <v/>
      </c>
      <c r="G238" s="26"/>
      <c r="H238" s="20" t="str">
        <f>+IFERROR(IF(VLOOKUP(#REF!&amp;"-"&amp;ROW()-88,#REF!,12,0)="","",VLOOKUP(#REF!&amp;"-"&amp;ROW()-88,#REF!,12,0)),"")</f>
        <v/>
      </c>
      <c r="I238" s="110" t="str">
        <f>IFERROR(IF(VLOOKUP(#REF!&amp;"-"&amp;ROW()-88,#REF!,15,0)="","",IF(VLOOKUP(#REF!&amp;"-"&amp;ROW()-88,#REF!,15,0)=
VLOOKUP(#REF!&amp;"-"&amp;ROW()-88,#REF!,14,0),VLOOKUP(#REF!&amp;"-"&amp;ROW()-88,#REF!,15,0),VLOOKUP(#REF!&amp;"-"&amp;ROW()-88,#REF!,
14,0) &amp; "㎡の    内" &amp; VLOOKUP(#REF!&amp;"-"&amp;ROW()-88,#REF!,15,0)&amp;"㎡")),"")</f>
        <v/>
      </c>
      <c r="J238" s="111"/>
      <c r="K238" s="25" t="str">
        <f>+IFERROR(IF(VLOOKUP(#REF!&amp;"-"&amp;ROW()-88,#REF!,19,0)="","",VLOOKUP(#REF!&amp;"-"&amp;ROW()-88,#REF!,19,0)),"")</f>
        <v/>
      </c>
      <c r="L238" s="112"/>
      <c r="M238" s="26"/>
      <c r="N238" s="23" t="str">
        <f>+IFERROR(VLOOKUP(#REF!&amp;"-"&amp;ROW()-88,#REF!,24,0),"")</f>
        <v/>
      </c>
      <c r="O238" s="24"/>
      <c r="P238" s="108" t="str">
        <f>+IFERROR(VLOOKUP(#REF!&amp;"-"&amp;ROW()-88,#REF!,25,0),"")</f>
        <v/>
      </c>
      <c r="Q238" s="108"/>
      <c r="R238" s="109" t="str">
        <f>+IFERROR(IF(VLOOKUP(#REF!&amp;"-"&amp;ROW()-88,#REF!,56,0)="","",VLOOKUP(#REF!&amp;"-"&amp;ROW()-88,#REF!,56,0)),"")</f>
        <v/>
      </c>
      <c r="S238" s="109"/>
      <c r="T238" s="109"/>
      <c r="U238" s="108" t="str">
        <f>+IFERROR(IF(VLOOKUP(#REF!&amp;"-"&amp;ROW()-88,#REF!,61,0)="","",VLOOKUP(#REF!&amp;"-"&amp;ROW()-88,#REF!,61,0)),"")</f>
        <v/>
      </c>
      <c r="V238" s="108"/>
      <c r="W238" s="23" t="str">
        <f>+IFERROR(IF(VLOOKUP(#REF!&amp;"-"&amp;ROW()-88,#REF!,62,0)="","",VLOOKUP(#REF!&amp;"-"&amp;ROW()-88,#REF!,62,0)),"")</f>
        <v/>
      </c>
      <c r="X238" s="24"/>
      <c r="Y238" s="25" t="str">
        <f t="shared" si="4"/>
        <v/>
      </c>
      <c r="Z238" s="26"/>
      <c r="AA238" s="27" t="str">
        <f>+IFERROR(IF(VLOOKUP(#REF!&amp;"-"&amp;ROW()-88,#REF!,13,0)="","",VLOOKUP(#REF!&amp;"-"&amp;ROW()-88,#REF!,13,0)),"")</f>
        <v/>
      </c>
      <c r="AB238" s="28"/>
      <c r="AC238" s="27" t="str">
        <f>+IFERROR(VLOOKUP(#REF!&amp;"-"&amp;ROW()-88,#REF!,30,0),"")</f>
        <v/>
      </c>
      <c r="AD238" s="28"/>
      <c r="AE238" s="25" t="str">
        <f>IF(Y238="使用貸借権","-",+IFERROR(VLOOKUP(#REF!&amp;"-"&amp;ROW()-88,#REF!,31,0)&amp;"",""))</f>
        <v/>
      </c>
      <c r="AF238" s="26"/>
      <c r="AG238" s="25" t="str">
        <f t="shared" si="5"/>
        <v/>
      </c>
      <c r="AH238" s="26"/>
      <c r="AI238" s="27" t="str">
        <f>IFERROR(IF(VLOOKUP(#REF!&amp;"-"&amp;ROW()-88,#REF!,32,0)="","",VLOOKUP(#REF!&amp;"-"&amp;ROW()-88,#REF!,32,0)),"")</f>
        <v/>
      </c>
      <c r="AJ238" s="28"/>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row>
    <row r="239" spans="1:61" ht="34.5" hidden="1" customHeight="1">
      <c r="A239" s="3"/>
      <c r="B239" s="25" t="str">
        <f>+IFERROR(IF(VLOOKUP(#REF!&amp;"-"&amp;ROW()-88,#REF!,9,0)="","",VLOOKUP(#REF!&amp;"-"&amp;ROW()-88,#REF!,9,0)),"")</f>
        <v/>
      </c>
      <c r="C239" s="26"/>
      <c r="D239" s="25" t="str">
        <f>+IFERROR(IF(VLOOKUP(#REF!&amp;"-"&amp;ROW()-88,#REF!,10,0) = "","",VLOOKUP(#REF!&amp;"-"&amp;ROW()-88,#REF!,10,0)),"")</f>
        <v/>
      </c>
      <c r="E239" s="26"/>
      <c r="F239" s="25" t="str">
        <f>+IFERROR(IF(VLOOKUP(#REF!&amp;"-"&amp;ROW()-88,#REF!,11,0)="","",VLOOKUP(#REF!&amp;"-"&amp;ROW()-88,#REF!,11,0)),"")</f>
        <v/>
      </c>
      <c r="G239" s="26"/>
      <c r="H239" s="20" t="str">
        <f>+IFERROR(IF(VLOOKUP(#REF!&amp;"-"&amp;ROW()-88,#REF!,12,0)="","",VLOOKUP(#REF!&amp;"-"&amp;ROW()-88,#REF!,12,0)),"")</f>
        <v/>
      </c>
      <c r="I239" s="110" t="str">
        <f>IFERROR(IF(VLOOKUP(#REF!&amp;"-"&amp;ROW()-88,#REF!,15,0)="","",IF(VLOOKUP(#REF!&amp;"-"&amp;ROW()-88,#REF!,15,0)=
VLOOKUP(#REF!&amp;"-"&amp;ROW()-88,#REF!,14,0),VLOOKUP(#REF!&amp;"-"&amp;ROW()-88,#REF!,15,0),VLOOKUP(#REF!&amp;"-"&amp;ROW()-88,#REF!,
14,0) &amp; "㎡の    内" &amp; VLOOKUP(#REF!&amp;"-"&amp;ROW()-88,#REF!,15,0)&amp;"㎡")),"")</f>
        <v/>
      </c>
      <c r="J239" s="111"/>
      <c r="K239" s="25" t="str">
        <f>+IFERROR(IF(VLOOKUP(#REF!&amp;"-"&amp;ROW()-88,#REF!,19,0)="","",VLOOKUP(#REF!&amp;"-"&amp;ROW()-88,#REF!,19,0)),"")</f>
        <v/>
      </c>
      <c r="L239" s="112"/>
      <c r="M239" s="26"/>
      <c r="N239" s="23" t="str">
        <f>+IFERROR(VLOOKUP(#REF!&amp;"-"&amp;ROW()-88,#REF!,24,0),"")</f>
        <v/>
      </c>
      <c r="O239" s="24"/>
      <c r="P239" s="108" t="str">
        <f>+IFERROR(VLOOKUP(#REF!&amp;"-"&amp;ROW()-88,#REF!,25,0),"")</f>
        <v/>
      </c>
      <c r="Q239" s="108"/>
      <c r="R239" s="109" t="str">
        <f>+IFERROR(IF(VLOOKUP(#REF!&amp;"-"&amp;ROW()-88,#REF!,56,0)="","",VLOOKUP(#REF!&amp;"-"&amp;ROW()-88,#REF!,56,0)),"")</f>
        <v/>
      </c>
      <c r="S239" s="109"/>
      <c r="T239" s="109"/>
      <c r="U239" s="108" t="str">
        <f>+IFERROR(IF(VLOOKUP(#REF!&amp;"-"&amp;ROW()-88,#REF!,61,0)="","",VLOOKUP(#REF!&amp;"-"&amp;ROW()-88,#REF!,61,0)),"")</f>
        <v/>
      </c>
      <c r="V239" s="108"/>
      <c r="W239" s="23" t="str">
        <f>+IFERROR(IF(VLOOKUP(#REF!&amp;"-"&amp;ROW()-88,#REF!,62,0)="","",VLOOKUP(#REF!&amp;"-"&amp;ROW()-88,#REF!,62,0)),"")</f>
        <v/>
      </c>
      <c r="X239" s="24"/>
      <c r="Y239" s="25" t="str">
        <f t="shared" si="4"/>
        <v/>
      </c>
      <c r="Z239" s="26"/>
      <c r="AA239" s="27" t="str">
        <f>+IFERROR(IF(VLOOKUP(#REF!&amp;"-"&amp;ROW()-88,#REF!,13,0)="","",VLOOKUP(#REF!&amp;"-"&amp;ROW()-88,#REF!,13,0)),"")</f>
        <v/>
      </c>
      <c r="AB239" s="28"/>
      <c r="AC239" s="27" t="str">
        <f>+IFERROR(VLOOKUP(#REF!&amp;"-"&amp;ROW()-88,#REF!,30,0),"")</f>
        <v/>
      </c>
      <c r="AD239" s="28"/>
      <c r="AE239" s="25" t="str">
        <f>IF(Y239="使用貸借権","-",+IFERROR(VLOOKUP(#REF!&amp;"-"&amp;ROW()-88,#REF!,31,0)&amp;"",""))</f>
        <v/>
      </c>
      <c r="AF239" s="26"/>
      <c r="AG239" s="25" t="str">
        <f t="shared" si="5"/>
        <v/>
      </c>
      <c r="AH239" s="26"/>
      <c r="AI239" s="27" t="str">
        <f>IFERROR(IF(VLOOKUP(#REF!&amp;"-"&amp;ROW()-88,#REF!,32,0)="","",VLOOKUP(#REF!&amp;"-"&amp;ROW()-88,#REF!,32,0)),"")</f>
        <v/>
      </c>
      <c r="AJ239" s="28"/>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row>
    <row r="240" spans="1:61" ht="34.5" hidden="1" customHeight="1">
      <c r="A240" s="3"/>
      <c r="B240" s="25" t="str">
        <f>+IFERROR(IF(VLOOKUP(#REF!&amp;"-"&amp;ROW()-88,#REF!,9,0)="","",VLOOKUP(#REF!&amp;"-"&amp;ROW()-88,#REF!,9,0)),"")</f>
        <v/>
      </c>
      <c r="C240" s="26"/>
      <c r="D240" s="25" t="str">
        <f>+IFERROR(IF(VLOOKUP(#REF!&amp;"-"&amp;ROW()-88,#REF!,10,0) = "","",VLOOKUP(#REF!&amp;"-"&amp;ROW()-88,#REF!,10,0)),"")</f>
        <v/>
      </c>
      <c r="E240" s="26"/>
      <c r="F240" s="25" t="str">
        <f>+IFERROR(IF(VLOOKUP(#REF!&amp;"-"&amp;ROW()-88,#REF!,11,0)="","",VLOOKUP(#REF!&amp;"-"&amp;ROW()-88,#REF!,11,0)),"")</f>
        <v/>
      </c>
      <c r="G240" s="26"/>
      <c r="H240" s="20" t="str">
        <f>+IFERROR(IF(VLOOKUP(#REF!&amp;"-"&amp;ROW()-88,#REF!,12,0)="","",VLOOKUP(#REF!&amp;"-"&amp;ROW()-88,#REF!,12,0)),"")</f>
        <v/>
      </c>
      <c r="I240" s="110" t="str">
        <f>IFERROR(IF(VLOOKUP(#REF!&amp;"-"&amp;ROW()-88,#REF!,15,0)="","",IF(VLOOKUP(#REF!&amp;"-"&amp;ROW()-88,#REF!,15,0)=
VLOOKUP(#REF!&amp;"-"&amp;ROW()-88,#REF!,14,0),VLOOKUP(#REF!&amp;"-"&amp;ROW()-88,#REF!,15,0),VLOOKUP(#REF!&amp;"-"&amp;ROW()-88,#REF!,
14,0) &amp; "㎡の    内" &amp; VLOOKUP(#REF!&amp;"-"&amp;ROW()-88,#REF!,15,0)&amp;"㎡")),"")</f>
        <v/>
      </c>
      <c r="J240" s="111"/>
      <c r="K240" s="25" t="str">
        <f>+IFERROR(IF(VLOOKUP(#REF!&amp;"-"&amp;ROW()-88,#REF!,19,0)="","",VLOOKUP(#REF!&amp;"-"&amp;ROW()-88,#REF!,19,0)),"")</f>
        <v/>
      </c>
      <c r="L240" s="112"/>
      <c r="M240" s="26"/>
      <c r="N240" s="23" t="str">
        <f>+IFERROR(VLOOKUP(#REF!&amp;"-"&amp;ROW()-88,#REF!,24,0),"")</f>
        <v/>
      </c>
      <c r="O240" s="24"/>
      <c r="P240" s="108" t="str">
        <f>+IFERROR(VLOOKUP(#REF!&amp;"-"&amp;ROW()-88,#REF!,25,0),"")</f>
        <v/>
      </c>
      <c r="Q240" s="108"/>
      <c r="R240" s="109" t="str">
        <f>+IFERROR(IF(VLOOKUP(#REF!&amp;"-"&amp;ROW()-88,#REF!,56,0)="","",VLOOKUP(#REF!&amp;"-"&amp;ROW()-88,#REF!,56,0)),"")</f>
        <v/>
      </c>
      <c r="S240" s="109"/>
      <c r="T240" s="109"/>
      <c r="U240" s="108" t="str">
        <f>+IFERROR(IF(VLOOKUP(#REF!&amp;"-"&amp;ROW()-88,#REF!,61,0)="","",VLOOKUP(#REF!&amp;"-"&amp;ROW()-88,#REF!,61,0)),"")</f>
        <v/>
      </c>
      <c r="V240" s="108"/>
      <c r="W240" s="23" t="str">
        <f>+IFERROR(IF(VLOOKUP(#REF!&amp;"-"&amp;ROW()-88,#REF!,62,0)="","",VLOOKUP(#REF!&amp;"-"&amp;ROW()-88,#REF!,62,0)),"")</f>
        <v/>
      </c>
      <c r="X240" s="24"/>
      <c r="Y240" s="25" t="str">
        <f t="shared" si="4"/>
        <v/>
      </c>
      <c r="Z240" s="26"/>
      <c r="AA240" s="27" t="str">
        <f>+IFERROR(IF(VLOOKUP(#REF!&amp;"-"&amp;ROW()-88,#REF!,13,0)="","",VLOOKUP(#REF!&amp;"-"&amp;ROW()-88,#REF!,13,0)),"")</f>
        <v/>
      </c>
      <c r="AB240" s="28"/>
      <c r="AC240" s="27" t="str">
        <f>+IFERROR(VLOOKUP(#REF!&amp;"-"&amp;ROW()-88,#REF!,30,0),"")</f>
        <v/>
      </c>
      <c r="AD240" s="28"/>
      <c r="AE240" s="25" t="str">
        <f>IF(Y240="使用貸借権","-",+IFERROR(VLOOKUP(#REF!&amp;"-"&amp;ROW()-88,#REF!,31,0)&amp;"",""))</f>
        <v/>
      </c>
      <c r="AF240" s="26"/>
      <c r="AG240" s="25" t="str">
        <f t="shared" si="5"/>
        <v/>
      </c>
      <c r="AH240" s="26"/>
      <c r="AI240" s="27" t="str">
        <f>IFERROR(IF(VLOOKUP(#REF!&amp;"-"&amp;ROW()-88,#REF!,32,0)="","",VLOOKUP(#REF!&amp;"-"&amp;ROW()-88,#REF!,32,0)),"")</f>
        <v/>
      </c>
      <c r="AJ240" s="28"/>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row>
    <row r="241" spans="1:61" ht="34.5" hidden="1" customHeight="1">
      <c r="A241" s="3"/>
      <c r="B241" s="25" t="str">
        <f>+IFERROR(IF(VLOOKUP(#REF!&amp;"-"&amp;ROW()-88,#REF!,9,0)="","",VLOOKUP(#REF!&amp;"-"&amp;ROW()-88,#REF!,9,0)),"")</f>
        <v/>
      </c>
      <c r="C241" s="26"/>
      <c r="D241" s="25" t="str">
        <f>+IFERROR(IF(VLOOKUP(#REF!&amp;"-"&amp;ROW()-88,#REF!,10,0) = "","",VLOOKUP(#REF!&amp;"-"&amp;ROW()-88,#REF!,10,0)),"")</f>
        <v/>
      </c>
      <c r="E241" s="26"/>
      <c r="F241" s="25" t="str">
        <f>+IFERROR(IF(VLOOKUP(#REF!&amp;"-"&amp;ROW()-88,#REF!,11,0)="","",VLOOKUP(#REF!&amp;"-"&amp;ROW()-88,#REF!,11,0)),"")</f>
        <v/>
      </c>
      <c r="G241" s="26"/>
      <c r="H241" s="20" t="str">
        <f>+IFERROR(IF(VLOOKUP(#REF!&amp;"-"&amp;ROW()-88,#REF!,12,0)="","",VLOOKUP(#REF!&amp;"-"&amp;ROW()-88,#REF!,12,0)),"")</f>
        <v/>
      </c>
      <c r="I241" s="110" t="str">
        <f>IFERROR(IF(VLOOKUP(#REF!&amp;"-"&amp;ROW()-88,#REF!,15,0)="","",IF(VLOOKUP(#REF!&amp;"-"&amp;ROW()-88,#REF!,15,0)=
VLOOKUP(#REF!&amp;"-"&amp;ROW()-88,#REF!,14,0),VLOOKUP(#REF!&amp;"-"&amp;ROW()-88,#REF!,15,0),VLOOKUP(#REF!&amp;"-"&amp;ROW()-88,#REF!,
14,0) &amp; "㎡の    内" &amp; VLOOKUP(#REF!&amp;"-"&amp;ROW()-88,#REF!,15,0)&amp;"㎡")),"")</f>
        <v/>
      </c>
      <c r="J241" s="111"/>
      <c r="K241" s="25" t="str">
        <f>+IFERROR(IF(VLOOKUP(#REF!&amp;"-"&amp;ROW()-88,#REF!,19,0)="","",VLOOKUP(#REF!&amp;"-"&amp;ROW()-88,#REF!,19,0)),"")</f>
        <v/>
      </c>
      <c r="L241" s="112"/>
      <c r="M241" s="26"/>
      <c r="N241" s="23" t="str">
        <f>+IFERROR(VLOOKUP(#REF!&amp;"-"&amp;ROW()-88,#REF!,24,0),"")</f>
        <v/>
      </c>
      <c r="O241" s="24"/>
      <c r="P241" s="108" t="str">
        <f>+IFERROR(VLOOKUP(#REF!&amp;"-"&amp;ROW()-88,#REF!,25,0),"")</f>
        <v/>
      </c>
      <c r="Q241" s="108"/>
      <c r="R241" s="109" t="str">
        <f>+IFERROR(IF(VLOOKUP(#REF!&amp;"-"&amp;ROW()-88,#REF!,56,0)="","",VLOOKUP(#REF!&amp;"-"&amp;ROW()-88,#REF!,56,0)),"")</f>
        <v/>
      </c>
      <c r="S241" s="109"/>
      <c r="T241" s="109"/>
      <c r="U241" s="108" t="str">
        <f>+IFERROR(IF(VLOOKUP(#REF!&amp;"-"&amp;ROW()-88,#REF!,61,0)="","",VLOOKUP(#REF!&amp;"-"&amp;ROW()-88,#REF!,61,0)),"")</f>
        <v/>
      </c>
      <c r="V241" s="108"/>
      <c r="W241" s="23" t="str">
        <f>+IFERROR(IF(VLOOKUP(#REF!&amp;"-"&amp;ROW()-88,#REF!,62,0)="","",VLOOKUP(#REF!&amp;"-"&amp;ROW()-88,#REF!,62,0)),"")</f>
        <v/>
      </c>
      <c r="X241" s="24"/>
      <c r="Y241" s="25" t="str">
        <f t="shared" si="4"/>
        <v/>
      </c>
      <c r="Z241" s="26"/>
      <c r="AA241" s="27" t="str">
        <f>+IFERROR(IF(VLOOKUP(#REF!&amp;"-"&amp;ROW()-88,#REF!,13,0)="","",VLOOKUP(#REF!&amp;"-"&amp;ROW()-88,#REF!,13,0)),"")</f>
        <v/>
      </c>
      <c r="AB241" s="28"/>
      <c r="AC241" s="27" t="str">
        <f>+IFERROR(VLOOKUP(#REF!&amp;"-"&amp;ROW()-88,#REF!,30,0),"")</f>
        <v/>
      </c>
      <c r="AD241" s="28"/>
      <c r="AE241" s="25" t="str">
        <f>IF(Y241="使用貸借権","-",+IFERROR(VLOOKUP(#REF!&amp;"-"&amp;ROW()-88,#REF!,31,0)&amp;"",""))</f>
        <v/>
      </c>
      <c r="AF241" s="26"/>
      <c r="AG241" s="25" t="str">
        <f t="shared" si="5"/>
        <v/>
      </c>
      <c r="AH241" s="26"/>
      <c r="AI241" s="27" t="str">
        <f>IFERROR(IF(VLOOKUP(#REF!&amp;"-"&amp;ROW()-88,#REF!,32,0)="","",VLOOKUP(#REF!&amp;"-"&amp;ROW()-88,#REF!,32,0)),"")</f>
        <v/>
      </c>
      <c r="AJ241" s="28"/>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row>
    <row r="242" spans="1:61" ht="34.5" hidden="1" customHeight="1">
      <c r="A242" s="3"/>
      <c r="B242" s="25" t="str">
        <f>+IFERROR(IF(VLOOKUP(#REF!&amp;"-"&amp;ROW()-88,#REF!,9,0)="","",VLOOKUP(#REF!&amp;"-"&amp;ROW()-88,#REF!,9,0)),"")</f>
        <v/>
      </c>
      <c r="C242" s="26"/>
      <c r="D242" s="25" t="str">
        <f>+IFERROR(IF(VLOOKUP(#REF!&amp;"-"&amp;ROW()-88,#REF!,10,0) = "","",VLOOKUP(#REF!&amp;"-"&amp;ROW()-88,#REF!,10,0)),"")</f>
        <v/>
      </c>
      <c r="E242" s="26"/>
      <c r="F242" s="25" t="str">
        <f>+IFERROR(IF(VLOOKUP(#REF!&amp;"-"&amp;ROW()-88,#REF!,11,0)="","",VLOOKUP(#REF!&amp;"-"&amp;ROW()-88,#REF!,11,0)),"")</f>
        <v/>
      </c>
      <c r="G242" s="26"/>
      <c r="H242" s="20" t="str">
        <f>+IFERROR(IF(VLOOKUP(#REF!&amp;"-"&amp;ROW()-88,#REF!,12,0)="","",VLOOKUP(#REF!&amp;"-"&amp;ROW()-88,#REF!,12,0)),"")</f>
        <v/>
      </c>
      <c r="I242" s="110" t="str">
        <f>IFERROR(IF(VLOOKUP(#REF!&amp;"-"&amp;ROW()-88,#REF!,15,0)="","",IF(VLOOKUP(#REF!&amp;"-"&amp;ROW()-88,#REF!,15,0)=
VLOOKUP(#REF!&amp;"-"&amp;ROW()-88,#REF!,14,0),VLOOKUP(#REF!&amp;"-"&amp;ROW()-88,#REF!,15,0),VLOOKUP(#REF!&amp;"-"&amp;ROW()-88,#REF!,
14,0) &amp; "㎡の    内" &amp; VLOOKUP(#REF!&amp;"-"&amp;ROW()-88,#REF!,15,0)&amp;"㎡")),"")</f>
        <v/>
      </c>
      <c r="J242" s="111"/>
      <c r="K242" s="25" t="str">
        <f>+IFERROR(IF(VLOOKUP(#REF!&amp;"-"&amp;ROW()-88,#REF!,19,0)="","",VLOOKUP(#REF!&amp;"-"&amp;ROW()-88,#REF!,19,0)),"")</f>
        <v/>
      </c>
      <c r="L242" s="112"/>
      <c r="M242" s="26"/>
      <c r="N242" s="23" t="str">
        <f>+IFERROR(VLOOKUP(#REF!&amp;"-"&amp;ROW()-88,#REF!,24,0),"")</f>
        <v/>
      </c>
      <c r="O242" s="24"/>
      <c r="P242" s="108" t="str">
        <f>+IFERROR(VLOOKUP(#REF!&amp;"-"&amp;ROW()-88,#REF!,25,0),"")</f>
        <v/>
      </c>
      <c r="Q242" s="108"/>
      <c r="R242" s="109" t="str">
        <f>+IFERROR(IF(VLOOKUP(#REF!&amp;"-"&amp;ROW()-88,#REF!,56,0)="","",VLOOKUP(#REF!&amp;"-"&amp;ROW()-88,#REF!,56,0)),"")</f>
        <v/>
      </c>
      <c r="S242" s="109"/>
      <c r="T242" s="109"/>
      <c r="U242" s="108" t="str">
        <f>+IFERROR(IF(VLOOKUP(#REF!&amp;"-"&amp;ROW()-88,#REF!,61,0)="","",VLOOKUP(#REF!&amp;"-"&amp;ROW()-88,#REF!,61,0)),"")</f>
        <v/>
      </c>
      <c r="V242" s="108"/>
      <c r="W242" s="23" t="str">
        <f>+IFERROR(IF(VLOOKUP(#REF!&amp;"-"&amp;ROW()-88,#REF!,62,0)="","",VLOOKUP(#REF!&amp;"-"&amp;ROW()-88,#REF!,62,0)),"")</f>
        <v/>
      </c>
      <c r="X242" s="24"/>
      <c r="Y242" s="25" t="str">
        <f t="shared" si="4"/>
        <v/>
      </c>
      <c r="Z242" s="26"/>
      <c r="AA242" s="27" t="str">
        <f>+IFERROR(IF(VLOOKUP(#REF!&amp;"-"&amp;ROW()-88,#REF!,13,0)="","",VLOOKUP(#REF!&amp;"-"&amp;ROW()-88,#REF!,13,0)),"")</f>
        <v/>
      </c>
      <c r="AB242" s="28"/>
      <c r="AC242" s="27" t="str">
        <f>+IFERROR(VLOOKUP(#REF!&amp;"-"&amp;ROW()-88,#REF!,30,0),"")</f>
        <v/>
      </c>
      <c r="AD242" s="28"/>
      <c r="AE242" s="25" t="str">
        <f>IF(Y242="使用貸借権","-",+IFERROR(VLOOKUP(#REF!&amp;"-"&amp;ROW()-88,#REF!,31,0)&amp;"",""))</f>
        <v/>
      </c>
      <c r="AF242" s="26"/>
      <c r="AG242" s="25" t="str">
        <f t="shared" si="5"/>
        <v/>
      </c>
      <c r="AH242" s="26"/>
      <c r="AI242" s="27" t="str">
        <f>IFERROR(IF(VLOOKUP(#REF!&amp;"-"&amp;ROW()-88,#REF!,32,0)="","",VLOOKUP(#REF!&amp;"-"&amp;ROW()-88,#REF!,32,0)),"")</f>
        <v/>
      </c>
      <c r="AJ242" s="28"/>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row>
    <row r="243" spans="1:61" ht="34.5" hidden="1" customHeight="1">
      <c r="A243" s="3"/>
      <c r="B243" s="25" t="str">
        <f>+IFERROR(IF(VLOOKUP(#REF!&amp;"-"&amp;ROW()-88,#REF!,9,0)="","",VLOOKUP(#REF!&amp;"-"&amp;ROW()-88,#REF!,9,0)),"")</f>
        <v/>
      </c>
      <c r="C243" s="26"/>
      <c r="D243" s="25" t="str">
        <f>+IFERROR(IF(VLOOKUP(#REF!&amp;"-"&amp;ROW()-88,#REF!,10,0) = "","",VLOOKUP(#REF!&amp;"-"&amp;ROW()-88,#REF!,10,0)),"")</f>
        <v/>
      </c>
      <c r="E243" s="26"/>
      <c r="F243" s="25" t="str">
        <f>+IFERROR(IF(VLOOKUP(#REF!&amp;"-"&amp;ROW()-88,#REF!,11,0)="","",VLOOKUP(#REF!&amp;"-"&amp;ROW()-88,#REF!,11,0)),"")</f>
        <v/>
      </c>
      <c r="G243" s="26"/>
      <c r="H243" s="20" t="str">
        <f>+IFERROR(IF(VLOOKUP(#REF!&amp;"-"&amp;ROW()-88,#REF!,12,0)="","",VLOOKUP(#REF!&amp;"-"&amp;ROW()-88,#REF!,12,0)),"")</f>
        <v/>
      </c>
      <c r="I243" s="110" t="str">
        <f>IFERROR(IF(VLOOKUP(#REF!&amp;"-"&amp;ROW()-88,#REF!,15,0)="","",IF(VLOOKUP(#REF!&amp;"-"&amp;ROW()-88,#REF!,15,0)=
VLOOKUP(#REF!&amp;"-"&amp;ROW()-88,#REF!,14,0),VLOOKUP(#REF!&amp;"-"&amp;ROW()-88,#REF!,15,0),VLOOKUP(#REF!&amp;"-"&amp;ROW()-88,#REF!,
14,0) &amp; "㎡の    内" &amp; VLOOKUP(#REF!&amp;"-"&amp;ROW()-88,#REF!,15,0)&amp;"㎡")),"")</f>
        <v/>
      </c>
      <c r="J243" s="111"/>
      <c r="K243" s="25" t="str">
        <f>+IFERROR(IF(VLOOKUP(#REF!&amp;"-"&amp;ROW()-88,#REF!,19,0)="","",VLOOKUP(#REF!&amp;"-"&amp;ROW()-88,#REF!,19,0)),"")</f>
        <v/>
      </c>
      <c r="L243" s="112"/>
      <c r="M243" s="26"/>
      <c r="N243" s="23" t="str">
        <f>+IFERROR(VLOOKUP(#REF!&amp;"-"&amp;ROW()-88,#REF!,24,0),"")</f>
        <v/>
      </c>
      <c r="O243" s="24"/>
      <c r="P243" s="108" t="str">
        <f>+IFERROR(VLOOKUP(#REF!&amp;"-"&amp;ROW()-88,#REF!,25,0),"")</f>
        <v/>
      </c>
      <c r="Q243" s="108"/>
      <c r="R243" s="109" t="str">
        <f>+IFERROR(IF(VLOOKUP(#REF!&amp;"-"&amp;ROW()-88,#REF!,56,0)="","",VLOOKUP(#REF!&amp;"-"&amp;ROW()-88,#REF!,56,0)),"")</f>
        <v/>
      </c>
      <c r="S243" s="109"/>
      <c r="T243" s="109"/>
      <c r="U243" s="108" t="str">
        <f>+IFERROR(IF(VLOOKUP(#REF!&amp;"-"&amp;ROW()-88,#REF!,61,0)="","",VLOOKUP(#REF!&amp;"-"&amp;ROW()-88,#REF!,61,0)),"")</f>
        <v/>
      </c>
      <c r="V243" s="108"/>
      <c r="W243" s="23" t="str">
        <f>+IFERROR(IF(VLOOKUP(#REF!&amp;"-"&amp;ROW()-88,#REF!,62,0)="","",VLOOKUP(#REF!&amp;"-"&amp;ROW()-88,#REF!,62,0)),"")</f>
        <v/>
      </c>
      <c r="X243" s="24"/>
      <c r="Y243" s="25" t="str">
        <f t="shared" si="4"/>
        <v/>
      </c>
      <c r="Z243" s="26"/>
      <c r="AA243" s="27" t="str">
        <f>+IFERROR(IF(VLOOKUP(#REF!&amp;"-"&amp;ROW()-88,#REF!,13,0)="","",VLOOKUP(#REF!&amp;"-"&amp;ROW()-88,#REF!,13,0)),"")</f>
        <v/>
      </c>
      <c r="AB243" s="28"/>
      <c r="AC243" s="27" t="str">
        <f>+IFERROR(VLOOKUP(#REF!&amp;"-"&amp;ROW()-88,#REF!,30,0),"")</f>
        <v/>
      </c>
      <c r="AD243" s="28"/>
      <c r="AE243" s="25" t="str">
        <f>IF(Y243="使用貸借権","-",+IFERROR(VLOOKUP(#REF!&amp;"-"&amp;ROW()-88,#REF!,31,0)&amp;"",""))</f>
        <v/>
      </c>
      <c r="AF243" s="26"/>
      <c r="AG243" s="25" t="str">
        <f t="shared" si="5"/>
        <v/>
      </c>
      <c r="AH243" s="26"/>
      <c r="AI243" s="27" t="str">
        <f>IFERROR(IF(VLOOKUP(#REF!&amp;"-"&amp;ROW()-88,#REF!,32,0)="","",VLOOKUP(#REF!&amp;"-"&amp;ROW()-88,#REF!,32,0)),"")</f>
        <v/>
      </c>
      <c r="AJ243" s="28"/>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row>
    <row r="244" spans="1:61" ht="34.5" hidden="1" customHeight="1">
      <c r="A244" s="3"/>
      <c r="B244" s="25" t="str">
        <f>+IFERROR(IF(VLOOKUP(#REF!&amp;"-"&amp;ROW()-88,#REF!,9,0)="","",VLOOKUP(#REF!&amp;"-"&amp;ROW()-88,#REF!,9,0)),"")</f>
        <v/>
      </c>
      <c r="C244" s="26"/>
      <c r="D244" s="25" t="str">
        <f>+IFERROR(IF(VLOOKUP(#REF!&amp;"-"&amp;ROW()-88,#REF!,10,0) = "","",VLOOKUP(#REF!&amp;"-"&amp;ROW()-88,#REF!,10,0)),"")</f>
        <v/>
      </c>
      <c r="E244" s="26"/>
      <c r="F244" s="25" t="str">
        <f>+IFERROR(IF(VLOOKUP(#REF!&amp;"-"&amp;ROW()-88,#REF!,11,0)="","",VLOOKUP(#REF!&amp;"-"&amp;ROW()-88,#REF!,11,0)),"")</f>
        <v/>
      </c>
      <c r="G244" s="26"/>
      <c r="H244" s="20" t="str">
        <f>+IFERROR(IF(VLOOKUP(#REF!&amp;"-"&amp;ROW()-88,#REF!,12,0)="","",VLOOKUP(#REF!&amp;"-"&amp;ROW()-88,#REF!,12,0)),"")</f>
        <v/>
      </c>
      <c r="I244" s="110" t="str">
        <f>IFERROR(IF(VLOOKUP(#REF!&amp;"-"&amp;ROW()-88,#REF!,15,0)="","",IF(VLOOKUP(#REF!&amp;"-"&amp;ROW()-88,#REF!,15,0)=
VLOOKUP(#REF!&amp;"-"&amp;ROW()-88,#REF!,14,0),VLOOKUP(#REF!&amp;"-"&amp;ROW()-88,#REF!,15,0),VLOOKUP(#REF!&amp;"-"&amp;ROW()-88,#REF!,
14,0) &amp; "㎡の    内" &amp; VLOOKUP(#REF!&amp;"-"&amp;ROW()-88,#REF!,15,0)&amp;"㎡")),"")</f>
        <v/>
      </c>
      <c r="J244" s="111"/>
      <c r="K244" s="25" t="str">
        <f>+IFERROR(IF(VLOOKUP(#REF!&amp;"-"&amp;ROW()-88,#REF!,19,0)="","",VLOOKUP(#REF!&amp;"-"&amp;ROW()-88,#REF!,19,0)),"")</f>
        <v/>
      </c>
      <c r="L244" s="112"/>
      <c r="M244" s="26"/>
      <c r="N244" s="23" t="str">
        <f>+IFERROR(VLOOKUP(#REF!&amp;"-"&amp;ROW()-88,#REF!,24,0),"")</f>
        <v/>
      </c>
      <c r="O244" s="24"/>
      <c r="P244" s="108" t="str">
        <f>+IFERROR(VLOOKUP(#REF!&amp;"-"&amp;ROW()-88,#REF!,25,0),"")</f>
        <v/>
      </c>
      <c r="Q244" s="108"/>
      <c r="R244" s="109" t="str">
        <f>+IFERROR(IF(VLOOKUP(#REF!&amp;"-"&amp;ROW()-88,#REF!,56,0)="","",VLOOKUP(#REF!&amp;"-"&amp;ROW()-88,#REF!,56,0)),"")</f>
        <v/>
      </c>
      <c r="S244" s="109"/>
      <c r="T244" s="109"/>
      <c r="U244" s="108" t="str">
        <f>+IFERROR(IF(VLOOKUP(#REF!&amp;"-"&amp;ROW()-88,#REF!,61,0)="","",VLOOKUP(#REF!&amp;"-"&amp;ROW()-88,#REF!,61,0)),"")</f>
        <v/>
      </c>
      <c r="V244" s="108"/>
      <c r="W244" s="23" t="str">
        <f>+IFERROR(IF(VLOOKUP(#REF!&amp;"-"&amp;ROW()-88,#REF!,62,0)="","",VLOOKUP(#REF!&amp;"-"&amp;ROW()-88,#REF!,62,0)),"")</f>
        <v/>
      </c>
      <c r="X244" s="24"/>
      <c r="Y244" s="25" t="str">
        <f t="shared" si="4"/>
        <v/>
      </c>
      <c r="Z244" s="26"/>
      <c r="AA244" s="27" t="str">
        <f>+IFERROR(IF(VLOOKUP(#REF!&amp;"-"&amp;ROW()-88,#REF!,13,0)="","",VLOOKUP(#REF!&amp;"-"&amp;ROW()-88,#REF!,13,0)),"")</f>
        <v/>
      </c>
      <c r="AB244" s="28"/>
      <c r="AC244" s="27" t="str">
        <f>+IFERROR(VLOOKUP(#REF!&amp;"-"&amp;ROW()-88,#REF!,30,0),"")</f>
        <v/>
      </c>
      <c r="AD244" s="28"/>
      <c r="AE244" s="25" t="str">
        <f>IF(Y244="使用貸借権","-",+IFERROR(VLOOKUP(#REF!&amp;"-"&amp;ROW()-88,#REF!,31,0)&amp;"",""))</f>
        <v/>
      </c>
      <c r="AF244" s="26"/>
      <c r="AG244" s="25" t="str">
        <f t="shared" si="5"/>
        <v/>
      </c>
      <c r="AH244" s="26"/>
      <c r="AI244" s="27" t="str">
        <f>IFERROR(IF(VLOOKUP(#REF!&amp;"-"&amp;ROW()-88,#REF!,32,0)="","",VLOOKUP(#REF!&amp;"-"&amp;ROW()-88,#REF!,32,0)),"")</f>
        <v/>
      </c>
      <c r="AJ244" s="28"/>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row>
    <row r="245" spans="1:61" ht="34.5" hidden="1" customHeight="1">
      <c r="A245" s="3"/>
      <c r="B245" s="25" t="str">
        <f>+IFERROR(IF(VLOOKUP(#REF!&amp;"-"&amp;ROW()-88,#REF!,9,0)="","",VLOOKUP(#REF!&amp;"-"&amp;ROW()-88,#REF!,9,0)),"")</f>
        <v/>
      </c>
      <c r="C245" s="26"/>
      <c r="D245" s="25" t="str">
        <f>+IFERROR(IF(VLOOKUP(#REF!&amp;"-"&amp;ROW()-88,#REF!,10,0) = "","",VLOOKUP(#REF!&amp;"-"&amp;ROW()-88,#REF!,10,0)),"")</f>
        <v/>
      </c>
      <c r="E245" s="26"/>
      <c r="F245" s="25" t="str">
        <f>+IFERROR(IF(VLOOKUP(#REF!&amp;"-"&amp;ROW()-88,#REF!,11,0)="","",VLOOKUP(#REF!&amp;"-"&amp;ROW()-88,#REF!,11,0)),"")</f>
        <v/>
      </c>
      <c r="G245" s="26"/>
      <c r="H245" s="20" t="str">
        <f>+IFERROR(IF(VLOOKUP(#REF!&amp;"-"&amp;ROW()-88,#REF!,12,0)="","",VLOOKUP(#REF!&amp;"-"&amp;ROW()-88,#REF!,12,0)),"")</f>
        <v/>
      </c>
      <c r="I245" s="110" t="str">
        <f>IFERROR(IF(VLOOKUP(#REF!&amp;"-"&amp;ROW()-88,#REF!,15,0)="","",IF(VLOOKUP(#REF!&amp;"-"&amp;ROW()-88,#REF!,15,0)=
VLOOKUP(#REF!&amp;"-"&amp;ROW()-88,#REF!,14,0),VLOOKUP(#REF!&amp;"-"&amp;ROW()-88,#REF!,15,0),VLOOKUP(#REF!&amp;"-"&amp;ROW()-88,#REF!,
14,0) &amp; "㎡の    内" &amp; VLOOKUP(#REF!&amp;"-"&amp;ROW()-88,#REF!,15,0)&amp;"㎡")),"")</f>
        <v/>
      </c>
      <c r="J245" s="111"/>
      <c r="K245" s="25" t="str">
        <f>+IFERROR(IF(VLOOKUP(#REF!&amp;"-"&amp;ROW()-88,#REF!,19,0)="","",VLOOKUP(#REF!&amp;"-"&amp;ROW()-88,#REF!,19,0)),"")</f>
        <v/>
      </c>
      <c r="L245" s="112"/>
      <c r="M245" s="26"/>
      <c r="N245" s="23" t="str">
        <f>+IFERROR(VLOOKUP(#REF!&amp;"-"&amp;ROW()-88,#REF!,24,0),"")</f>
        <v/>
      </c>
      <c r="O245" s="24"/>
      <c r="P245" s="108" t="str">
        <f>+IFERROR(VLOOKUP(#REF!&amp;"-"&amp;ROW()-88,#REF!,25,0),"")</f>
        <v/>
      </c>
      <c r="Q245" s="108"/>
      <c r="R245" s="109" t="str">
        <f>+IFERROR(IF(VLOOKUP(#REF!&amp;"-"&amp;ROW()-88,#REF!,56,0)="","",VLOOKUP(#REF!&amp;"-"&amp;ROW()-88,#REF!,56,0)),"")</f>
        <v/>
      </c>
      <c r="S245" s="109"/>
      <c r="T245" s="109"/>
      <c r="U245" s="108" t="str">
        <f>+IFERROR(IF(VLOOKUP(#REF!&amp;"-"&amp;ROW()-88,#REF!,61,0)="","",VLOOKUP(#REF!&amp;"-"&amp;ROW()-88,#REF!,61,0)),"")</f>
        <v/>
      </c>
      <c r="V245" s="108"/>
      <c r="W245" s="23" t="str">
        <f>+IFERROR(IF(VLOOKUP(#REF!&amp;"-"&amp;ROW()-88,#REF!,62,0)="","",VLOOKUP(#REF!&amp;"-"&amp;ROW()-88,#REF!,62,0)),"")</f>
        <v/>
      </c>
      <c r="X245" s="24"/>
      <c r="Y245" s="25" t="str">
        <f t="shared" si="4"/>
        <v/>
      </c>
      <c r="Z245" s="26"/>
      <c r="AA245" s="27" t="str">
        <f>+IFERROR(IF(VLOOKUP(#REF!&amp;"-"&amp;ROW()-88,#REF!,13,0)="","",VLOOKUP(#REF!&amp;"-"&amp;ROW()-88,#REF!,13,0)),"")</f>
        <v/>
      </c>
      <c r="AB245" s="28"/>
      <c r="AC245" s="27" t="str">
        <f>+IFERROR(VLOOKUP(#REF!&amp;"-"&amp;ROW()-88,#REF!,30,0),"")</f>
        <v/>
      </c>
      <c r="AD245" s="28"/>
      <c r="AE245" s="25" t="str">
        <f>IF(Y245="使用貸借権","-",+IFERROR(VLOOKUP(#REF!&amp;"-"&amp;ROW()-88,#REF!,31,0)&amp;"",""))</f>
        <v/>
      </c>
      <c r="AF245" s="26"/>
      <c r="AG245" s="25" t="str">
        <f t="shared" si="5"/>
        <v/>
      </c>
      <c r="AH245" s="26"/>
      <c r="AI245" s="27" t="str">
        <f>IFERROR(IF(VLOOKUP(#REF!&amp;"-"&amp;ROW()-88,#REF!,32,0)="","",VLOOKUP(#REF!&amp;"-"&amp;ROW()-88,#REF!,32,0)),"")</f>
        <v/>
      </c>
      <c r="AJ245" s="28"/>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row>
    <row r="246" spans="1:61" ht="34.5" hidden="1" customHeight="1">
      <c r="A246" s="3"/>
      <c r="B246" s="25" t="str">
        <f>+IFERROR(IF(VLOOKUP(#REF!&amp;"-"&amp;ROW()-88,#REF!,9,0)="","",VLOOKUP(#REF!&amp;"-"&amp;ROW()-88,#REF!,9,0)),"")</f>
        <v/>
      </c>
      <c r="C246" s="26"/>
      <c r="D246" s="25" t="str">
        <f>+IFERROR(IF(VLOOKUP(#REF!&amp;"-"&amp;ROW()-88,#REF!,10,0) = "","",VLOOKUP(#REF!&amp;"-"&amp;ROW()-88,#REF!,10,0)),"")</f>
        <v/>
      </c>
      <c r="E246" s="26"/>
      <c r="F246" s="25" t="str">
        <f>+IFERROR(IF(VLOOKUP(#REF!&amp;"-"&amp;ROW()-88,#REF!,11,0)="","",VLOOKUP(#REF!&amp;"-"&amp;ROW()-88,#REF!,11,0)),"")</f>
        <v/>
      </c>
      <c r="G246" s="26"/>
      <c r="H246" s="20" t="str">
        <f>+IFERROR(IF(VLOOKUP(#REF!&amp;"-"&amp;ROW()-88,#REF!,12,0)="","",VLOOKUP(#REF!&amp;"-"&amp;ROW()-88,#REF!,12,0)),"")</f>
        <v/>
      </c>
      <c r="I246" s="110" t="str">
        <f>IFERROR(IF(VLOOKUP(#REF!&amp;"-"&amp;ROW()-88,#REF!,15,0)="","",IF(VLOOKUP(#REF!&amp;"-"&amp;ROW()-88,#REF!,15,0)=
VLOOKUP(#REF!&amp;"-"&amp;ROW()-88,#REF!,14,0),VLOOKUP(#REF!&amp;"-"&amp;ROW()-88,#REF!,15,0),VLOOKUP(#REF!&amp;"-"&amp;ROW()-88,#REF!,
14,0) &amp; "㎡の    内" &amp; VLOOKUP(#REF!&amp;"-"&amp;ROW()-88,#REF!,15,0)&amp;"㎡")),"")</f>
        <v/>
      </c>
      <c r="J246" s="111"/>
      <c r="K246" s="25" t="str">
        <f>+IFERROR(IF(VLOOKUP(#REF!&amp;"-"&amp;ROW()-88,#REF!,19,0)="","",VLOOKUP(#REF!&amp;"-"&amp;ROW()-88,#REF!,19,0)),"")</f>
        <v/>
      </c>
      <c r="L246" s="112"/>
      <c r="M246" s="26"/>
      <c r="N246" s="23" t="str">
        <f>+IFERROR(VLOOKUP(#REF!&amp;"-"&amp;ROW()-88,#REF!,24,0),"")</f>
        <v/>
      </c>
      <c r="O246" s="24"/>
      <c r="P246" s="108" t="str">
        <f>+IFERROR(VLOOKUP(#REF!&amp;"-"&amp;ROW()-88,#REF!,25,0),"")</f>
        <v/>
      </c>
      <c r="Q246" s="108"/>
      <c r="R246" s="109" t="str">
        <f>+IFERROR(IF(VLOOKUP(#REF!&amp;"-"&amp;ROW()-88,#REF!,56,0)="","",VLOOKUP(#REF!&amp;"-"&amp;ROW()-88,#REF!,56,0)),"")</f>
        <v/>
      </c>
      <c r="S246" s="109"/>
      <c r="T246" s="109"/>
      <c r="U246" s="108" t="str">
        <f>+IFERROR(IF(VLOOKUP(#REF!&amp;"-"&amp;ROW()-88,#REF!,61,0)="","",VLOOKUP(#REF!&amp;"-"&amp;ROW()-88,#REF!,61,0)),"")</f>
        <v/>
      </c>
      <c r="V246" s="108"/>
      <c r="W246" s="23" t="str">
        <f>+IFERROR(IF(VLOOKUP(#REF!&amp;"-"&amp;ROW()-88,#REF!,62,0)="","",VLOOKUP(#REF!&amp;"-"&amp;ROW()-88,#REF!,62,0)),"")</f>
        <v/>
      </c>
      <c r="X246" s="24"/>
      <c r="Y246" s="25" t="str">
        <f t="shared" si="4"/>
        <v/>
      </c>
      <c r="Z246" s="26"/>
      <c r="AA246" s="27" t="str">
        <f>+IFERROR(IF(VLOOKUP(#REF!&amp;"-"&amp;ROW()-88,#REF!,13,0)="","",VLOOKUP(#REF!&amp;"-"&amp;ROW()-88,#REF!,13,0)),"")</f>
        <v/>
      </c>
      <c r="AB246" s="28"/>
      <c r="AC246" s="27" t="str">
        <f>+IFERROR(VLOOKUP(#REF!&amp;"-"&amp;ROW()-88,#REF!,30,0),"")</f>
        <v/>
      </c>
      <c r="AD246" s="28"/>
      <c r="AE246" s="25" t="str">
        <f>IF(Y246="使用貸借権","-",+IFERROR(VLOOKUP(#REF!&amp;"-"&amp;ROW()-88,#REF!,31,0)&amp;"",""))</f>
        <v/>
      </c>
      <c r="AF246" s="26"/>
      <c r="AG246" s="25" t="str">
        <f t="shared" si="5"/>
        <v/>
      </c>
      <c r="AH246" s="26"/>
      <c r="AI246" s="27" t="str">
        <f>IFERROR(IF(VLOOKUP(#REF!&amp;"-"&amp;ROW()-88,#REF!,32,0)="","",VLOOKUP(#REF!&amp;"-"&amp;ROW()-88,#REF!,32,0)),"")</f>
        <v/>
      </c>
      <c r="AJ246" s="28"/>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row>
    <row r="247" spans="1:61" ht="34.5" hidden="1" customHeight="1">
      <c r="A247" s="3"/>
      <c r="B247" s="25" t="str">
        <f>+IFERROR(IF(VLOOKUP(#REF!&amp;"-"&amp;ROW()-88,#REF!,9,0)="","",VLOOKUP(#REF!&amp;"-"&amp;ROW()-88,#REF!,9,0)),"")</f>
        <v/>
      </c>
      <c r="C247" s="26"/>
      <c r="D247" s="25" t="str">
        <f>+IFERROR(IF(VLOOKUP(#REF!&amp;"-"&amp;ROW()-88,#REF!,10,0) = "","",VLOOKUP(#REF!&amp;"-"&amp;ROW()-88,#REF!,10,0)),"")</f>
        <v/>
      </c>
      <c r="E247" s="26"/>
      <c r="F247" s="25" t="str">
        <f>+IFERROR(IF(VLOOKUP(#REF!&amp;"-"&amp;ROW()-88,#REF!,11,0)="","",VLOOKUP(#REF!&amp;"-"&amp;ROW()-88,#REF!,11,0)),"")</f>
        <v/>
      </c>
      <c r="G247" s="26"/>
      <c r="H247" s="20" t="str">
        <f>+IFERROR(IF(VLOOKUP(#REF!&amp;"-"&amp;ROW()-88,#REF!,12,0)="","",VLOOKUP(#REF!&amp;"-"&amp;ROW()-88,#REF!,12,0)),"")</f>
        <v/>
      </c>
      <c r="I247" s="110" t="str">
        <f>IFERROR(IF(VLOOKUP(#REF!&amp;"-"&amp;ROW()-88,#REF!,15,0)="","",IF(VLOOKUP(#REF!&amp;"-"&amp;ROW()-88,#REF!,15,0)=
VLOOKUP(#REF!&amp;"-"&amp;ROW()-88,#REF!,14,0),VLOOKUP(#REF!&amp;"-"&amp;ROW()-88,#REF!,15,0),VLOOKUP(#REF!&amp;"-"&amp;ROW()-88,#REF!,
14,0) &amp; "㎡の    内" &amp; VLOOKUP(#REF!&amp;"-"&amp;ROW()-88,#REF!,15,0)&amp;"㎡")),"")</f>
        <v/>
      </c>
      <c r="J247" s="111"/>
      <c r="K247" s="25" t="str">
        <f>+IFERROR(IF(VLOOKUP(#REF!&amp;"-"&amp;ROW()-88,#REF!,19,0)="","",VLOOKUP(#REF!&amp;"-"&amp;ROW()-88,#REF!,19,0)),"")</f>
        <v/>
      </c>
      <c r="L247" s="112"/>
      <c r="M247" s="26"/>
      <c r="N247" s="23" t="str">
        <f>+IFERROR(VLOOKUP(#REF!&amp;"-"&amp;ROW()-88,#REF!,24,0),"")</f>
        <v/>
      </c>
      <c r="O247" s="24"/>
      <c r="P247" s="108" t="str">
        <f>+IFERROR(VLOOKUP(#REF!&amp;"-"&amp;ROW()-88,#REF!,25,0),"")</f>
        <v/>
      </c>
      <c r="Q247" s="108"/>
      <c r="R247" s="109" t="str">
        <f>+IFERROR(IF(VLOOKUP(#REF!&amp;"-"&amp;ROW()-88,#REF!,56,0)="","",VLOOKUP(#REF!&amp;"-"&amp;ROW()-88,#REF!,56,0)),"")</f>
        <v/>
      </c>
      <c r="S247" s="109"/>
      <c r="T247" s="109"/>
      <c r="U247" s="108" t="str">
        <f>+IFERROR(IF(VLOOKUP(#REF!&amp;"-"&amp;ROW()-88,#REF!,61,0)="","",VLOOKUP(#REF!&amp;"-"&amp;ROW()-88,#REF!,61,0)),"")</f>
        <v/>
      </c>
      <c r="V247" s="108"/>
      <c r="W247" s="23" t="str">
        <f>+IFERROR(IF(VLOOKUP(#REF!&amp;"-"&amp;ROW()-88,#REF!,62,0)="","",VLOOKUP(#REF!&amp;"-"&amp;ROW()-88,#REF!,62,0)),"")</f>
        <v/>
      </c>
      <c r="X247" s="24"/>
      <c r="Y247" s="25" t="str">
        <f t="shared" si="4"/>
        <v/>
      </c>
      <c r="Z247" s="26"/>
      <c r="AA247" s="27" t="str">
        <f>+IFERROR(IF(VLOOKUP(#REF!&amp;"-"&amp;ROW()-88,#REF!,13,0)="","",VLOOKUP(#REF!&amp;"-"&amp;ROW()-88,#REF!,13,0)),"")</f>
        <v/>
      </c>
      <c r="AB247" s="28"/>
      <c r="AC247" s="27" t="str">
        <f>+IFERROR(VLOOKUP(#REF!&amp;"-"&amp;ROW()-88,#REF!,30,0),"")</f>
        <v/>
      </c>
      <c r="AD247" s="28"/>
      <c r="AE247" s="25" t="str">
        <f>IF(Y247="使用貸借権","-",+IFERROR(VLOOKUP(#REF!&amp;"-"&amp;ROW()-88,#REF!,31,0)&amp;"",""))</f>
        <v/>
      </c>
      <c r="AF247" s="26"/>
      <c r="AG247" s="25" t="str">
        <f t="shared" si="5"/>
        <v/>
      </c>
      <c r="AH247" s="26"/>
      <c r="AI247" s="27" t="str">
        <f>IFERROR(IF(VLOOKUP(#REF!&amp;"-"&amp;ROW()-88,#REF!,32,0)="","",VLOOKUP(#REF!&amp;"-"&amp;ROW()-88,#REF!,32,0)),"")</f>
        <v/>
      </c>
      <c r="AJ247" s="28"/>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row>
    <row r="248" spans="1:61" ht="34.5" hidden="1" customHeight="1">
      <c r="A248" s="3"/>
      <c r="B248" s="25" t="str">
        <f>+IFERROR(IF(VLOOKUP(#REF!&amp;"-"&amp;ROW()-88,#REF!,9,0)="","",VLOOKUP(#REF!&amp;"-"&amp;ROW()-88,#REF!,9,0)),"")</f>
        <v/>
      </c>
      <c r="C248" s="26"/>
      <c r="D248" s="25" t="str">
        <f>+IFERROR(IF(VLOOKUP(#REF!&amp;"-"&amp;ROW()-88,#REF!,10,0) = "","",VLOOKUP(#REF!&amp;"-"&amp;ROW()-88,#REF!,10,0)),"")</f>
        <v/>
      </c>
      <c r="E248" s="26"/>
      <c r="F248" s="25" t="str">
        <f>+IFERROR(IF(VLOOKUP(#REF!&amp;"-"&amp;ROW()-88,#REF!,11,0)="","",VLOOKUP(#REF!&amp;"-"&amp;ROW()-88,#REF!,11,0)),"")</f>
        <v/>
      </c>
      <c r="G248" s="26"/>
      <c r="H248" s="20" t="str">
        <f>+IFERROR(IF(VLOOKUP(#REF!&amp;"-"&amp;ROW()-88,#REF!,12,0)="","",VLOOKUP(#REF!&amp;"-"&amp;ROW()-88,#REF!,12,0)),"")</f>
        <v/>
      </c>
      <c r="I248" s="110" t="str">
        <f>IFERROR(IF(VLOOKUP(#REF!&amp;"-"&amp;ROW()-88,#REF!,15,0)="","",IF(VLOOKUP(#REF!&amp;"-"&amp;ROW()-88,#REF!,15,0)=
VLOOKUP(#REF!&amp;"-"&amp;ROW()-88,#REF!,14,0),VLOOKUP(#REF!&amp;"-"&amp;ROW()-88,#REF!,15,0),VLOOKUP(#REF!&amp;"-"&amp;ROW()-88,#REF!,
14,0) &amp; "㎡の    内" &amp; VLOOKUP(#REF!&amp;"-"&amp;ROW()-88,#REF!,15,0)&amp;"㎡")),"")</f>
        <v/>
      </c>
      <c r="J248" s="111"/>
      <c r="K248" s="25" t="str">
        <f>+IFERROR(IF(VLOOKUP(#REF!&amp;"-"&amp;ROW()-88,#REF!,19,0)="","",VLOOKUP(#REF!&amp;"-"&amp;ROW()-88,#REF!,19,0)),"")</f>
        <v/>
      </c>
      <c r="L248" s="112"/>
      <c r="M248" s="26"/>
      <c r="N248" s="23" t="str">
        <f>+IFERROR(VLOOKUP(#REF!&amp;"-"&amp;ROW()-88,#REF!,24,0),"")</f>
        <v/>
      </c>
      <c r="O248" s="24"/>
      <c r="P248" s="108" t="str">
        <f>+IFERROR(VLOOKUP(#REF!&amp;"-"&amp;ROW()-88,#REF!,25,0),"")</f>
        <v/>
      </c>
      <c r="Q248" s="108"/>
      <c r="R248" s="109" t="str">
        <f>+IFERROR(IF(VLOOKUP(#REF!&amp;"-"&amp;ROW()-88,#REF!,56,0)="","",VLOOKUP(#REF!&amp;"-"&amp;ROW()-88,#REF!,56,0)),"")</f>
        <v/>
      </c>
      <c r="S248" s="109"/>
      <c r="T248" s="109"/>
      <c r="U248" s="108" t="str">
        <f>+IFERROR(IF(VLOOKUP(#REF!&amp;"-"&amp;ROW()-88,#REF!,61,0)="","",VLOOKUP(#REF!&amp;"-"&amp;ROW()-88,#REF!,61,0)),"")</f>
        <v/>
      </c>
      <c r="V248" s="108"/>
      <c r="W248" s="23" t="str">
        <f>+IFERROR(IF(VLOOKUP(#REF!&amp;"-"&amp;ROW()-88,#REF!,62,0)="","",VLOOKUP(#REF!&amp;"-"&amp;ROW()-88,#REF!,62,0)),"")</f>
        <v/>
      </c>
      <c r="X248" s="24"/>
      <c r="Y248" s="25" t="str">
        <f t="shared" si="4"/>
        <v/>
      </c>
      <c r="Z248" s="26"/>
      <c r="AA248" s="27" t="str">
        <f>+IFERROR(IF(VLOOKUP(#REF!&amp;"-"&amp;ROW()-88,#REF!,13,0)="","",VLOOKUP(#REF!&amp;"-"&amp;ROW()-88,#REF!,13,0)),"")</f>
        <v/>
      </c>
      <c r="AB248" s="28"/>
      <c r="AC248" s="27" t="str">
        <f>+IFERROR(VLOOKUP(#REF!&amp;"-"&amp;ROW()-88,#REF!,30,0),"")</f>
        <v/>
      </c>
      <c r="AD248" s="28"/>
      <c r="AE248" s="25" t="str">
        <f>IF(Y248="使用貸借権","-",+IFERROR(VLOOKUP(#REF!&amp;"-"&amp;ROW()-88,#REF!,31,0)&amp;"",""))</f>
        <v/>
      </c>
      <c r="AF248" s="26"/>
      <c r="AG248" s="25" t="str">
        <f t="shared" si="5"/>
        <v/>
      </c>
      <c r="AH248" s="26"/>
      <c r="AI248" s="27" t="str">
        <f>IFERROR(IF(VLOOKUP(#REF!&amp;"-"&amp;ROW()-88,#REF!,32,0)="","",VLOOKUP(#REF!&amp;"-"&amp;ROW()-88,#REF!,32,0)),"")</f>
        <v/>
      </c>
      <c r="AJ248" s="28"/>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row>
    <row r="249" spans="1:61" ht="34.5" hidden="1" customHeight="1">
      <c r="A249" s="3"/>
      <c r="B249" s="25" t="str">
        <f>+IFERROR(IF(VLOOKUP(#REF!&amp;"-"&amp;ROW()-88,#REF!,9,0)="","",VLOOKUP(#REF!&amp;"-"&amp;ROW()-88,#REF!,9,0)),"")</f>
        <v/>
      </c>
      <c r="C249" s="26"/>
      <c r="D249" s="25" t="str">
        <f>+IFERROR(IF(VLOOKUP(#REF!&amp;"-"&amp;ROW()-88,#REF!,10,0) = "","",VLOOKUP(#REF!&amp;"-"&amp;ROW()-88,#REF!,10,0)),"")</f>
        <v/>
      </c>
      <c r="E249" s="26"/>
      <c r="F249" s="25" t="str">
        <f>+IFERROR(IF(VLOOKUP(#REF!&amp;"-"&amp;ROW()-88,#REF!,11,0)="","",VLOOKUP(#REF!&amp;"-"&amp;ROW()-88,#REF!,11,0)),"")</f>
        <v/>
      </c>
      <c r="G249" s="26"/>
      <c r="H249" s="20" t="str">
        <f>+IFERROR(IF(VLOOKUP(#REF!&amp;"-"&amp;ROW()-88,#REF!,12,0)="","",VLOOKUP(#REF!&amp;"-"&amp;ROW()-88,#REF!,12,0)),"")</f>
        <v/>
      </c>
      <c r="I249" s="110" t="str">
        <f>IFERROR(IF(VLOOKUP(#REF!&amp;"-"&amp;ROW()-88,#REF!,15,0)="","",IF(VLOOKUP(#REF!&amp;"-"&amp;ROW()-88,#REF!,15,0)=
VLOOKUP(#REF!&amp;"-"&amp;ROW()-88,#REF!,14,0),VLOOKUP(#REF!&amp;"-"&amp;ROW()-88,#REF!,15,0),VLOOKUP(#REF!&amp;"-"&amp;ROW()-88,#REF!,
14,0) &amp; "㎡の    内" &amp; VLOOKUP(#REF!&amp;"-"&amp;ROW()-88,#REF!,15,0)&amp;"㎡")),"")</f>
        <v/>
      </c>
      <c r="J249" s="111"/>
      <c r="K249" s="25" t="str">
        <f>+IFERROR(IF(VLOOKUP(#REF!&amp;"-"&amp;ROW()-88,#REF!,19,0)="","",VLOOKUP(#REF!&amp;"-"&amp;ROW()-88,#REF!,19,0)),"")</f>
        <v/>
      </c>
      <c r="L249" s="112"/>
      <c r="M249" s="26"/>
      <c r="N249" s="23" t="str">
        <f>+IFERROR(VLOOKUP(#REF!&amp;"-"&amp;ROW()-88,#REF!,24,0),"")</f>
        <v/>
      </c>
      <c r="O249" s="24"/>
      <c r="P249" s="108" t="str">
        <f>+IFERROR(VLOOKUP(#REF!&amp;"-"&amp;ROW()-88,#REF!,25,0),"")</f>
        <v/>
      </c>
      <c r="Q249" s="108"/>
      <c r="R249" s="109" t="str">
        <f>+IFERROR(IF(VLOOKUP(#REF!&amp;"-"&amp;ROW()-88,#REF!,56,0)="","",VLOOKUP(#REF!&amp;"-"&amp;ROW()-88,#REF!,56,0)),"")</f>
        <v/>
      </c>
      <c r="S249" s="109"/>
      <c r="T249" s="109"/>
      <c r="U249" s="108" t="str">
        <f>+IFERROR(IF(VLOOKUP(#REF!&amp;"-"&amp;ROW()-88,#REF!,61,0)="","",VLOOKUP(#REF!&amp;"-"&amp;ROW()-88,#REF!,61,0)),"")</f>
        <v/>
      </c>
      <c r="V249" s="108"/>
      <c r="W249" s="23" t="str">
        <f>+IFERROR(IF(VLOOKUP(#REF!&amp;"-"&amp;ROW()-88,#REF!,62,0)="","",VLOOKUP(#REF!&amp;"-"&amp;ROW()-88,#REF!,62,0)),"")</f>
        <v/>
      </c>
      <c r="X249" s="24"/>
      <c r="Y249" s="25" t="str">
        <f t="shared" si="4"/>
        <v/>
      </c>
      <c r="Z249" s="26"/>
      <c r="AA249" s="27" t="str">
        <f>+IFERROR(IF(VLOOKUP(#REF!&amp;"-"&amp;ROW()-88,#REF!,13,0)="","",VLOOKUP(#REF!&amp;"-"&amp;ROW()-88,#REF!,13,0)),"")</f>
        <v/>
      </c>
      <c r="AB249" s="28"/>
      <c r="AC249" s="27" t="str">
        <f>+IFERROR(VLOOKUP(#REF!&amp;"-"&amp;ROW()-88,#REF!,30,0),"")</f>
        <v/>
      </c>
      <c r="AD249" s="28"/>
      <c r="AE249" s="25" t="str">
        <f>IF(Y249="使用貸借権","-",+IFERROR(VLOOKUP(#REF!&amp;"-"&amp;ROW()-88,#REF!,31,0)&amp;"",""))</f>
        <v/>
      </c>
      <c r="AF249" s="26"/>
      <c r="AG249" s="25" t="str">
        <f t="shared" si="5"/>
        <v/>
      </c>
      <c r="AH249" s="26"/>
      <c r="AI249" s="27" t="str">
        <f>IFERROR(IF(VLOOKUP(#REF!&amp;"-"&amp;ROW()-88,#REF!,32,0)="","",VLOOKUP(#REF!&amp;"-"&amp;ROW()-88,#REF!,32,0)),"")</f>
        <v/>
      </c>
      <c r="AJ249" s="28"/>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row>
    <row r="250" spans="1:61" ht="34.5" hidden="1" customHeight="1">
      <c r="A250" s="3"/>
      <c r="B250" s="25" t="str">
        <f>+IFERROR(IF(VLOOKUP(#REF!&amp;"-"&amp;ROW()-88,#REF!,9,0)="","",VLOOKUP(#REF!&amp;"-"&amp;ROW()-88,#REF!,9,0)),"")</f>
        <v/>
      </c>
      <c r="C250" s="26"/>
      <c r="D250" s="25" t="str">
        <f>+IFERROR(IF(VLOOKUP(#REF!&amp;"-"&amp;ROW()-88,#REF!,10,0) = "","",VLOOKUP(#REF!&amp;"-"&amp;ROW()-88,#REF!,10,0)),"")</f>
        <v/>
      </c>
      <c r="E250" s="26"/>
      <c r="F250" s="25" t="str">
        <f>+IFERROR(IF(VLOOKUP(#REF!&amp;"-"&amp;ROW()-88,#REF!,11,0)="","",VLOOKUP(#REF!&amp;"-"&amp;ROW()-88,#REF!,11,0)),"")</f>
        <v/>
      </c>
      <c r="G250" s="26"/>
      <c r="H250" s="20" t="str">
        <f>+IFERROR(IF(VLOOKUP(#REF!&amp;"-"&amp;ROW()-88,#REF!,12,0)="","",VLOOKUP(#REF!&amp;"-"&amp;ROW()-88,#REF!,12,0)),"")</f>
        <v/>
      </c>
      <c r="I250" s="110" t="str">
        <f>IFERROR(IF(VLOOKUP(#REF!&amp;"-"&amp;ROW()-88,#REF!,15,0)="","",IF(VLOOKUP(#REF!&amp;"-"&amp;ROW()-88,#REF!,15,0)=
VLOOKUP(#REF!&amp;"-"&amp;ROW()-88,#REF!,14,0),VLOOKUP(#REF!&amp;"-"&amp;ROW()-88,#REF!,15,0),VLOOKUP(#REF!&amp;"-"&amp;ROW()-88,#REF!,
14,0) &amp; "㎡の    内" &amp; VLOOKUP(#REF!&amp;"-"&amp;ROW()-88,#REF!,15,0)&amp;"㎡")),"")</f>
        <v/>
      </c>
      <c r="J250" s="111"/>
      <c r="K250" s="25" t="str">
        <f>+IFERROR(IF(VLOOKUP(#REF!&amp;"-"&amp;ROW()-88,#REF!,19,0)="","",VLOOKUP(#REF!&amp;"-"&amp;ROW()-88,#REF!,19,0)),"")</f>
        <v/>
      </c>
      <c r="L250" s="112"/>
      <c r="M250" s="26"/>
      <c r="N250" s="23" t="str">
        <f>+IFERROR(VLOOKUP(#REF!&amp;"-"&amp;ROW()-88,#REF!,24,0),"")</f>
        <v/>
      </c>
      <c r="O250" s="24"/>
      <c r="P250" s="108" t="str">
        <f>+IFERROR(VLOOKUP(#REF!&amp;"-"&amp;ROW()-88,#REF!,25,0),"")</f>
        <v/>
      </c>
      <c r="Q250" s="108"/>
      <c r="R250" s="109" t="str">
        <f>+IFERROR(IF(VLOOKUP(#REF!&amp;"-"&amp;ROW()-88,#REF!,56,0)="","",VLOOKUP(#REF!&amp;"-"&amp;ROW()-88,#REF!,56,0)),"")</f>
        <v/>
      </c>
      <c r="S250" s="109"/>
      <c r="T250" s="109"/>
      <c r="U250" s="108" t="str">
        <f>+IFERROR(IF(VLOOKUP(#REF!&amp;"-"&amp;ROW()-88,#REF!,61,0)="","",VLOOKUP(#REF!&amp;"-"&amp;ROW()-88,#REF!,61,0)),"")</f>
        <v/>
      </c>
      <c r="V250" s="108"/>
      <c r="W250" s="23" t="str">
        <f>+IFERROR(IF(VLOOKUP(#REF!&amp;"-"&amp;ROW()-88,#REF!,62,0)="","",VLOOKUP(#REF!&amp;"-"&amp;ROW()-88,#REF!,62,0)),"")</f>
        <v/>
      </c>
      <c r="X250" s="24"/>
      <c r="Y250" s="25" t="str">
        <f t="shared" si="4"/>
        <v/>
      </c>
      <c r="Z250" s="26"/>
      <c r="AA250" s="27" t="str">
        <f>+IFERROR(IF(VLOOKUP(#REF!&amp;"-"&amp;ROW()-88,#REF!,13,0)="","",VLOOKUP(#REF!&amp;"-"&amp;ROW()-88,#REF!,13,0)),"")</f>
        <v/>
      </c>
      <c r="AB250" s="28"/>
      <c r="AC250" s="27" t="str">
        <f>+IFERROR(VLOOKUP(#REF!&amp;"-"&amp;ROW()-88,#REF!,30,0),"")</f>
        <v/>
      </c>
      <c r="AD250" s="28"/>
      <c r="AE250" s="25" t="str">
        <f>IF(Y250="使用貸借権","-",+IFERROR(VLOOKUP(#REF!&amp;"-"&amp;ROW()-88,#REF!,31,0)&amp;"",""))</f>
        <v/>
      </c>
      <c r="AF250" s="26"/>
      <c r="AG250" s="25" t="str">
        <f t="shared" si="5"/>
        <v/>
      </c>
      <c r="AH250" s="26"/>
      <c r="AI250" s="27" t="str">
        <f>IFERROR(IF(VLOOKUP(#REF!&amp;"-"&amp;ROW()-88,#REF!,32,0)="","",VLOOKUP(#REF!&amp;"-"&amp;ROW()-88,#REF!,32,0)),"")</f>
        <v/>
      </c>
      <c r="AJ250" s="28"/>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row>
    <row r="251" spans="1:61" ht="34.5" hidden="1" customHeight="1">
      <c r="A251" s="3"/>
      <c r="B251" s="25" t="str">
        <f>+IFERROR(IF(VLOOKUP(#REF!&amp;"-"&amp;ROW()-88,#REF!,9,0)="","",VLOOKUP(#REF!&amp;"-"&amp;ROW()-88,#REF!,9,0)),"")</f>
        <v/>
      </c>
      <c r="C251" s="26"/>
      <c r="D251" s="25" t="str">
        <f>+IFERROR(IF(VLOOKUP(#REF!&amp;"-"&amp;ROW()-88,#REF!,10,0) = "","",VLOOKUP(#REF!&amp;"-"&amp;ROW()-88,#REF!,10,0)),"")</f>
        <v/>
      </c>
      <c r="E251" s="26"/>
      <c r="F251" s="25" t="str">
        <f>+IFERROR(IF(VLOOKUP(#REF!&amp;"-"&amp;ROW()-88,#REF!,11,0)="","",VLOOKUP(#REF!&amp;"-"&amp;ROW()-88,#REF!,11,0)),"")</f>
        <v/>
      </c>
      <c r="G251" s="26"/>
      <c r="H251" s="20" t="str">
        <f>+IFERROR(IF(VLOOKUP(#REF!&amp;"-"&amp;ROW()-88,#REF!,12,0)="","",VLOOKUP(#REF!&amp;"-"&amp;ROW()-88,#REF!,12,0)),"")</f>
        <v/>
      </c>
      <c r="I251" s="110" t="str">
        <f>IFERROR(IF(VLOOKUP(#REF!&amp;"-"&amp;ROW()-88,#REF!,15,0)="","",IF(VLOOKUP(#REF!&amp;"-"&amp;ROW()-88,#REF!,15,0)=
VLOOKUP(#REF!&amp;"-"&amp;ROW()-88,#REF!,14,0),VLOOKUP(#REF!&amp;"-"&amp;ROW()-88,#REF!,15,0),VLOOKUP(#REF!&amp;"-"&amp;ROW()-88,#REF!,
14,0) &amp; "㎡の    内" &amp; VLOOKUP(#REF!&amp;"-"&amp;ROW()-88,#REF!,15,0)&amp;"㎡")),"")</f>
        <v/>
      </c>
      <c r="J251" s="111"/>
      <c r="K251" s="25" t="str">
        <f>+IFERROR(IF(VLOOKUP(#REF!&amp;"-"&amp;ROW()-88,#REF!,19,0)="","",VLOOKUP(#REF!&amp;"-"&amp;ROW()-88,#REF!,19,0)),"")</f>
        <v/>
      </c>
      <c r="L251" s="112"/>
      <c r="M251" s="26"/>
      <c r="N251" s="23" t="str">
        <f>+IFERROR(VLOOKUP(#REF!&amp;"-"&amp;ROW()-88,#REF!,24,0),"")</f>
        <v/>
      </c>
      <c r="O251" s="24"/>
      <c r="P251" s="108" t="str">
        <f>+IFERROR(VLOOKUP(#REF!&amp;"-"&amp;ROW()-88,#REF!,25,0),"")</f>
        <v/>
      </c>
      <c r="Q251" s="108"/>
      <c r="R251" s="109" t="str">
        <f>+IFERROR(IF(VLOOKUP(#REF!&amp;"-"&amp;ROW()-88,#REF!,56,0)="","",VLOOKUP(#REF!&amp;"-"&amp;ROW()-88,#REF!,56,0)),"")</f>
        <v/>
      </c>
      <c r="S251" s="109"/>
      <c r="T251" s="109"/>
      <c r="U251" s="108" t="str">
        <f>+IFERROR(IF(VLOOKUP(#REF!&amp;"-"&amp;ROW()-88,#REF!,61,0)="","",VLOOKUP(#REF!&amp;"-"&amp;ROW()-88,#REF!,61,0)),"")</f>
        <v/>
      </c>
      <c r="V251" s="108"/>
      <c r="W251" s="23" t="str">
        <f>+IFERROR(IF(VLOOKUP(#REF!&amp;"-"&amp;ROW()-88,#REF!,62,0)="","",VLOOKUP(#REF!&amp;"-"&amp;ROW()-88,#REF!,62,0)),"")</f>
        <v/>
      </c>
      <c r="X251" s="24"/>
      <c r="Y251" s="25" t="str">
        <f t="shared" si="4"/>
        <v/>
      </c>
      <c r="Z251" s="26"/>
      <c r="AA251" s="27" t="str">
        <f>+IFERROR(IF(VLOOKUP(#REF!&amp;"-"&amp;ROW()-88,#REF!,13,0)="","",VLOOKUP(#REF!&amp;"-"&amp;ROW()-88,#REF!,13,0)),"")</f>
        <v/>
      </c>
      <c r="AB251" s="28"/>
      <c r="AC251" s="27" t="str">
        <f>+IFERROR(VLOOKUP(#REF!&amp;"-"&amp;ROW()-88,#REF!,30,0),"")</f>
        <v/>
      </c>
      <c r="AD251" s="28"/>
      <c r="AE251" s="25" t="str">
        <f>IF(Y251="使用貸借権","-",+IFERROR(VLOOKUP(#REF!&amp;"-"&amp;ROW()-88,#REF!,31,0)&amp;"",""))</f>
        <v/>
      </c>
      <c r="AF251" s="26"/>
      <c r="AG251" s="25" t="str">
        <f t="shared" si="5"/>
        <v/>
      </c>
      <c r="AH251" s="26"/>
      <c r="AI251" s="27" t="str">
        <f>IFERROR(IF(VLOOKUP(#REF!&amp;"-"&amp;ROW()-88,#REF!,32,0)="","",VLOOKUP(#REF!&amp;"-"&amp;ROW()-88,#REF!,32,0)),"")</f>
        <v/>
      </c>
      <c r="AJ251" s="28"/>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row>
    <row r="252" spans="1:61" ht="34.5" hidden="1" customHeight="1">
      <c r="A252" s="3"/>
      <c r="B252" s="25" t="str">
        <f>+IFERROR(IF(VLOOKUP(#REF!&amp;"-"&amp;ROW()-88,#REF!,9,0)="","",VLOOKUP(#REF!&amp;"-"&amp;ROW()-88,#REF!,9,0)),"")</f>
        <v/>
      </c>
      <c r="C252" s="26"/>
      <c r="D252" s="25" t="str">
        <f>+IFERROR(IF(VLOOKUP(#REF!&amp;"-"&amp;ROW()-88,#REF!,10,0) = "","",VLOOKUP(#REF!&amp;"-"&amp;ROW()-88,#REF!,10,0)),"")</f>
        <v/>
      </c>
      <c r="E252" s="26"/>
      <c r="F252" s="25" t="str">
        <f>+IFERROR(IF(VLOOKUP(#REF!&amp;"-"&amp;ROW()-88,#REF!,11,0)="","",VLOOKUP(#REF!&amp;"-"&amp;ROW()-88,#REF!,11,0)),"")</f>
        <v/>
      </c>
      <c r="G252" s="26"/>
      <c r="H252" s="20" t="str">
        <f>+IFERROR(IF(VLOOKUP(#REF!&amp;"-"&amp;ROW()-88,#REF!,12,0)="","",VLOOKUP(#REF!&amp;"-"&amp;ROW()-88,#REF!,12,0)),"")</f>
        <v/>
      </c>
      <c r="I252" s="110" t="str">
        <f>IFERROR(IF(VLOOKUP(#REF!&amp;"-"&amp;ROW()-88,#REF!,15,0)="","",IF(VLOOKUP(#REF!&amp;"-"&amp;ROW()-88,#REF!,15,0)=
VLOOKUP(#REF!&amp;"-"&amp;ROW()-88,#REF!,14,0),VLOOKUP(#REF!&amp;"-"&amp;ROW()-88,#REF!,15,0),VLOOKUP(#REF!&amp;"-"&amp;ROW()-88,#REF!,
14,0) &amp; "㎡の    内" &amp; VLOOKUP(#REF!&amp;"-"&amp;ROW()-88,#REF!,15,0)&amp;"㎡")),"")</f>
        <v/>
      </c>
      <c r="J252" s="111"/>
      <c r="K252" s="25" t="str">
        <f>+IFERROR(IF(VLOOKUP(#REF!&amp;"-"&amp;ROW()-88,#REF!,19,0)="","",VLOOKUP(#REF!&amp;"-"&amp;ROW()-88,#REF!,19,0)),"")</f>
        <v/>
      </c>
      <c r="L252" s="112"/>
      <c r="M252" s="26"/>
      <c r="N252" s="23" t="str">
        <f>+IFERROR(VLOOKUP(#REF!&amp;"-"&amp;ROW()-88,#REF!,24,0),"")</f>
        <v/>
      </c>
      <c r="O252" s="24"/>
      <c r="P252" s="108" t="str">
        <f>+IFERROR(VLOOKUP(#REF!&amp;"-"&amp;ROW()-88,#REF!,25,0),"")</f>
        <v/>
      </c>
      <c r="Q252" s="108"/>
      <c r="R252" s="109" t="str">
        <f>+IFERROR(IF(VLOOKUP(#REF!&amp;"-"&amp;ROW()-88,#REF!,56,0)="","",VLOOKUP(#REF!&amp;"-"&amp;ROW()-88,#REF!,56,0)),"")</f>
        <v/>
      </c>
      <c r="S252" s="109"/>
      <c r="T252" s="109"/>
      <c r="U252" s="108" t="str">
        <f>+IFERROR(IF(VLOOKUP(#REF!&amp;"-"&amp;ROW()-88,#REF!,61,0)="","",VLOOKUP(#REF!&amp;"-"&amp;ROW()-88,#REF!,61,0)),"")</f>
        <v/>
      </c>
      <c r="V252" s="108"/>
      <c r="W252" s="23" t="str">
        <f>+IFERROR(IF(VLOOKUP(#REF!&amp;"-"&amp;ROW()-88,#REF!,62,0)="","",VLOOKUP(#REF!&amp;"-"&amp;ROW()-88,#REF!,62,0)),"")</f>
        <v/>
      </c>
      <c r="X252" s="24"/>
      <c r="Y252" s="25" t="str">
        <f t="shared" si="4"/>
        <v/>
      </c>
      <c r="Z252" s="26"/>
      <c r="AA252" s="27" t="str">
        <f>+IFERROR(IF(VLOOKUP(#REF!&amp;"-"&amp;ROW()-88,#REF!,13,0)="","",VLOOKUP(#REF!&amp;"-"&amp;ROW()-88,#REF!,13,0)),"")</f>
        <v/>
      </c>
      <c r="AB252" s="28"/>
      <c r="AC252" s="27" t="str">
        <f>+IFERROR(VLOOKUP(#REF!&amp;"-"&amp;ROW()-88,#REF!,30,0),"")</f>
        <v/>
      </c>
      <c r="AD252" s="28"/>
      <c r="AE252" s="25" t="str">
        <f>IF(Y252="使用貸借権","-",+IFERROR(VLOOKUP(#REF!&amp;"-"&amp;ROW()-88,#REF!,31,0)&amp;"",""))</f>
        <v/>
      </c>
      <c r="AF252" s="26"/>
      <c r="AG252" s="25" t="str">
        <f t="shared" si="5"/>
        <v/>
      </c>
      <c r="AH252" s="26"/>
      <c r="AI252" s="27" t="str">
        <f>IFERROR(IF(VLOOKUP(#REF!&amp;"-"&amp;ROW()-88,#REF!,32,0)="","",VLOOKUP(#REF!&amp;"-"&amp;ROW()-88,#REF!,32,0)),"")</f>
        <v/>
      </c>
      <c r="AJ252" s="28"/>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row>
    <row r="253" spans="1:61" ht="34.5" hidden="1" customHeight="1">
      <c r="A253" s="3"/>
      <c r="B253" s="25" t="str">
        <f>+IFERROR(IF(VLOOKUP(#REF!&amp;"-"&amp;ROW()-88,#REF!,9,0)="","",VLOOKUP(#REF!&amp;"-"&amp;ROW()-88,#REF!,9,0)),"")</f>
        <v/>
      </c>
      <c r="C253" s="26"/>
      <c r="D253" s="25" t="str">
        <f>+IFERROR(IF(VLOOKUP(#REF!&amp;"-"&amp;ROW()-88,#REF!,10,0) = "","",VLOOKUP(#REF!&amp;"-"&amp;ROW()-88,#REF!,10,0)),"")</f>
        <v/>
      </c>
      <c r="E253" s="26"/>
      <c r="F253" s="25" t="str">
        <f>+IFERROR(IF(VLOOKUP(#REF!&amp;"-"&amp;ROW()-88,#REF!,11,0)="","",VLOOKUP(#REF!&amp;"-"&amp;ROW()-88,#REF!,11,0)),"")</f>
        <v/>
      </c>
      <c r="G253" s="26"/>
      <c r="H253" s="20" t="str">
        <f>+IFERROR(IF(VLOOKUP(#REF!&amp;"-"&amp;ROW()-88,#REF!,12,0)="","",VLOOKUP(#REF!&amp;"-"&amp;ROW()-88,#REF!,12,0)),"")</f>
        <v/>
      </c>
      <c r="I253" s="110" t="str">
        <f>IFERROR(IF(VLOOKUP(#REF!&amp;"-"&amp;ROW()-88,#REF!,15,0)="","",IF(VLOOKUP(#REF!&amp;"-"&amp;ROW()-88,#REF!,15,0)=
VLOOKUP(#REF!&amp;"-"&amp;ROW()-88,#REF!,14,0),VLOOKUP(#REF!&amp;"-"&amp;ROW()-88,#REF!,15,0),VLOOKUP(#REF!&amp;"-"&amp;ROW()-88,#REF!,
14,0) &amp; "㎡の    内" &amp; VLOOKUP(#REF!&amp;"-"&amp;ROW()-88,#REF!,15,0)&amp;"㎡")),"")</f>
        <v/>
      </c>
      <c r="J253" s="111"/>
      <c r="K253" s="25" t="str">
        <f>+IFERROR(IF(VLOOKUP(#REF!&amp;"-"&amp;ROW()-88,#REF!,19,0)="","",VLOOKUP(#REF!&amp;"-"&amp;ROW()-88,#REF!,19,0)),"")</f>
        <v/>
      </c>
      <c r="L253" s="112"/>
      <c r="M253" s="26"/>
      <c r="N253" s="23" t="str">
        <f>+IFERROR(VLOOKUP(#REF!&amp;"-"&amp;ROW()-88,#REF!,24,0),"")</f>
        <v/>
      </c>
      <c r="O253" s="24"/>
      <c r="P253" s="108" t="str">
        <f>+IFERROR(VLOOKUP(#REF!&amp;"-"&amp;ROW()-88,#REF!,25,0),"")</f>
        <v/>
      </c>
      <c r="Q253" s="108"/>
      <c r="R253" s="109" t="str">
        <f>+IFERROR(IF(VLOOKUP(#REF!&amp;"-"&amp;ROW()-88,#REF!,56,0)="","",VLOOKUP(#REF!&amp;"-"&amp;ROW()-88,#REF!,56,0)),"")</f>
        <v/>
      </c>
      <c r="S253" s="109"/>
      <c r="T253" s="109"/>
      <c r="U253" s="108" t="str">
        <f>+IFERROR(IF(VLOOKUP(#REF!&amp;"-"&amp;ROW()-88,#REF!,61,0)="","",VLOOKUP(#REF!&amp;"-"&amp;ROW()-88,#REF!,61,0)),"")</f>
        <v/>
      </c>
      <c r="V253" s="108"/>
      <c r="W253" s="23" t="str">
        <f>+IFERROR(IF(VLOOKUP(#REF!&amp;"-"&amp;ROW()-88,#REF!,62,0)="","",VLOOKUP(#REF!&amp;"-"&amp;ROW()-88,#REF!,62,0)),"")</f>
        <v/>
      </c>
      <c r="X253" s="24"/>
      <c r="Y253" s="25" t="str">
        <f t="shared" si="4"/>
        <v/>
      </c>
      <c r="Z253" s="26"/>
      <c r="AA253" s="27" t="str">
        <f>+IFERROR(IF(VLOOKUP(#REF!&amp;"-"&amp;ROW()-88,#REF!,13,0)="","",VLOOKUP(#REF!&amp;"-"&amp;ROW()-88,#REF!,13,0)),"")</f>
        <v/>
      </c>
      <c r="AB253" s="28"/>
      <c r="AC253" s="27" t="str">
        <f>+IFERROR(VLOOKUP(#REF!&amp;"-"&amp;ROW()-88,#REF!,30,0),"")</f>
        <v/>
      </c>
      <c r="AD253" s="28"/>
      <c r="AE253" s="25" t="str">
        <f>IF(Y253="使用貸借権","-",+IFERROR(VLOOKUP(#REF!&amp;"-"&amp;ROW()-88,#REF!,31,0)&amp;"",""))</f>
        <v/>
      </c>
      <c r="AF253" s="26"/>
      <c r="AG253" s="25" t="str">
        <f t="shared" si="5"/>
        <v/>
      </c>
      <c r="AH253" s="26"/>
      <c r="AI253" s="27" t="str">
        <f>IFERROR(IF(VLOOKUP(#REF!&amp;"-"&amp;ROW()-88,#REF!,32,0)="","",VLOOKUP(#REF!&amp;"-"&amp;ROW()-88,#REF!,32,0)),"")</f>
        <v/>
      </c>
      <c r="AJ253" s="28"/>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row>
    <row r="254" spans="1:61" ht="34.5" hidden="1" customHeight="1">
      <c r="A254" s="3"/>
      <c r="B254" s="25" t="str">
        <f>+IFERROR(IF(VLOOKUP(#REF!&amp;"-"&amp;ROW()-88,#REF!,9,0)="","",VLOOKUP(#REF!&amp;"-"&amp;ROW()-88,#REF!,9,0)),"")</f>
        <v/>
      </c>
      <c r="C254" s="26"/>
      <c r="D254" s="25" t="str">
        <f>+IFERROR(IF(VLOOKUP(#REF!&amp;"-"&amp;ROW()-88,#REF!,10,0) = "","",VLOOKUP(#REF!&amp;"-"&amp;ROW()-88,#REF!,10,0)),"")</f>
        <v/>
      </c>
      <c r="E254" s="26"/>
      <c r="F254" s="25" t="str">
        <f>+IFERROR(IF(VLOOKUP(#REF!&amp;"-"&amp;ROW()-88,#REF!,11,0)="","",VLOOKUP(#REF!&amp;"-"&amp;ROW()-88,#REF!,11,0)),"")</f>
        <v/>
      </c>
      <c r="G254" s="26"/>
      <c r="H254" s="20" t="str">
        <f>+IFERROR(IF(VLOOKUP(#REF!&amp;"-"&amp;ROW()-88,#REF!,12,0)="","",VLOOKUP(#REF!&amp;"-"&amp;ROW()-88,#REF!,12,0)),"")</f>
        <v/>
      </c>
      <c r="I254" s="110" t="str">
        <f>IFERROR(IF(VLOOKUP(#REF!&amp;"-"&amp;ROW()-88,#REF!,15,0)="","",IF(VLOOKUP(#REF!&amp;"-"&amp;ROW()-88,#REF!,15,0)=
VLOOKUP(#REF!&amp;"-"&amp;ROW()-88,#REF!,14,0),VLOOKUP(#REF!&amp;"-"&amp;ROW()-88,#REF!,15,0),VLOOKUP(#REF!&amp;"-"&amp;ROW()-88,#REF!,
14,0) &amp; "㎡の    内" &amp; VLOOKUP(#REF!&amp;"-"&amp;ROW()-88,#REF!,15,0)&amp;"㎡")),"")</f>
        <v/>
      </c>
      <c r="J254" s="111"/>
      <c r="K254" s="25" t="str">
        <f>+IFERROR(IF(VLOOKUP(#REF!&amp;"-"&amp;ROW()-88,#REF!,19,0)="","",VLOOKUP(#REF!&amp;"-"&amp;ROW()-88,#REF!,19,0)),"")</f>
        <v/>
      </c>
      <c r="L254" s="112"/>
      <c r="M254" s="26"/>
      <c r="N254" s="23" t="str">
        <f>+IFERROR(VLOOKUP(#REF!&amp;"-"&amp;ROW()-88,#REF!,24,0),"")</f>
        <v/>
      </c>
      <c r="O254" s="24"/>
      <c r="P254" s="108" t="str">
        <f>+IFERROR(VLOOKUP(#REF!&amp;"-"&amp;ROW()-88,#REF!,25,0),"")</f>
        <v/>
      </c>
      <c r="Q254" s="108"/>
      <c r="R254" s="109" t="str">
        <f>+IFERROR(IF(VLOOKUP(#REF!&amp;"-"&amp;ROW()-88,#REF!,56,0)="","",VLOOKUP(#REF!&amp;"-"&amp;ROW()-88,#REF!,56,0)),"")</f>
        <v/>
      </c>
      <c r="S254" s="109"/>
      <c r="T254" s="109"/>
      <c r="U254" s="108" t="str">
        <f>+IFERROR(IF(VLOOKUP(#REF!&amp;"-"&amp;ROW()-88,#REF!,61,0)="","",VLOOKUP(#REF!&amp;"-"&amp;ROW()-88,#REF!,61,0)),"")</f>
        <v/>
      </c>
      <c r="V254" s="108"/>
      <c r="W254" s="23" t="str">
        <f>+IFERROR(IF(VLOOKUP(#REF!&amp;"-"&amp;ROW()-88,#REF!,62,0)="","",VLOOKUP(#REF!&amp;"-"&amp;ROW()-88,#REF!,62,0)),"")</f>
        <v/>
      </c>
      <c r="X254" s="24"/>
      <c r="Y254" s="25" t="str">
        <f t="shared" si="4"/>
        <v/>
      </c>
      <c r="Z254" s="26"/>
      <c r="AA254" s="27" t="str">
        <f>+IFERROR(IF(VLOOKUP(#REF!&amp;"-"&amp;ROW()-88,#REF!,13,0)="","",VLOOKUP(#REF!&amp;"-"&amp;ROW()-88,#REF!,13,0)),"")</f>
        <v/>
      </c>
      <c r="AB254" s="28"/>
      <c r="AC254" s="27" t="str">
        <f>+IFERROR(VLOOKUP(#REF!&amp;"-"&amp;ROW()-88,#REF!,30,0),"")</f>
        <v/>
      </c>
      <c r="AD254" s="28"/>
      <c r="AE254" s="25" t="str">
        <f>IF(Y254="使用貸借権","-",+IFERROR(VLOOKUP(#REF!&amp;"-"&amp;ROW()-88,#REF!,31,0)&amp;"",""))</f>
        <v/>
      </c>
      <c r="AF254" s="26"/>
      <c r="AG254" s="25" t="str">
        <f t="shared" si="5"/>
        <v/>
      </c>
      <c r="AH254" s="26"/>
      <c r="AI254" s="27" t="str">
        <f>IFERROR(IF(VLOOKUP(#REF!&amp;"-"&amp;ROW()-88,#REF!,32,0)="","",VLOOKUP(#REF!&amp;"-"&amp;ROW()-88,#REF!,32,0)),"")</f>
        <v/>
      </c>
      <c r="AJ254" s="28"/>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row>
    <row r="255" spans="1:61" ht="34.5" hidden="1" customHeight="1">
      <c r="A255" s="3"/>
      <c r="B255" s="25" t="str">
        <f>+IFERROR(IF(VLOOKUP(#REF!&amp;"-"&amp;ROW()-88,#REF!,9,0)="","",VLOOKUP(#REF!&amp;"-"&amp;ROW()-88,#REF!,9,0)),"")</f>
        <v/>
      </c>
      <c r="C255" s="26"/>
      <c r="D255" s="25" t="str">
        <f>+IFERROR(IF(VLOOKUP(#REF!&amp;"-"&amp;ROW()-88,#REF!,10,0) = "","",VLOOKUP(#REF!&amp;"-"&amp;ROW()-88,#REF!,10,0)),"")</f>
        <v/>
      </c>
      <c r="E255" s="26"/>
      <c r="F255" s="25" t="str">
        <f>+IFERROR(IF(VLOOKUP(#REF!&amp;"-"&amp;ROW()-88,#REF!,11,0)="","",VLOOKUP(#REF!&amp;"-"&amp;ROW()-88,#REF!,11,0)),"")</f>
        <v/>
      </c>
      <c r="G255" s="26"/>
      <c r="H255" s="20" t="str">
        <f>+IFERROR(IF(VLOOKUP(#REF!&amp;"-"&amp;ROW()-88,#REF!,12,0)="","",VLOOKUP(#REF!&amp;"-"&amp;ROW()-88,#REF!,12,0)),"")</f>
        <v/>
      </c>
      <c r="I255" s="110" t="str">
        <f>IFERROR(IF(VLOOKUP(#REF!&amp;"-"&amp;ROW()-88,#REF!,15,0)="","",IF(VLOOKUP(#REF!&amp;"-"&amp;ROW()-88,#REF!,15,0)=
VLOOKUP(#REF!&amp;"-"&amp;ROW()-88,#REF!,14,0),VLOOKUP(#REF!&amp;"-"&amp;ROW()-88,#REF!,15,0),VLOOKUP(#REF!&amp;"-"&amp;ROW()-88,#REF!,
14,0) &amp; "㎡の    内" &amp; VLOOKUP(#REF!&amp;"-"&amp;ROW()-88,#REF!,15,0)&amp;"㎡")),"")</f>
        <v/>
      </c>
      <c r="J255" s="111"/>
      <c r="K255" s="25" t="str">
        <f>+IFERROR(IF(VLOOKUP(#REF!&amp;"-"&amp;ROW()-88,#REF!,19,0)="","",VLOOKUP(#REF!&amp;"-"&amp;ROW()-88,#REF!,19,0)),"")</f>
        <v/>
      </c>
      <c r="L255" s="112"/>
      <c r="M255" s="26"/>
      <c r="N255" s="23" t="str">
        <f>+IFERROR(VLOOKUP(#REF!&amp;"-"&amp;ROW()-88,#REF!,24,0),"")</f>
        <v/>
      </c>
      <c r="O255" s="24"/>
      <c r="P255" s="108" t="str">
        <f>+IFERROR(VLOOKUP(#REF!&amp;"-"&amp;ROW()-88,#REF!,25,0),"")</f>
        <v/>
      </c>
      <c r="Q255" s="108"/>
      <c r="R255" s="109" t="str">
        <f>+IFERROR(IF(VLOOKUP(#REF!&amp;"-"&amp;ROW()-88,#REF!,56,0)="","",VLOOKUP(#REF!&amp;"-"&amp;ROW()-88,#REF!,56,0)),"")</f>
        <v/>
      </c>
      <c r="S255" s="109"/>
      <c r="T255" s="109"/>
      <c r="U255" s="108" t="str">
        <f>+IFERROR(IF(VLOOKUP(#REF!&amp;"-"&amp;ROW()-88,#REF!,61,0)="","",VLOOKUP(#REF!&amp;"-"&amp;ROW()-88,#REF!,61,0)),"")</f>
        <v/>
      </c>
      <c r="V255" s="108"/>
      <c r="W255" s="23" t="str">
        <f>+IFERROR(IF(VLOOKUP(#REF!&amp;"-"&amp;ROW()-88,#REF!,62,0)="","",VLOOKUP(#REF!&amp;"-"&amp;ROW()-88,#REF!,62,0)),"")</f>
        <v/>
      </c>
      <c r="X255" s="24"/>
      <c r="Y255" s="25" t="str">
        <f t="shared" si="4"/>
        <v/>
      </c>
      <c r="Z255" s="26"/>
      <c r="AA255" s="27" t="str">
        <f>+IFERROR(IF(VLOOKUP(#REF!&amp;"-"&amp;ROW()-88,#REF!,13,0)="","",VLOOKUP(#REF!&amp;"-"&amp;ROW()-88,#REF!,13,0)),"")</f>
        <v/>
      </c>
      <c r="AB255" s="28"/>
      <c r="AC255" s="27" t="str">
        <f>+IFERROR(VLOOKUP(#REF!&amp;"-"&amp;ROW()-88,#REF!,30,0),"")</f>
        <v/>
      </c>
      <c r="AD255" s="28"/>
      <c r="AE255" s="25" t="str">
        <f>IF(Y255="使用貸借権","-",+IFERROR(VLOOKUP(#REF!&amp;"-"&amp;ROW()-88,#REF!,31,0)&amp;"",""))</f>
        <v/>
      </c>
      <c r="AF255" s="26"/>
      <c r="AG255" s="25" t="str">
        <f t="shared" si="5"/>
        <v/>
      </c>
      <c r="AH255" s="26"/>
      <c r="AI255" s="27" t="str">
        <f>IFERROR(IF(VLOOKUP(#REF!&amp;"-"&amp;ROW()-88,#REF!,32,0)="","",VLOOKUP(#REF!&amp;"-"&amp;ROW()-88,#REF!,32,0)),"")</f>
        <v/>
      </c>
      <c r="AJ255" s="28"/>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row>
    <row r="256" spans="1:61" ht="34.5" hidden="1" customHeight="1">
      <c r="A256" s="3"/>
      <c r="B256" s="25" t="str">
        <f>+IFERROR(IF(VLOOKUP(#REF!&amp;"-"&amp;ROW()-88,#REF!,9,0)="","",VLOOKUP(#REF!&amp;"-"&amp;ROW()-88,#REF!,9,0)),"")</f>
        <v/>
      </c>
      <c r="C256" s="26"/>
      <c r="D256" s="25" t="str">
        <f>+IFERROR(IF(VLOOKUP(#REF!&amp;"-"&amp;ROW()-88,#REF!,10,0) = "","",VLOOKUP(#REF!&amp;"-"&amp;ROW()-88,#REF!,10,0)),"")</f>
        <v/>
      </c>
      <c r="E256" s="26"/>
      <c r="F256" s="25" t="str">
        <f>+IFERROR(IF(VLOOKUP(#REF!&amp;"-"&amp;ROW()-88,#REF!,11,0)="","",VLOOKUP(#REF!&amp;"-"&amp;ROW()-88,#REF!,11,0)),"")</f>
        <v/>
      </c>
      <c r="G256" s="26"/>
      <c r="H256" s="20" t="str">
        <f>+IFERROR(IF(VLOOKUP(#REF!&amp;"-"&amp;ROW()-88,#REF!,12,0)="","",VLOOKUP(#REF!&amp;"-"&amp;ROW()-88,#REF!,12,0)),"")</f>
        <v/>
      </c>
      <c r="I256" s="110" t="str">
        <f>IFERROR(IF(VLOOKUP(#REF!&amp;"-"&amp;ROW()-88,#REF!,15,0)="","",IF(VLOOKUP(#REF!&amp;"-"&amp;ROW()-88,#REF!,15,0)=
VLOOKUP(#REF!&amp;"-"&amp;ROW()-88,#REF!,14,0),VLOOKUP(#REF!&amp;"-"&amp;ROW()-88,#REF!,15,0),VLOOKUP(#REF!&amp;"-"&amp;ROW()-88,#REF!,
14,0) &amp; "㎡の    内" &amp; VLOOKUP(#REF!&amp;"-"&amp;ROW()-88,#REF!,15,0)&amp;"㎡")),"")</f>
        <v/>
      </c>
      <c r="J256" s="111"/>
      <c r="K256" s="25" t="str">
        <f>+IFERROR(IF(VLOOKUP(#REF!&amp;"-"&amp;ROW()-88,#REF!,19,0)="","",VLOOKUP(#REF!&amp;"-"&amp;ROW()-88,#REF!,19,0)),"")</f>
        <v/>
      </c>
      <c r="L256" s="112"/>
      <c r="M256" s="26"/>
      <c r="N256" s="23" t="str">
        <f>+IFERROR(VLOOKUP(#REF!&amp;"-"&amp;ROW()-88,#REF!,24,0),"")</f>
        <v/>
      </c>
      <c r="O256" s="24"/>
      <c r="P256" s="108" t="str">
        <f>+IFERROR(VLOOKUP(#REF!&amp;"-"&amp;ROW()-88,#REF!,25,0),"")</f>
        <v/>
      </c>
      <c r="Q256" s="108"/>
      <c r="R256" s="109" t="str">
        <f>+IFERROR(IF(VLOOKUP(#REF!&amp;"-"&amp;ROW()-88,#REF!,56,0)="","",VLOOKUP(#REF!&amp;"-"&amp;ROW()-88,#REF!,56,0)),"")</f>
        <v/>
      </c>
      <c r="S256" s="109"/>
      <c r="T256" s="109"/>
      <c r="U256" s="108" t="str">
        <f>+IFERROR(IF(VLOOKUP(#REF!&amp;"-"&amp;ROW()-88,#REF!,61,0)="","",VLOOKUP(#REF!&amp;"-"&amp;ROW()-88,#REF!,61,0)),"")</f>
        <v/>
      </c>
      <c r="V256" s="108"/>
      <c r="W256" s="23" t="str">
        <f>+IFERROR(IF(VLOOKUP(#REF!&amp;"-"&amp;ROW()-88,#REF!,62,0)="","",VLOOKUP(#REF!&amp;"-"&amp;ROW()-88,#REF!,62,0)),"")</f>
        <v/>
      </c>
      <c r="X256" s="24"/>
      <c r="Y256" s="25" t="str">
        <f t="shared" si="4"/>
        <v/>
      </c>
      <c r="Z256" s="26"/>
      <c r="AA256" s="27" t="str">
        <f>+IFERROR(IF(VLOOKUP(#REF!&amp;"-"&amp;ROW()-88,#REF!,13,0)="","",VLOOKUP(#REF!&amp;"-"&amp;ROW()-88,#REF!,13,0)),"")</f>
        <v/>
      </c>
      <c r="AB256" s="28"/>
      <c r="AC256" s="27" t="str">
        <f>+IFERROR(VLOOKUP(#REF!&amp;"-"&amp;ROW()-88,#REF!,30,0),"")</f>
        <v/>
      </c>
      <c r="AD256" s="28"/>
      <c r="AE256" s="25" t="str">
        <f>IF(Y256="使用貸借権","-",+IFERROR(VLOOKUP(#REF!&amp;"-"&amp;ROW()-88,#REF!,31,0)&amp;"",""))</f>
        <v/>
      </c>
      <c r="AF256" s="26"/>
      <c r="AG256" s="25" t="str">
        <f t="shared" si="5"/>
        <v/>
      </c>
      <c r="AH256" s="26"/>
      <c r="AI256" s="27" t="str">
        <f>IFERROR(IF(VLOOKUP(#REF!&amp;"-"&amp;ROW()-88,#REF!,32,0)="","",VLOOKUP(#REF!&amp;"-"&amp;ROW()-88,#REF!,32,0)),"")</f>
        <v/>
      </c>
      <c r="AJ256" s="28"/>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row>
    <row r="257" spans="1:61" ht="34.5" hidden="1" customHeight="1">
      <c r="A257" s="3"/>
      <c r="B257" s="25" t="str">
        <f>+IFERROR(IF(VLOOKUP(#REF!&amp;"-"&amp;ROW()-88,#REF!,9,0)="","",VLOOKUP(#REF!&amp;"-"&amp;ROW()-88,#REF!,9,0)),"")</f>
        <v/>
      </c>
      <c r="C257" s="26"/>
      <c r="D257" s="25" t="str">
        <f>+IFERROR(IF(VLOOKUP(#REF!&amp;"-"&amp;ROW()-88,#REF!,10,0) = "","",VLOOKUP(#REF!&amp;"-"&amp;ROW()-88,#REF!,10,0)),"")</f>
        <v/>
      </c>
      <c r="E257" s="26"/>
      <c r="F257" s="25" t="str">
        <f>+IFERROR(IF(VLOOKUP(#REF!&amp;"-"&amp;ROW()-88,#REF!,11,0)="","",VLOOKUP(#REF!&amp;"-"&amp;ROW()-88,#REF!,11,0)),"")</f>
        <v/>
      </c>
      <c r="G257" s="26"/>
      <c r="H257" s="20" t="str">
        <f>+IFERROR(IF(VLOOKUP(#REF!&amp;"-"&amp;ROW()-88,#REF!,12,0)="","",VLOOKUP(#REF!&amp;"-"&amp;ROW()-88,#REF!,12,0)),"")</f>
        <v/>
      </c>
      <c r="I257" s="110" t="str">
        <f>IFERROR(IF(VLOOKUP(#REF!&amp;"-"&amp;ROW()-88,#REF!,15,0)="","",IF(VLOOKUP(#REF!&amp;"-"&amp;ROW()-88,#REF!,15,0)=
VLOOKUP(#REF!&amp;"-"&amp;ROW()-88,#REF!,14,0),VLOOKUP(#REF!&amp;"-"&amp;ROW()-88,#REF!,15,0),VLOOKUP(#REF!&amp;"-"&amp;ROW()-88,#REF!,
14,0) &amp; "㎡の    内" &amp; VLOOKUP(#REF!&amp;"-"&amp;ROW()-88,#REF!,15,0)&amp;"㎡")),"")</f>
        <v/>
      </c>
      <c r="J257" s="111"/>
      <c r="K257" s="25" t="str">
        <f>+IFERROR(IF(VLOOKUP(#REF!&amp;"-"&amp;ROW()-88,#REF!,19,0)="","",VLOOKUP(#REF!&amp;"-"&amp;ROW()-88,#REF!,19,0)),"")</f>
        <v/>
      </c>
      <c r="L257" s="112"/>
      <c r="M257" s="26"/>
      <c r="N257" s="23" t="str">
        <f>+IFERROR(VLOOKUP(#REF!&amp;"-"&amp;ROW()-88,#REF!,24,0),"")</f>
        <v/>
      </c>
      <c r="O257" s="24"/>
      <c r="P257" s="108" t="str">
        <f>+IFERROR(VLOOKUP(#REF!&amp;"-"&amp;ROW()-88,#REF!,25,0),"")</f>
        <v/>
      </c>
      <c r="Q257" s="108"/>
      <c r="R257" s="109" t="str">
        <f>+IFERROR(IF(VLOOKUP(#REF!&amp;"-"&amp;ROW()-88,#REF!,56,0)="","",VLOOKUP(#REF!&amp;"-"&amp;ROW()-88,#REF!,56,0)),"")</f>
        <v/>
      </c>
      <c r="S257" s="109"/>
      <c r="T257" s="109"/>
      <c r="U257" s="108" t="str">
        <f>+IFERROR(IF(VLOOKUP(#REF!&amp;"-"&amp;ROW()-88,#REF!,61,0)="","",VLOOKUP(#REF!&amp;"-"&amp;ROW()-88,#REF!,61,0)),"")</f>
        <v/>
      </c>
      <c r="V257" s="108"/>
      <c r="W257" s="23" t="str">
        <f>+IFERROR(IF(VLOOKUP(#REF!&amp;"-"&amp;ROW()-88,#REF!,62,0)="","",VLOOKUP(#REF!&amp;"-"&amp;ROW()-88,#REF!,62,0)),"")</f>
        <v/>
      </c>
      <c r="X257" s="24"/>
      <c r="Y257" s="25" t="str">
        <f t="shared" si="4"/>
        <v/>
      </c>
      <c r="Z257" s="26"/>
      <c r="AA257" s="27" t="str">
        <f>+IFERROR(IF(VLOOKUP(#REF!&amp;"-"&amp;ROW()-88,#REF!,13,0)="","",VLOOKUP(#REF!&amp;"-"&amp;ROW()-88,#REF!,13,0)),"")</f>
        <v/>
      </c>
      <c r="AB257" s="28"/>
      <c r="AC257" s="27" t="str">
        <f>+IFERROR(VLOOKUP(#REF!&amp;"-"&amp;ROW()-88,#REF!,30,0),"")</f>
        <v/>
      </c>
      <c r="AD257" s="28"/>
      <c r="AE257" s="25" t="str">
        <f>IF(Y257="使用貸借権","-",+IFERROR(VLOOKUP(#REF!&amp;"-"&amp;ROW()-88,#REF!,31,0)&amp;"",""))</f>
        <v/>
      </c>
      <c r="AF257" s="26"/>
      <c r="AG257" s="25" t="str">
        <f t="shared" si="5"/>
        <v/>
      </c>
      <c r="AH257" s="26"/>
      <c r="AI257" s="27" t="str">
        <f>IFERROR(IF(VLOOKUP(#REF!&amp;"-"&amp;ROW()-88,#REF!,32,0)="","",VLOOKUP(#REF!&amp;"-"&amp;ROW()-88,#REF!,32,0)),"")</f>
        <v/>
      </c>
      <c r="AJ257" s="28"/>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row>
    <row r="258" spans="1:61" ht="34.5" hidden="1" customHeight="1">
      <c r="A258" s="3"/>
      <c r="B258" s="25" t="str">
        <f>+IFERROR(IF(VLOOKUP(#REF!&amp;"-"&amp;ROW()-88,#REF!,9,0)="","",VLOOKUP(#REF!&amp;"-"&amp;ROW()-88,#REF!,9,0)),"")</f>
        <v/>
      </c>
      <c r="C258" s="26"/>
      <c r="D258" s="25" t="str">
        <f>+IFERROR(IF(VLOOKUP(#REF!&amp;"-"&amp;ROW()-88,#REF!,10,0) = "","",VLOOKUP(#REF!&amp;"-"&amp;ROW()-88,#REF!,10,0)),"")</f>
        <v/>
      </c>
      <c r="E258" s="26"/>
      <c r="F258" s="25" t="str">
        <f>+IFERROR(IF(VLOOKUP(#REF!&amp;"-"&amp;ROW()-88,#REF!,11,0)="","",VLOOKUP(#REF!&amp;"-"&amp;ROW()-88,#REF!,11,0)),"")</f>
        <v/>
      </c>
      <c r="G258" s="26"/>
      <c r="H258" s="20" t="str">
        <f>+IFERROR(IF(VLOOKUP(#REF!&amp;"-"&amp;ROW()-88,#REF!,12,0)="","",VLOOKUP(#REF!&amp;"-"&amp;ROW()-88,#REF!,12,0)),"")</f>
        <v/>
      </c>
      <c r="I258" s="110" t="str">
        <f>IFERROR(IF(VLOOKUP(#REF!&amp;"-"&amp;ROW()-88,#REF!,15,0)="","",IF(VLOOKUP(#REF!&amp;"-"&amp;ROW()-88,#REF!,15,0)=
VLOOKUP(#REF!&amp;"-"&amp;ROW()-88,#REF!,14,0),VLOOKUP(#REF!&amp;"-"&amp;ROW()-88,#REF!,15,0),VLOOKUP(#REF!&amp;"-"&amp;ROW()-88,#REF!,
14,0) &amp; "㎡の    内" &amp; VLOOKUP(#REF!&amp;"-"&amp;ROW()-88,#REF!,15,0)&amp;"㎡")),"")</f>
        <v/>
      </c>
      <c r="J258" s="111"/>
      <c r="K258" s="25" t="str">
        <f>+IFERROR(IF(VLOOKUP(#REF!&amp;"-"&amp;ROW()-88,#REF!,19,0)="","",VLOOKUP(#REF!&amp;"-"&amp;ROW()-88,#REF!,19,0)),"")</f>
        <v/>
      </c>
      <c r="L258" s="112"/>
      <c r="M258" s="26"/>
      <c r="N258" s="23" t="str">
        <f>+IFERROR(VLOOKUP(#REF!&amp;"-"&amp;ROW()-88,#REF!,24,0),"")</f>
        <v/>
      </c>
      <c r="O258" s="24"/>
      <c r="P258" s="108" t="str">
        <f>+IFERROR(VLOOKUP(#REF!&amp;"-"&amp;ROW()-88,#REF!,25,0),"")</f>
        <v/>
      </c>
      <c r="Q258" s="108"/>
      <c r="R258" s="109" t="str">
        <f>+IFERROR(IF(VLOOKUP(#REF!&amp;"-"&amp;ROW()-88,#REF!,56,0)="","",VLOOKUP(#REF!&amp;"-"&amp;ROW()-88,#REF!,56,0)),"")</f>
        <v/>
      </c>
      <c r="S258" s="109"/>
      <c r="T258" s="109"/>
      <c r="U258" s="108" t="str">
        <f>+IFERROR(IF(VLOOKUP(#REF!&amp;"-"&amp;ROW()-88,#REF!,61,0)="","",VLOOKUP(#REF!&amp;"-"&amp;ROW()-88,#REF!,61,0)),"")</f>
        <v/>
      </c>
      <c r="V258" s="108"/>
      <c r="W258" s="23" t="str">
        <f>+IFERROR(IF(VLOOKUP(#REF!&amp;"-"&amp;ROW()-88,#REF!,62,0)="","",VLOOKUP(#REF!&amp;"-"&amp;ROW()-88,#REF!,62,0)),"")</f>
        <v/>
      </c>
      <c r="X258" s="24"/>
      <c r="Y258" s="25" t="str">
        <f t="shared" si="4"/>
        <v/>
      </c>
      <c r="Z258" s="26"/>
      <c r="AA258" s="27" t="str">
        <f>+IFERROR(IF(VLOOKUP(#REF!&amp;"-"&amp;ROW()-88,#REF!,13,0)="","",VLOOKUP(#REF!&amp;"-"&amp;ROW()-88,#REF!,13,0)),"")</f>
        <v/>
      </c>
      <c r="AB258" s="28"/>
      <c r="AC258" s="27" t="str">
        <f>+IFERROR(VLOOKUP(#REF!&amp;"-"&amp;ROW()-88,#REF!,30,0),"")</f>
        <v/>
      </c>
      <c r="AD258" s="28"/>
      <c r="AE258" s="25" t="str">
        <f>IF(Y258="使用貸借権","-",+IFERROR(VLOOKUP(#REF!&amp;"-"&amp;ROW()-88,#REF!,31,0)&amp;"",""))</f>
        <v/>
      </c>
      <c r="AF258" s="26"/>
      <c r="AG258" s="25" t="str">
        <f t="shared" si="5"/>
        <v/>
      </c>
      <c r="AH258" s="26"/>
      <c r="AI258" s="27" t="str">
        <f>IFERROR(IF(VLOOKUP(#REF!&amp;"-"&amp;ROW()-88,#REF!,32,0)="","",VLOOKUP(#REF!&amp;"-"&amp;ROW()-88,#REF!,32,0)),"")</f>
        <v/>
      </c>
      <c r="AJ258" s="28"/>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row>
    <row r="259" spans="1:61" ht="34.5" hidden="1" customHeight="1">
      <c r="A259" s="3"/>
      <c r="B259" s="25" t="str">
        <f>+IFERROR(IF(VLOOKUP(#REF!&amp;"-"&amp;ROW()-88,#REF!,9,0)="","",VLOOKUP(#REF!&amp;"-"&amp;ROW()-88,#REF!,9,0)),"")</f>
        <v/>
      </c>
      <c r="C259" s="26"/>
      <c r="D259" s="25" t="str">
        <f>+IFERROR(IF(VLOOKUP(#REF!&amp;"-"&amp;ROW()-88,#REF!,10,0) = "","",VLOOKUP(#REF!&amp;"-"&amp;ROW()-88,#REF!,10,0)),"")</f>
        <v/>
      </c>
      <c r="E259" s="26"/>
      <c r="F259" s="25" t="str">
        <f>+IFERROR(IF(VLOOKUP(#REF!&amp;"-"&amp;ROW()-88,#REF!,11,0)="","",VLOOKUP(#REF!&amp;"-"&amp;ROW()-88,#REF!,11,0)),"")</f>
        <v/>
      </c>
      <c r="G259" s="26"/>
      <c r="H259" s="20" t="str">
        <f>+IFERROR(IF(VLOOKUP(#REF!&amp;"-"&amp;ROW()-88,#REF!,12,0)="","",VLOOKUP(#REF!&amp;"-"&amp;ROW()-88,#REF!,12,0)),"")</f>
        <v/>
      </c>
      <c r="I259" s="110" t="str">
        <f>IFERROR(IF(VLOOKUP(#REF!&amp;"-"&amp;ROW()-88,#REF!,15,0)="","",IF(VLOOKUP(#REF!&amp;"-"&amp;ROW()-88,#REF!,15,0)=
VLOOKUP(#REF!&amp;"-"&amp;ROW()-88,#REF!,14,0),VLOOKUP(#REF!&amp;"-"&amp;ROW()-88,#REF!,15,0),VLOOKUP(#REF!&amp;"-"&amp;ROW()-88,#REF!,
14,0) &amp; "㎡の    内" &amp; VLOOKUP(#REF!&amp;"-"&amp;ROW()-88,#REF!,15,0)&amp;"㎡")),"")</f>
        <v/>
      </c>
      <c r="J259" s="111"/>
      <c r="K259" s="25" t="str">
        <f>+IFERROR(IF(VLOOKUP(#REF!&amp;"-"&amp;ROW()-88,#REF!,19,0)="","",VLOOKUP(#REF!&amp;"-"&amp;ROW()-88,#REF!,19,0)),"")</f>
        <v/>
      </c>
      <c r="L259" s="112"/>
      <c r="M259" s="26"/>
      <c r="N259" s="23" t="str">
        <f>+IFERROR(VLOOKUP(#REF!&amp;"-"&amp;ROW()-88,#REF!,24,0),"")</f>
        <v/>
      </c>
      <c r="O259" s="24"/>
      <c r="P259" s="108" t="str">
        <f>+IFERROR(VLOOKUP(#REF!&amp;"-"&amp;ROW()-88,#REF!,25,0),"")</f>
        <v/>
      </c>
      <c r="Q259" s="108"/>
      <c r="R259" s="109" t="str">
        <f>+IFERROR(IF(VLOOKUP(#REF!&amp;"-"&amp;ROW()-88,#REF!,56,0)="","",VLOOKUP(#REF!&amp;"-"&amp;ROW()-88,#REF!,56,0)),"")</f>
        <v/>
      </c>
      <c r="S259" s="109"/>
      <c r="T259" s="109"/>
      <c r="U259" s="108" t="str">
        <f>+IFERROR(IF(VLOOKUP(#REF!&amp;"-"&amp;ROW()-88,#REF!,61,0)="","",VLOOKUP(#REF!&amp;"-"&amp;ROW()-88,#REF!,61,0)),"")</f>
        <v/>
      </c>
      <c r="V259" s="108"/>
      <c r="W259" s="23" t="str">
        <f>+IFERROR(IF(VLOOKUP(#REF!&amp;"-"&amp;ROW()-88,#REF!,62,0)="","",VLOOKUP(#REF!&amp;"-"&amp;ROW()-88,#REF!,62,0)),"")</f>
        <v/>
      </c>
      <c r="X259" s="24"/>
      <c r="Y259" s="25" t="str">
        <f t="shared" si="4"/>
        <v/>
      </c>
      <c r="Z259" s="26"/>
      <c r="AA259" s="27" t="str">
        <f>+IFERROR(IF(VLOOKUP(#REF!&amp;"-"&amp;ROW()-88,#REF!,13,0)="","",VLOOKUP(#REF!&amp;"-"&amp;ROW()-88,#REF!,13,0)),"")</f>
        <v/>
      </c>
      <c r="AB259" s="28"/>
      <c r="AC259" s="27" t="str">
        <f>+IFERROR(VLOOKUP(#REF!&amp;"-"&amp;ROW()-88,#REF!,30,0),"")</f>
        <v/>
      </c>
      <c r="AD259" s="28"/>
      <c r="AE259" s="25" t="str">
        <f>IF(Y259="使用貸借権","-",+IFERROR(VLOOKUP(#REF!&amp;"-"&amp;ROW()-88,#REF!,31,0)&amp;"",""))</f>
        <v/>
      </c>
      <c r="AF259" s="26"/>
      <c r="AG259" s="25" t="str">
        <f t="shared" si="5"/>
        <v/>
      </c>
      <c r="AH259" s="26"/>
      <c r="AI259" s="27" t="str">
        <f>IFERROR(IF(VLOOKUP(#REF!&amp;"-"&amp;ROW()-88,#REF!,32,0)="","",VLOOKUP(#REF!&amp;"-"&amp;ROW()-88,#REF!,32,0)),"")</f>
        <v/>
      </c>
      <c r="AJ259" s="28"/>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row>
    <row r="260" spans="1:61" ht="34.5" hidden="1" customHeight="1">
      <c r="A260" s="3"/>
      <c r="B260" s="25" t="str">
        <f>+IFERROR(IF(VLOOKUP(#REF!&amp;"-"&amp;ROW()-88,#REF!,9,0)="","",VLOOKUP(#REF!&amp;"-"&amp;ROW()-88,#REF!,9,0)),"")</f>
        <v/>
      </c>
      <c r="C260" s="26"/>
      <c r="D260" s="25" t="str">
        <f>+IFERROR(IF(VLOOKUP(#REF!&amp;"-"&amp;ROW()-88,#REF!,10,0) = "","",VLOOKUP(#REF!&amp;"-"&amp;ROW()-88,#REF!,10,0)),"")</f>
        <v/>
      </c>
      <c r="E260" s="26"/>
      <c r="F260" s="25" t="str">
        <f>+IFERROR(IF(VLOOKUP(#REF!&amp;"-"&amp;ROW()-88,#REF!,11,0)="","",VLOOKUP(#REF!&amp;"-"&amp;ROW()-88,#REF!,11,0)),"")</f>
        <v/>
      </c>
      <c r="G260" s="26"/>
      <c r="H260" s="20" t="str">
        <f>+IFERROR(IF(VLOOKUP(#REF!&amp;"-"&amp;ROW()-88,#REF!,12,0)="","",VLOOKUP(#REF!&amp;"-"&amp;ROW()-88,#REF!,12,0)),"")</f>
        <v/>
      </c>
      <c r="I260" s="110" t="str">
        <f>IFERROR(IF(VLOOKUP(#REF!&amp;"-"&amp;ROW()-88,#REF!,15,0)="","",IF(VLOOKUP(#REF!&amp;"-"&amp;ROW()-88,#REF!,15,0)=
VLOOKUP(#REF!&amp;"-"&amp;ROW()-88,#REF!,14,0),VLOOKUP(#REF!&amp;"-"&amp;ROW()-88,#REF!,15,0),VLOOKUP(#REF!&amp;"-"&amp;ROW()-88,#REF!,
14,0) &amp; "㎡の    内" &amp; VLOOKUP(#REF!&amp;"-"&amp;ROW()-88,#REF!,15,0)&amp;"㎡")),"")</f>
        <v/>
      </c>
      <c r="J260" s="111"/>
      <c r="K260" s="25" t="str">
        <f>+IFERROR(IF(VLOOKUP(#REF!&amp;"-"&amp;ROW()-88,#REF!,19,0)="","",VLOOKUP(#REF!&amp;"-"&amp;ROW()-88,#REF!,19,0)),"")</f>
        <v/>
      </c>
      <c r="L260" s="112"/>
      <c r="M260" s="26"/>
      <c r="N260" s="23" t="str">
        <f>+IFERROR(VLOOKUP(#REF!&amp;"-"&amp;ROW()-88,#REF!,24,0),"")</f>
        <v/>
      </c>
      <c r="O260" s="24"/>
      <c r="P260" s="108" t="str">
        <f>+IFERROR(VLOOKUP(#REF!&amp;"-"&amp;ROW()-88,#REF!,25,0),"")</f>
        <v/>
      </c>
      <c r="Q260" s="108"/>
      <c r="R260" s="109" t="str">
        <f>+IFERROR(IF(VLOOKUP(#REF!&amp;"-"&amp;ROW()-88,#REF!,56,0)="","",VLOOKUP(#REF!&amp;"-"&amp;ROW()-88,#REF!,56,0)),"")</f>
        <v/>
      </c>
      <c r="S260" s="109"/>
      <c r="T260" s="109"/>
      <c r="U260" s="108" t="str">
        <f>+IFERROR(IF(VLOOKUP(#REF!&amp;"-"&amp;ROW()-88,#REF!,61,0)="","",VLOOKUP(#REF!&amp;"-"&amp;ROW()-88,#REF!,61,0)),"")</f>
        <v/>
      </c>
      <c r="V260" s="108"/>
      <c r="W260" s="23" t="str">
        <f>+IFERROR(IF(VLOOKUP(#REF!&amp;"-"&amp;ROW()-88,#REF!,62,0)="","",VLOOKUP(#REF!&amp;"-"&amp;ROW()-88,#REF!,62,0)),"")</f>
        <v/>
      </c>
      <c r="X260" s="24"/>
      <c r="Y260" s="25" t="str">
        <f t="shared" si="4"/>
        <v/>
      </c>
      <c r="Z260" s="26"/>
      <c r="AA260" s="27" t="str">
        <f>+IFERROR(IF(VLOOKUP(#REF!&amp;"-"&amp;ROW()-88,#REF!,13,0)="","",VLOOKUP(#REF!&amp;"-"&amp;ROW()-88,#REF!,13,0)),"")</f>
        <v/>
      </c>
      <c r="AB260" s="28"/>
      <c r="AC260" s="27" t="str">
        <f>+IFERROR(VLOOKUP(#REF!&amp;"-"&amp;ROW()-88,#REF!,30,0),"")</f>
        <v/>
      </c>
      <c r="AD260" s="28"/>
      <c r="AE260" s="25" t="str">
        <f>IF(Y260="使用貸借権","-",+IFERROR(VLOOKUP(#REF!&amp;"-"&amp;ROW()-88,#REF!,31,0)&amp;"",""))</f>
        <v/>
      </c>
      <c r="AF260" s="26"/>
      <c r="AG260" s="25" t="str">
        <f t="shared" si="5"/>
        <v/>
      </c>
      <c r="AH260" s="26"/>
      <c r="AI260" s="27" t="str">
        <f>IFERROR(IF(VLOOKUP(#REF!&amp;"-"&amp;ROW()-88,#REF!,32,0)="","",VLOOKUP(#REF!&amp;"-"&amp;ROW()-88,#REF!,32,0)),"")</f>
        <v/>
      </c>
      <c r="AJ260" s="28"/>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row>
    <row r="261" spans="1:61" ht="34.5" hidden="1" customHeight="1">
      <c r="A261" s="3"/>
      <c r="B261" s="25" t="str">
        <f>+IFERROR(IF(VLOOKUP(#REF!&amp;"-"&amp;ROW()-88,#REF!,9,0)="","",VLOOKUP(#REF!&amp;"-"&amp;ROW()-88,#REF!,9,0)),"")</f>
        <v/>
      </c>
      <c r="C261" s="26"/>
      <c r="D261" s="25" t="str">
        <f>+IFERROR(IF(VLOOKUP(#REF!&amp;"-"&amp;ROW()-88,#REF!,10,0) = "","",VLOOKUP(#REF!&amp;"-"&amp;ROW()-88,#REF!,10,0)),"")</f>
        <v/>
      </c>
      <c r="E261" s="26"/>
      <c r="F261" s="25" t="str">
        <f>+IFERROR(IF(VLOOKUP(#REF!&amp;"-"&amp;ROW()-88,#REF!,11,0)="","",VLOOKUP(#REF!&amp;"-"&amp;ROW()-88,#REF!,11,0)),"")</f>
        <v/>
      </c>
      <c r="G261" s="26"/>
      <c r="H261" s="20" t="str">
        <f>+IFERROR(IF(VLOOKUP(#REF!&amp;"-"&amp;ROW()-88,#REF!,12,0)="","",VLOOKUP(#REF!&amp;"-"&amp;ROW()-88,#REF!,12,0)),"")</f>
        <v/>
      </c>
      <c r="I261" s="110" t="str">
        <f>IFERROR(IF(VLOOKUP(#REF!&amp;"-"&amp;ROW()-88,#REF!,15,0)="","",IF(VLOOKUP(#REF!&amp;"-"&amp;ROW()-88,#REF!,15,0)=
VLOOKUP(#REF!&amp;"-"&amp;ROW()-88,#REF!,14,0),VLOOKUP(#REF!&amp;"-"&amp;ROW()-88,#REF!,15,0),VLOOKUP(#REF!&amp;"-"&amp;ROW()-88,#REF!,
14,0) &amp; "㎡の    内" &amp; VLOOKUP(#REF!&amp;"-"&amp;ROW()-88,#REF!,15,0)&amp;"㎡")),"")</f>
        <v/>
      </c>
      <c r="J261" s="111"/>
      <c r="K261" s="25" t="str">
        <f>+IFERROR(IF(VLOOKUP(#REF!&amp;"-"&amp;ROW()-88,#REF!,19,0)="","",VLOOKUP(#REF!&amp;"-"&amp;ROW()-88,#REF!,19,0)),"")</f>
        <v/>
      </c>
      <c r="L261" s="112"/>
      <c r="M261" s="26"/>
      <c r="N261" s="23" t="str">
        <f>+IFERROR(VLOOKUP(#REF!&amp;"-"&amp;ROW()-88,#REF!,24,0),"")</f>
        <v/>
      </c>
      <c r="O261" s="24"/>
      <c r="P261" s="108" t="str">
        <f>+IFERROR(VLOOKUP(#REF!&amp;"-"&amp;ROW()-88,#REF!,25,0),"")</f>
        <v/>
      </c>
      <c r="Q261" s="108"/>
      <c r="R261" s="109" t="str">
        <f>+IFERROR(IF(VLOOKUP(#REF!&amp;"-"&amp;ROW()-88,#REF!,56,0)="","",VLOOKUP(#REF!&amp;"-"&amp;ROW()-88,#REF!,56,0)),"")</f>
        <v/>
      </c>
      <c r="S261" s="109"/>
      <c r="T261" s="109"/>
      <c r="U261" s="108" t="str">
        <f>+IFERROR(IF(VLOOKUP(#REF!&amp;"-"&amp;ROW()-88,#REF!,61,0)="","",VLOOKUP(#REF!&amp;"-"&amp;ROW()-88,#REF!,61,0)),"")</f>
        <v/>
      </c>
      <c r="V261" s="108"/>
      <c r="W261" s="23" t="str">
        <f>+IFERROR(IF(VLOOKUP(#REF!&amp;"-"&amp;ROW()-88,#REF!,62,0)="","",VLOOKUP(#REF!&amp;"-"&amp;ROW()-88,#REF!,62,0)),"")</f>
        <v/>
      </c>
      <c r="X261" s="24"/>
      <c r="Y261" s="25" t="str">
        <f t="shared" si="4"/>
        <v/>
      </c>
      <c r="Z261" s="26"/>
      <c r="AA261" s="27" t="str">
        <f>+IFERROR(IF(VLOOKUP(#REF!&amp;"-"&amp;ROW()-88,#REF!,13,0)="","",VLOOKUP(#REF!&amp;"-"&amp;ROW()-88,#REF!,13,0)),"")</f>
        <v/>
      </c>
      <c r="AB261" s="28"/>
      <c r="AC261" s="27" t="str">
        <f>+IFERROR(VLOOKUP(#REF!&amp;"-"&amp;ROW()-88,#REF!,30,0),"")</f>
        <v/>
      </c>
      <c r="AD261" s="28"/>
      <c r="AE261" s="25" t="str">
        <f>IF(Y261="使用貸借権","-",+IFERROR(VLOOKUP(#REF!&amp;"-"&amp;ROW()-88,#REF!,31,0)&amp;"",""))</f>
        <v/>
      </c>
      <c r="AF261" s="26"/>
      <c r="AG261" s="25" t="str">
        <f t="shared" si="5"/>
        <v/>
      </c>
      <c r="AH261" s="26"/>
      <c r="AI261" s="27" t="str">
        <f>IFERROR(IF(VLOOKUP(#REF!&amp;"-"&amp;ROW()-88,#REF!,32,0)="","",VLOOKUP(#REF!&amp;"-"&amp;ROW()-88,#REF!,32,0)),"")</f>
        <v/>
      </c>
      <c r="AJ261" s="28"/>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row>
    <row r="262" spans="1:61" ht="34.5" hidden="1" customHeight="1">
      <c r="A262" s="3"/>
      <c r="B262" s="25" t="str">
        <f>+IFERROR(IF(VLOOKUP(#REF!&amp;"-"&amp;ROW()-88,#REF!,9,0)="","",VLOOKUP(#REF!&amp;"-"&amp;ROW()-88,#REF!,9,0)),"")</f>
        <v/>
      </c>
      <c r="C262" s="26"/>
      <c r="D262" s="25" t="str">
        <f>+IFERROR(IF(VLOOKUP(#REF!&amp;"-"&amp;ROW()-88,#REF!,10,0) = "","",VLOOKUP(#REF!&amp;"-"&amp;ROW()-88,#REF!,10,0)),"")</f>
        <v/>
      </c>
      <c r="E262" s="26"/>
      <c r="F262" s="25" t="str">
        <f>+IFERROR(IF(VLOOKUP(#REF!&amp;"-"&amp;ROW()-88,#REF!,11,0)="","",VLOOKUP(#REF!&amp;"-"&amp;ROW()-88,#REF!,11,0)),"")</f>
        <v/>
      </c>
      <c r="G262" s="26"/>
      <c r="H262" s="20" t="str">
        <f>+IFERROR(IF(VLOOKUP(#REF!&amp;"-"&amp;ROW()-88,#REF!,12,0)="","",VLOOKUP(#REF!&amp;"-"&amp;ROW()-88,#REF!,12,0)),"")</f>
        <v/>
      </c>
      <c r="I262" s="110" t="str">
        <f>IFERROR(IF(VLOOKUP(#REF!&amp;"-"&amp;ROW()-88,#REF!,15,0)="","",IF(VLOOKUP(#REF!&amp;"-"&amp;ROW()-88,#REF!,15,0)=
VLOOKUP(#REF!&amp;"-"&amp;ROW()-88,#REF!,14,0),VLOOKUP(#REF!&amp;"-"&amp;ROW()-88,#REF!,15,0),VLOOKUP(#REF!&amp;"-"&amp;ROW()-88,#REF!,
14,0) &amp; "㎡の    内" &amp; VLOOKUP(#REF!&amp;"-"&amp;ROW()-88,#REF!,15,0)&amp;"㎡")),"")</f>
        <v/>
      </c>
      <c r="J262" s="111"/>
      <c r="K262" s="25" t="str">
        <f>+IFERROR(IF(VLOOKUP(#REF!&amp;"-"&amp;ROW()-88,#REF!,19,0)="","",VLOOKUP(#REF!&amp;"-"&amp;ROW()-88,#REF!,19,0)),"")</f>
        <v/>
      </c>
      <c r="L262" s="112"/>
      <c r="M262" s="26"/>
      <c r="N262" s="23" t="str">
        <f>+IFERROR(VLOOKUP(#REF!&amp;"-"&amp;ROW()-88,#REF!,24,0),"")</f>
        <v/>
      </c>
      <c r="O262" s="24"/>
      <c r="P262" s="108" t="str">
        <f>+IFERROR(VLOOKUP(#REF!&amp;"-"&amp;ROW()-88,#REF!,25,0),"")</f>
        <v/>
      </c>
      <c r="Q262" s="108"/>
      <c r="R262" s="109" t="str">
        <f>+IFERROR(IF(VLOOKUP(#REF!&amp;"-"&amp;ROW()-88,#REF!,56,0)="","",VLOOKUP(#REF!&amp;"-"&amp;ROW()-88,#REF!,56,0)),"")</f>
        <v/>
      </c>
      <c r="S262" s="109"/>
      <c r="T262" s="109"/>
      <c r="U262" s="108" t="str">
        <f>+IFERROR(IF(VLOOKUP(#REF!&amp;"-"&amp;ROW()-88,#REF!,61,0)="","",VLOOKUP(#REF!&amp;"-"&amp;ROW()-88,#REF!,61,0)),"")</f>
        <v/>
      </c>
      <c r="V262" s="108"/>
      <c r="W262" s="23" t="str">
        <f>+IFERROR(IF(VLOOKUP(#REF!&amp;"-"&amp;ROW()-88,#REF!,62,0)="","",VLOOKUP(#REF!&amp;"-"&amp;ROW()-88,#REF!,62,0)),"")</f>
        <v/>
      </c>
      <c r="X262" s="24"/>
      <c r="Y262" s="25" t="str">
        <f t="shared" si="4"/>
        <v/>
      </c>
      <c r="Z262" s="26"/>
      <c r="AA262" s="27" t="str">
        <f>+IFERROR(IF(VLOOKUP(#REF!&amp;"-"&amp;ROW()-88,#REF!,13,0)="","",VLOOKUP(#REF!&amp;"-"&amp;ROW()-88,#REF!,13,0)),"")</f>
        <v/>
      </c>
      <c r="AB262" s="28"/>
      <c r="AC262" s="27" t="str">
        <f>+IFERROR(VLOOKUP(#REF!&amp;"-"&amp;ROW()-88,#REF!,30,0),"")</f>
        <v/>
      </c>
      <c r="AD262" s="28"/>
      <c r="AE262" s="25" t="str">
        <f>IF(Y262="使用貸借権","-",+IFERROR(VLOOKUP(#REF!&amp;"-"&amp;ROW()-88,#REF!,31,0)&amp;"",""))</f>
        <v/>
      </c>
      <c r="AF262" s="26"/>
      <c r="AG262" s="25" t="str">
        <f t="shared" si="5"/>
        <v/>
      </c>
      <c r="AH262" s="26"/>
      <c r="AI262" s="27" t="str">
        <f>IFERROR(IF(VLOOKUP(#REF!&amp;"-"&amp;ROW()-88,#REF!,32,0)="","",VLOOKUP(#REF!&amp;"-"&amp;ROW()-88,#REF!,32,0)),"")</f>
        <v/>
      </c>
      <c r="AJ262" s="28"/>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row>
    <row r="263" spans="1:61" ht="34.5" hidden="1" customHeight="1">
      <c r="A263" s="3"/>
      <c r="B263" s="25" t="str">
        <f>+IFERROR(IF(VLOOKUP(#REF!&amp;"-"&amp;ROW()-88,#REF!,9,0)="","",VLOOKUP(#REF!&amp;"-"&amp;ROW()-88,#REF!,9,0)),"")</f>
        <v/>
      </c>
      <c r="C263" s="26"/>
      <c r="D263" s="25" t="str">
        <f>+IFERROR(IF(VLOOKUP(#REF!&amp;"-"&amp;ROW()-88,#REF!,10,0) = "","",VLOOKUP(#REF!&amp;"-"&amp;ROW()-88,#REF!,10,0)),"")</f>
        <v/>
      </c>
      <c r="E263" s="26"/>
      <c r="F263" s="25" t="str">
        <f>+IFERROR(IF(VLOOKUP(#REF!&amp;"-"&amp;ROW()-88,#REF!,11,0)="","",VLOOKUP(#REF!&amp;"-"&amp;ROW()-88,#REF!,11,0)),"")</f>
        <v/>
      </c>
      <c r="G263" s="26"/>
      <c r="H263" s="20" t="str">
        <f>+IFERROR(IF(VLOOKUP(#REF!&amp;"-"&amp;ROW()-88,#REF!,12,0)="","",VLOOKUP(#REF!&amp;"-"&amp;ROW()-88,#REF!,12,0)),"")</f>
        <v/>
      </c>
      <c r="I263" s="110" t="str">
        <f>IFERROR(IF(VLOOKUP(#REF!&amp;"-"&amp;ROW()-88,#REF!,15,0)="","",IF(VLOOKUP(#REF!&amp;"-"&amp;ROW()-88,#REF!,15,0)=
VLOOKUP(#REF!&amp;"-"&amp;ROW()-88,#REF!,14,0),VLOOKUP(#REF!&amp;"-"&amp;ROW()-88,#REF!,15,0),VLOOKUP(#REF!&amp;"-"&amp;ROW()-88,#REF!,
14,0) &amp; "㎡の    内" &amp; VLOOKUP(#REF!&amp;"-"&amp;ROW()-88,#REF!,15,0)&amp;"㎡")),"")</f>
        <v/>
      </c>
      <c r="J263" s="111"/>
      <c r="K263" s="25" t="str">
        <f>+IFERROR(IF(VLOOKUP(#REF!&amp;"-"&amp;ROW()-88,#REF!,19,0)="","",VLOOKUP(#REF!&amp;"-"&amp;ROW()-88,#REF!,19,0)),"")</f>
        <v/>
      </c>
      <c r="L263" s="112"/>
      <c r="M263" s="26"/>
      <c r="N263" s="23" t="str">
        <f>+IFERROR(VLOOKUP(#REF!&amp;"-"&amp;ROW()-88,#REF!,24,0),"")</f>
        <v/>
      </c>
      <c r="O263" s="24"/>
      <c r="P263" s="108" t="str">
        <f>+IFERROR(VLOOKUP(#REF!&amp;"-"&amp;ROW()-88,#REF!,25,0),"")</f>
        <v/>
      </c>
      <c r="Q263" s="108"/>
      <c r="R263" s="109" t="str">
        <f>+IFERROR(IF(VLOOKUP(#REF!&amp;"-"&amp;ROW()-88,#REF!,56,0)="","",VLOOKUP(#REF!&amp;"-"&amp;ROW()-88,#REF!,56,0)),"")</f>
        <v/>
      </c>
      <c r="S263" s="109"/>
      <c r="T263" s="109"/>
      <c r="U263" s="108" t="str">
        <f>+IFERROR(IF(VLOOKUP(#REF!&amp;"-"&amp;ROW()-88,#REF!,61,0)="","",VLOOKUP(#REF!&amp;"-"&amp;ROW()-88,#REF!,61,0)),"")</f>
        <v/>
      </c>
      <c r="V263" s="108"/>
      <c r="W263" s="23" t="str">
        <f>+IFERROR(IF(VLOOKUP(#REF!&amp;"-"&amp;ROW()-88,#REF!,62,0)="","",VLOOKUP(#REF!&amp;"-"&amp;ROW()-88,#REF!,62,0)),"")</f>
        <v/>
      </c>
      <c r="X263" s="24"/>
      <c r="Y263" s="25" t="str">
        <f t="shared" si="4"/>
        <v/>
      </c>
      <c r="Z263" s="26"/>
      <c r="AA263" s="27" t="str">
        <f>+IFERROR(IF(VLOOKUP(#REF!&amp;"-"&amp;ROW()-88,#REF!,13,0)="","",VLOOKUP(#REF!&amp;"-"&amp;ROW()-88,#REF!,13,0)),"")</f>
        <v/>
      </c>
      <c r="AB263" s="28"/>
      <c r="AC263" s="27" t="str">
        <f>+IFERROR(VLOOKUP(#REF!&amp;"-"&amp;ROW()-88,#REF!,30,0),"")</f>
        <v/>
      </c>
      <c r="AD263" s="28"/>
      <c r="AE263" s="25" t="str">
        <f>IF(Y263="使用貸借権","-",+IFERROR(VLOOKUP(#REF!&amp;"-"&amp;ROW()-88,#REF!,31,0)&amp;"",""))</f>
        <v/>
      </c>
      <c r="AF263" s="26"/>
      <c r="AG263" s="25" t="str">
        <f t="shared" si="5"/>
        <v/>
      </c>
      <c r="AH263" s="26"/>
      <c r="AI263" s="27" t="str">
        <f>IFERROR(IF(VLOOKUP(#REF!&amp;"-"&amp;ROW()-88,#REF!,32,0)="","",VLOOKUP(#REF!&amp;"-"&amp;ROW()-88,#REF!,32,0)),"")</f>
        <v/>
      </c>
      <c r="AJ263" s="28"/>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row>
    <row r="264" spans="1:61" ht="34.5" hidden="1" customHeight="1">
      <c r="A264" s="3"/>
      <c r="B264" s="25" t="str">
        <f>+IFERROR(IF(VLOOKUP(#REF!&amp;"-"&amp;ROW()-88,#REF!,9,0)="","",VLOOKUP(#REF!&amp;"-"&amp;ROW()-88,#REF!,9,0)),"")</f>
        <v/>
      </c>
      <c r="C264" s="26"/>
      <c r="D264" s="25" t="str">
        <f>+IFERROR(IF(VLOOKUP(#REF!&amp;"-"&amp;ROW()-88,#REF!,10,0) = "","",VLOOKUP(#REF!&amp;"-"&amp;ROW()-88,#REF!,10,0)),"")</f>
        <v/>
      </c>
      <c r="E264" s="26"/>
      <c r="F264" s="25" t="str">
        <f>+IFERROR(IF(VLOOKUP(#REF!&amp;"-"&amp;ROW()-88,#REF!,11,0)="","",VLOOKUP(#REF!&amp;"-"&amp;ROW()-88,#REF!,11,0)),"")</f>
        <v/>
      </c>
      <c r="G264" s="26"/>
      <c r="H264" s="20" t="str">
        <f>+IFERROR(IF(VLOOKUP(#REF!&amp;"-"&amp;ROW()-88,#REF!,12,0)="","",VLOOKUP(#REF!&amp;"-"&amp;ROW()-88,#REF!,12,0)),"")</f>
        <v/>
      </c>
      <c r="I264" s="110" t="str">
        <f>IFERROR(IF(VLOOKUP(#REF!&amp;"-"&amp;ROW()-88,#REF!,15,0)="","",IF(VLOOKUP(#REF!&amp;"-"&amp;ROW()-88,#REF!,15,0)=
VLOOKUP(#REF!&amp;"-"&amp;ROW()-88,#REF!,14,0),VLOOKUP(#REF!&amp;"-"&amp;ROW()-88,#REF!,15,0),VLOOKUP(#REF!&amp;"-"&amp;ROW()-88,#REF!,
14,0) &amp; "㎡の    内" &amp; VLOOKUP(#REF!&amp;"-"&amp;ROW()-88,#REF!,15,0)&amp;"㎡")),"")</f>
        <v/>
      </c>
      <c r="J264" s="111"/>
      <c r="K264" s="25" t="str">
        <f>+IFERROR(IF(VLOOKUP(#REF!&amp;"-"&amp;ROW()-88,#REF!,19,0)="","",VLOOKUP(#REF!&amp;"-"&amp;ROW()-88,#REF!,19,0)),"")</f>
        <v/>
      </c>
      <c r="L264" s="112"/>
      <c r="M264" s="26"/>
      <c r="N264" s="23" t="str">
        <f>+IFERROR(VLOOKUP(#REF!&amp;"-"&amp;ROW()-88,#REF!,24,0),"")</f>
        <v/>
      </c>
      <c r="O264" s="24"/>
      <c r="P264" s="108" t="str">
        <f>+IFERROR(VLOOKUP(#REF!&amp;"-"&amp;ROW()-88,#REF!,25,0),"")</f>
        <v/>
      </c>
      <c r="Q264" s="108"/>
      <c r="R264" s="109" t="str">
        <f>+IFERROR(IF(VLOOKUP(#REF!&amp;"-"&amp;ROW()-88,#REF!,56,0)="","",VLOOKUP(#REF!&amp;"-"&amp;ROW()-88,#REF!,56,0)),"")</f>
        <v/>
      </c>
      <c r="S264" s="109"/>
      <c r="T264" s="109"/>
      <c r="U264" s="108" t="str">
        <f>+IFERROR(IF(VLOOKUP(#REF!&amp;"-"&amp;ROW()-88,#REF!,61,0)="","",VLOOKUP(#REF!&amp;"-"&amp;ROW()-88,#REF!,61,0)),"")</f>
        <v/>
      </c>
      <c r="V264" s="108"/>
      <c r="W264" s="23" t="str">
        <f>+IFERROR(IF(VLOOKUP(#REF!&amp;"-"&amp;ROW()-88,#REF!,62,0)="","",VLOOKUP(#REF!&amp;"-"&amp;ROW()-88,#REF!,62,0)),"")</f>
        <v/>
      </c>
      <c r="X264" s="24"/>
      <c r="Y264" s="25" t="str">
        <f t="shared" si="4"/>
        <v/>
      </c>
      <c r="Z264" s="26"/>
      <c r="AA264" s="27" t="str">
        <f>+IFERROR(IF(VLOOKUP(#REF!&amp;"-"&amp;ROW()-88,#REF!,13,0)="","",VLOOKUP(#REF!&amp;"-"&amp;ROW()-88,#REF!,13,0)),"")</f>
        <v/>
      </c>
      <c r="AB264" s="28"/>
      <c r="AC264" s="27" t="str">
        <f>+IFERROR(VLOOKUP(#REF!&amp;"-"&amp;ROW()-88,#REF!,30,0),"")</f>
        <v/>
      </c>
      <c r="AD264" s="28"/>
      <c r="AE264" s="25" t="str">
        <f>IF(Y264="使用貸借権","-",+IFERROR(VLOOKUP(#REF!&amp;"-"&amp;ROW()-88,#REF!,31,0)&amp;"",""))</f>
        <v/>
      </c>
      <c r="AF264" s="26"/>
      <c r="AG264" s="25" t="str">
        <f t="shared" si="5"/>
        <v/>
      </c>
      <c r="AH264" s="26"/>
      <c r="AI264" s="27" t="str">
        <f>IFERROR(IF(VLOOKUP(#REF!&amp;"-"&amp;ROW()-88,#REF!,32,0)="","",VLOOKUP(#REF!&amp;"-"&amp;ROW()-88,#REF!,32,0)),"")</f>
        <v/>
      </c>
      <c r="AJ264" s="28"/>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row>
    <row r="265" spans="1:61" ht="34.5" hidden="1" customHeight="1">
      <c r="A265" s="3"/>
      <c r="B265" s="25" t="str">
        <f>+IFERROR(IF(VLOOKUP(#REF!&amp;"-"&amp;ROW()-88,#REF!,9,0)="","",VLOOKUP(#REF!&amp;"-"&amp;ROW()-88,#REF!,9,0)),"")</f>
        <v/>
      </c>
      <c r="C265" s="26"/>
      <c r="D265" s="25" t="str">
        <f>+IFERROR(IF(VLOOKUP(#REF!&amp;"-"&amp;ROW()-88,#REF!,10,0) = "","",VLOOKUP(#REF!&amp;"-"&amp;ROW()-88,#REF!,10,0)),"")</f>
        <v/>
      </c>
      <c r="E265" s="26"/>
      <c r="F265" s="25" t="str">
        <f>+IFERROR(IF(VLOOKUP(#REF!&amp;"-"&amp;ROW()-88,#REF!,11,0)="","",VLOOKUP(#REF!&amp;"-"&amp;ROW()-88,#REF!,11,0)),"")</f>
        <v/>
      </c>
      <c r="G265" s="26"/>
      <c r="H265" s="20" t="str">
        <f>+IFERROR(IF(VLOOKUP(#REF!&amp;"-"&amp;ROW()-88,#REF!,12,0)="","",VLOOKUP(#REF!&amp;"-"&amp;ROW()-88,#REF!,12,0)),"")</f>
        <v/>
      </c>
      <c r="I265" s="110" t="str">
        <f>IFERROR(IF(VLOOKUP(#REF!&amp;"-"&amp;ROW()-88,#REF!,15,0)="","",IF(VLOOKUP(#REF!&amp;"-"&amp;ROW()-88,#REF!,15,0)=
VLOOKUP(#REF!&amp;"-"&amp;ROW()-88,#REF!,14,0),VLOOKUP(#REF!&amp;"-"&amp;ROW()-88,#REF!,15,0),VLOOKUP(#REF!&amp;"-"&amp;ROW()-88,#REF!,
14,0) &amp; "㎡の    内" &amp; VLOOKUP(#REF!&amp;"-"&amp;ROW()-88,#REF!,15,0)&amp;"㎡")),"")</f>
        <v/>
      </c>
      <c r="J265" s="111"/>
      <c r="K265" s="25" t="str">
        <f>+IFERROR(IF(VLOOKUP(#REF!&amp;"-"&amp;ROW()-88,#REF!,19,0)="","",VLOOKUP(#REF!&amp;"-"&amp;ROW()-88,#REF!,19,0)),"")</f>
        <v/>
      </c>
      <c r="L265" s="112"/>
      <c r="M265" s="26"/>
      <c r="N265" s="23" t="str">
        <f>+IFERROR(VLOOKUP(#REF!&amp;"-"&amp;ROW()-88,#REF!,24,0),"")</f>
        <v/>
      </c>
      <c r="O265" s="24"/>
      <c r="P265" s="108" t="str">
        <f>+IFERROR(VLOOKUP(#REF!&amp;"-"&amp;ROW()-88,#REF!,25,0),"")</f>
        <v/>
      </c>
      <c r="Q265" s="108"/>
      <c r="R265" s="109" t="str">
        <f>+IFERROR(IF(VLOOKUP(#REF!&amp;"-"&amp;ROW()-88,#REF!,56,0)="","",VLOOKUP(#REF!&amp;"-"&amp;ROW()-88,#REF!,56,0)),"")</f>
        <v/>
      </c>
      <c r="S265" s="109"/>
      <c r="T265" s="109"/>
      <c r="U265" s="108" t="str">
        <f>+IFERROR(IF(VLOOKUP(#REF!&amp;"-"&amp;ROW()-88,#REF!,61,0)="","",VLOOKUP(#REF!&amp;"-"&amp;ROW()-88,#REF!,61,0)),"")</f>
        <v/>
      </c>
      <c r="V265" s="108"/>
      <c r="W265" s="23" t="str">
        <f>+IFERROR(IF(VLOOKUP(#REF!&amp;"-"&amp;ROW()-88,#REF!,62,0)="","",VLOOKUP(#REF!&amp;"-"&amp;ROW()-88,#REF!,62,0)),"")</f>
        <v/>
      </c>
      <c r="X265" s="24"/>
      <c r="Y265" s="25" t="str">
        <f t="shared" si="4"/>
        <v/>
      </c>
      <c r="Z265" s="26"/>
      <c r="AA265" s="27" t="str">
        <f>+IFERROR(IF(VLOOKUP(#REF!&amp;"-"&amp;ROW()-88,#REF!,13,0)="","",VLOOKUP(#REF!&amp;"-"&amp;ROW()-88,#REF!,13,0)),"")</f>
        <v/>
      </c>
      <c r="AB265" s="28"/>
      <c r="AC265" s="27" t="str">
        <f>+IFERROR(VLOOKUP(#REF!&amp;"-"&amp;ROW()-88,#REF!,30,0),"")</f>
        <v/>
      </c>
      <c r="AD265" s="28"/>
      <c r="AE265" s="25" t="str">
        <f>IF(Y265="使用貸借権","-",+IFERROR(VLOOKUP(#REF!&amp;"-"&amp;ROW()-88,#REF!,31,0)&amp;"",""))</f>
        <v/>
      </c>
      <c r="AF265" s="26"/>
      <c r="AG265" s="25" t="str">
        <f t="shared" si="5"/>
        <v/>
      </c>
      <c r="AH265" s="26"/>
      <c r="AI265" s="27" t="str">
        <f>IFERROR(IF(VLOOKUP(#REF!&amp;"-"&amp;ROW()-88,#REF!,32,0)="","",VLOOKUP(#REF!&amp;"-"&amp;ROW()-88,#REF!,32,0)),"")</f>
        <v/>
      </c>
      <c r="AJ265" s="28"/>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row>
    <row r="266" spans="1:61" ht="34.5" hidden="1" customHeight="1">
      <c r="A266" s="3"/>
      <c r="B266" s="25" t="str">
        <f>+IFERROR(IF(VLOOKUP(#REF!&amp;"-"&amp;ROW()-88,#REF!,9,0)="","",VLOOKUP(#REF!&amp;"-"&amp;ROW()-88,#REF!,9,0)),"")</f>
        <v/>
      </c>
      <c r="C266" s="26"/>
      <c r="D266" s="25" t="str">
        <f>+IFERROR(IF(VLOOKUP(#REF!&amp;"-"&amp;ROW()-88,#REF!,10,0) = "","",VLOOKUP(#REF!&amp;"-"&amp;ROW()-88,#REF!,10,0)),"")</f>
        <v/>
      </c>
      <c r="E266" s="26"/>
      <c r="F266" s="25" t="str">
        <f>+IFERROR(IF(VLOOKUP(#REF!&amp;"-"&amp;ROW()-88,#REF!,11,0)="","",VLOOKUP(#REF!&amp;"-"&amp;ROW()-88,#REF!,11,0)),"")</f>
        <v/>
      </c>
      <c r="G266" s="26"/>
      <c r="H266" s="20" t="str">
        <f>+IFERROR(IF(VLOOKUP(#REF!&amp;"-"&amp;ROW()-88,#REF!,12,0)="","",VLOOKUP(#REF!&amp;"-"&amp;ROW()-88,#REF!,12,0)),"")</f>
        <v/>
      </c>
      <c r="I266" s="110" t="str">
        <f>IFERROR(IF(VLOOKUP(#REF!&amp;"-"&amp;ROW()-88,#REF!,15,0)="","",IF(VLOOKUP(#REF!&amp;"-"&amp;ROW()-88,#REF!,15,0)=
VLOOKUP(#REF!&amp;"-"&amp;ROW()-88,#REF!,14,0),VLOOKUP(#REF!&amp;"-"&amp;ROW()-88,#REF!,15,0),VLOOKUP(#REF!&amp;"-"&amp;ROW()-88,#REF!,
14,0) &amp; "㎡の    内" &amp; VLOOKUP(#REF!&amp;"-"&amp;ROW()-88,#REF!,15,0)&amp;"㎡")),"")</f>
        <v/>
      </c>
      <c r="J266" s="111"/>
      <c r="K266" s="25" t="str">
        <f>+IFERROR(IF(VLOOKUP(#REF!&amp;"-"&amp;ROW()-88,#REF!,19,0)="","",VLOOKUP(#REF!&amp;"-"&amp;ROW()-88,#REF!,19,0)),"")</f>
        <v/>
      </c>
      <c r="L266" s="112"/>
      <c r="M266" s="26"/>
      <c r="N266" s="23" t="str">
        <f>+IFERROR(VLOOKUP(#REF!&amp;"-"&amp;ROW()-88,#REF!,24,0),"")</f>
        <v/>
      </c>
      <c r="O266" s="24"/>
      <c r="P266" s="108" t="str">
        <f>+IFERROR(VLOOKUP(#REF!&amp;"-"&amp;ROW()-88,#REF!,25,0),"")</f>
        <v/>
      </c>
      <c r="Q266" s="108"/>
      <c r="R266" s="109" t="str">
        <f>+IFERROR(IF(VLOOKUP(#REF!&amp;"-"&amp;ROW()-88,#REF!,56,0)="","",VLOOKUP(#REF!&amp;"-"&amp;ROW()-88,#REF!,56,0)),"")</f>
        <v/>
      </c>
      <c r="S266" s="109"/>
      <c r="T266" s="109"/>
      <c r="U266" s="108" t="str">
        <f>+IFERROR(IF(VLOOKUP(#REF!&amp;"-"&amp;ROW()-88,#REF!,61,0)="","",VLOOKUP(#REF!&amp;"-"&amp;ROW()-88,#REF!,61,0)),"")</f>
        <v/>
      </c>
      <c r="V266" s="108"/>
      <c r="W266" s="23" t="str">
        <f>+IFERROR(IF(VLOOKUP(#REF!&amp;"-"&amp;ROW()-88,#REF!,62,0)="","",VLOOKUP(#REF!&amp;"-"&amp;ROW()-88,#REF!,62,0)),"")</f>
        <v/>
      </c>
      <c r="X266" s="24"/>
      <c r="Y266" s="25" t="str">
        <f t="shared" si="4"/>
        <v/>
      </c>
      <c r="Z266" s="26"/>
      <c r="AA266" s="27" t="str">
        <f>+IFERROR(IF(VLOOKUP(#REF!&amp;"-"&amp;ROW()-88,#REF!,13,0)="","",VLOOKUP(#REF!&amp;"-"&amp;ROW()-88,#REF!,13,0)),"")</f>
        <v/>
      </c>
      <c r="AB266" s="28"/>
      <c r="AC266" s="27" t="str">
        <f>+IFERROR(VLOOKUP(#REF!&amp;"-"&amp;ROW()-88,#REF!,30,0),"")</f>
        <v/>
      </c>
      <c r="AD266" s="28"/>
      <c r="AE266" s="25" t="str">
        <f>IF(Y266="使用貸借権","-",+IFERROR(VLOOKUP(#REF!&amp;"-"&amp;ROW()-88,#REF!,31,0)&amp;"",""))</f>
        <v/>
      </c>
      <c r="AF266" s="26"/>
      <c r="AG266" s="25" t="str">
        <f t="shared" si="5"/>
        <v/>
      </c>
      <c r="AH266" s="26"/>
      <c r="AI266" s="27" t="str">
        <f>IFERROR(IF(VLOOKUP(#REF!&amp;"-"&amp;ROW()-88,#REF!,32,0)="","",VLOOKUP(#REF!&amp;"-"&amp;ROW()-88,#REF!,32,0)),"")</f>
        <v/>
      </c>
      <c r="AJ266" s="28"/>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row>
    <row r="267" spans="1:61" ht="34.5" hidden="1" customHeight="1">
      <c r="A267" s="3"/>
      <c r="B267" s="25" t="str">
        <f>+IFERROR(IF(VLOOKUP(#REF!&amp;"-"&amp;ROW()-88,#REF!,9,0)="","",VLOOKUP(#REF!&amp;"-"&amp;ROW()-88,#REF!,9,0)),"")</f>
        <v/>
      </c>
      <c r="C267" s="26"/>
      <c r="D267" s="25" t="str">
        <f>+IFERROR(IF(VLOOKUP(#REF!&amp;"-"&amp;ROW()-88,#REF!,10,0) = "","",VLOOKUP(#REF!&amp;"-"&amp;ROW()-88,#REF!,10,0)),"")</f>
        <v/>
      </c>
      <c r="E267" s="26"/>
      <c r="F267" s="25" t="str">
        <f>+IFERROR(IF(VLOOKUP(#REF!&amp;"-"&amp;ROW()-88,#REF!,11,0)="","",VLOOKUP(#REF!&amp;"-"&amp;ROW()-88,#REF!,11,0)),"")</f>
        <v/>
      </c>
      <c r="G267" s="26"/>
      <c r="H267" s="20" t="str">
        <f>+IFERROR(IF(VLOOKUP(#REF!&amp;"-"&amp;ROW()-88,#REF!,12,0)="","",VLOOKUP(#REF!&amp;"-"&amp;ROW()-88,#REF!,12,0)),"")</f>
        <v/>
      </c>
      <c r="I267" s="110" t="str">
        <f>IFERROR(IF(VLOOKUP(#REF!&amp;"-"&amp;ROW()-88,#REF!,15,0)="","",IF(VLOOKUP(#REF!&amp;"-"&amp;ROW()-88,#REF!,15,0)=
VLOOKUP(#REF!&amp;"-"&amp;ROW()-88,#REF!,14,0),VLOOKUP(#REF!&amp;"-"&amp;ROW()-88,#REF!,15,0),VLOOKUP(#REF!&amp;"-"&amp;ROW()-88,#REF!,
14,0) &amp; "㎡の    内" &amp; VLOOKUP(#REF!&amp;"-"&amp;ROW()-88,#REF!,15,0)&amp;"㎡")),"")</f>
        <v/>
      </c>
      <c r="J267" s="111"/>
      <c r="K267" s="25" t="str">
        <f>+IFERROR(IF(VLOOKUP(#REF!&amp;"-"&amp;ROW()-88,#REF!,19,0)="","",VLOOKUP(#REF!&amp;"-"&amp;ROW()-88,#REF!,19,0)),"")</f>
        <v/>
      </c>
      <c r="L267" s="112"/>
      <c r="M267" s="26"/>
      <c r="N267" s="23" t="str">
        <f>+IFERROR(VLOOKUP(#REF!&amp;"-"&amp;ROW()-88,#REF!,24,0),"")</f>
        <v/>
      </c>
      <c r="O267" s="24"/>
      <c r="P267" s="108" t="str">
        <f>+IFERROR(VLOOKUP(#REF!&amp;"-"&amp;ROW()-88,#REF!,25,0),"")</f>
        <v/>
      </c>
      <c r="Q267" s="108"/>
      <c r="R267" s="109" t="str">
        <f>+IFERROR(IF(VLOOKUP(#REF!&amp;"-"&amp;ROW()-88,#REF!,56,0)="","",VLOOKUP(#REF!&amp;"-"&amp;ROW()-88,#REF!,56,0)),"")</f>
        <v/>
      </c>
      <c r="S267" s="109"/>
      <c r="T267" s="109"/>
      <c r="U267" s="108" t="str">
        <f>+IFERROR(IF(VLOOKUP(#REF!&amp;"-"&amp;ROW()-88,#REF!,61,0)="","",VLOOKUP(#REF!&amp;"-"&amp;ROW()-88,#REF!,61,0)),"")</f>
        <v/>
      </c>
      <c r="V267" s="108"/>
      <c r="W267" s="23" t="str">
        <f>+IFERROR(IF(VLOOKUP(#REF!&amp;"-"&amp;ROW()-88,#REF!,62,0)="","",VLOOKUP(#REF!&amp;"-"&amp;ROW()-88,#REF!,62,0)),"")</f>
        <v/>
      </c>
      <c r="X267" s="24"/>
      <c r="Y267" s="25" t="str">
        <f t="shared" si="4"/>
        <v/>
      </c>
      <c r="Z267" s="26"/>
      <c r="AA267" s="27" t="str">
        <f>+IFERROR(IF(VLOOKUP(#REF!&amp;"-"&amp;ROW()-88,#REF!,13,0)="","",VLOOKUP(#REF!&amp;"-"&amp;ROW()-88,#REF!,13,0)),"")</f>
        <v/>
      </c>
      <c r="AB267" s="28"/>
      <c r="AC267" s="27" t="str">
        <f>+IFERROR(VLOOKUP(#REF!&amp;"-"&amp;ROW()-88,#REF!,30,0),"")</f>
        <v/>
      </c>
      <c r="AD267" s="28"/>
      <c r="AE267" s="25" t="str">
        <f>IF(Y267="使用貸借権","-",+IFERROR(VLOOKUP(#REF!&amp;"-"&amp;ROW()-88,#REF!,31,0)&amp;"",""))</f>
        <v/>
      </c>
      <c r="AF267" s="26"/>
      <c r="AG267" s="25" t="str">
        <f t="shared" si="5"/>
        <v/>
      </c>
      <c r="AH267" s="26"/>
      <c r="AI267" s="27" t="str">
        <f>IFERROR(IF(VLOOKUP(#REF!&amp;"-"&amp;ROW()-88,#REF!,32,0)="","",VLOOKUP(#REF!&amp;"-"&amp;ROW()-88,#REF!,32,0)),"")</f>
        <v/>
      </c>
      <c r="AJ267" s="28"/>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row>
    <row r="268" spans="1:61" ht="34.5" hidden="1" customHeight="1">
      <c r="A268" s="3"/>
      <c r="B268" s="25" t="str">
        <f>+IFERROR(IF(VLOOKUP(#REF!&amp;"-"&amp;ROW()-88,#REF!,9,0)="","",VLOOKUP(#REF!&amp;"-"&amp;ROW()-88,#REF!,9,0)),"")</f>
        <v/>
      </c>
      <c r="C268" s="26"/>
      <c r="D268" s="25" t="str">
        <f>+IFERROR(IF(VLOOKUP(#REF!&amp;"-"&amp;ROW()-88,#REF!,10,0) = "","",VLOOKUP(#REF!&amp;"-"&amp;ROW()-88,#REF!,10,0)),"")</f>
        <v/>
      </c>
      <c r="E268" s="26"/>
      <c r="F268" s="25" t="str">
        <f>+IFERROR(IF(VLOOKUP(#REF!&amp;"-"&amp;ROW()-88,#REF!,11,0)="","",VLOOKUP(#REF!&amp;"-"&amp;ROW()-88,#REF!,11,0)),"")</f>
        <v/>
      </c>
      <c r="G268" s="26"/>
      <c r="H268" s="20" t="str">
        <f>+IFERROR(IF(VLOOKUP(#REF!&amp;"-"&amp;ROW()-88,#REF!,12,0)="","",VLOOKUP(#REF!&amp;"-"&amp;ROW()-88,#REF!,12,0)),"")</f>
        <v/>
      </c>
      <c r="I268" s="110" t="str">
        <f>IFERROR(IF(VLOOKUP(#REF!&amp;"-"&amp;ROW()-88,#REF!,15,0)="","",IF(VLOOKUP(#REF!&amp;"-"&amp;ROW()-88,#REF!,15,0)=
VLOOKUP(#REF!&amp;"-"&amp;ROW()-88,#REF!,14,0),VLOOKUP(#REF!&amp;"-"&amp;ROW()-88,#REF!,15,0),VLOOKUP(#REF!&amp;"-"&amp;ROW()-88,#REF!,
14,0) &amp; "㎡の    内" &amp; VLOOKUP(#REF!&amp;"-"&amp;ROW()-88,#REF!,15,0)&amp;"㎡")),"")</f>
        <v/>
      </c>
      <c r="J268" s="111"/>
      <c r="K268" s="25" t="str">
        <f>+IFERROR(IF(VLOOKUP(#REF!&amp;"-"&amp;ROW()-88,#REF!,19,0)="","",VLOOKUP(#REF!&amp;"-"&amp;ROW()-88,#REF!,19,0)),"")</f>
        <v/>
      </c>
      <c r="L268" s="112"/>
      <c r="M268" s="26"/>
      <c r="N268" s="23" t="str">
        <f>+IFERROR(VLOOKUP(#REF!&amp;"-"&amp;ROW()-88,#REF!,24,0),"")</f>
        <v/>
      </c>
      <c r="O268" s="24"/>
      <c r="P268" s="108" t="str">
        <f>+IFERROR(VLOOKUP(#REF!&amp;"-"&amp;ROW()-88,#REF!,25,0),"")</f>
        <v/>
      </c>
      <c r="Q268" s="108"/>
      <c r="R268" s="109" t="str">
        <f>+IFERROR(IF(VLOOKUP(#REF!&amp;"-"&amp;ROW()-88,#REF!,56,0)="","",VLOOKUP(#REF!&amp;"-"&amp;ROW()-88,#REF!,56,0)),"")</f>
        <v/>
      </c>
      <c r="S268" s="109"/>
      <c r="T268" s="109"/>
      <c r="U268" s="108" t="str">
        <f>+IFERROR(IF(VLOOKUP(#REF!&amp;"-"&amp;ROW()-88,#REF!,61,0)="","",VLOOKUP(#REF!&amp;"-"&amp;ROW()-88,#REF!,61,0)),"")</f>
        <v/>
      </c>
      <c r="V268" s="108"/>
      <c r="W268" s="23" t="str">
        <f>+IFERROR(IF(VLOOKUP(#REF!&amp;"-"&amp;ROW()-88,#REF!,62,0)="","",VLOOKUP(#REF!&amp;"-"&amp;ROW()-88,#REF!,62,0)),"")</f>
        <v/>
      </c>
      <c r="X268" s="24"/>
      <c r="Y268" s="25" t="str">
        <f t="shared" si="4"/>
        <v/>
      </c>
      <c r="Z268" s="26"/>
      <c r="AA268" s="27" t="str">
        <f>+IFERROR(IF(VLOOKUP(#REF!&amp;"-"&amp;ROW()-88,#REF!,13,0)="","",VLOOKUP(#REF!&amp;"-"&amp;ROW()-88,#REF!,13,0)),"")</f>
        <v/>
      </c>
      <c r="AB268" s="28"/>
      <c r="AC268" s="27" t="str">
        <f>+IFERROR(VLOOKUP(#REF!&amp;"-"&amp;ROW()-88,#REF!,30,0),"")</f>
        <v/>
      </c>
      <c r="AD268" s="28"/>
      <c r="AE268" s="25" t="str">
        <f>IF(Y268="使用貸借権","-",+IFERROR(VLOOKUP(#REF!&amp;"-"&amp;ROW()-88,#REF!,31,0)&amp;"",""))</f>
        <v/>
      </c>
      <c r="AF268" s="26"/>
      <c r="AG268" s="25" t="str">
        <f t="shared" si="5"/>
        <v/>
      </c>
      <c r="AH268" s="26"/>
      <c r="AI268" s="27" t="str">
        <f>IFERROR(IF(VLOOKUP(#REF!&amp;"-"&amp;ROW()-88,#REF!,32,0)="","",VLOOKUP(#REF!&amp;"-"&amp;ROW()-88,#REF!,32,0)),"")</f>
        <v/>
      </c>
      <c r="AJ268" s="28"/>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row>
    <row r="269" spans="1:61" ht="34.5" hidden="1" customHeight="1">
      <c r="A269" s="3"/>
      <c r="B269" s="25" t="str">
        <f>+IFERROR(IF(VLOOKUP(#REF!&amp;"-"&amp;ROW()-88,#REF!,9,0)="","",VLOOKUP(#REF!&amp;"-"&amp;ROW()-88,#REF!,9,0)),"")</f>
        <v/>
      </c>
      <c r="C269" s="26"/>
      <c r="D269" s="25" t="str">
        <f>+IFERROR(IF(VLOOKUP(#REF!&amp;"-"&amp;ROW()-88,#REF!,10,0) = "","",VLOOKUP(#REF!&amp;"-"&amp;ROW()-88,#REF!,10,0)),"")</f>
        <v/>
      </c>
      <c r="E269" s="26"/>
      <c r="F269" s="25" t="str">
        <f>+IFERROR(IF(VLOOKUP(#REF!&amp;"-"&amp;ROW()-88,#REF!,11,0)="","",VLOOKUP(#REF!&amp;"-"&amp;ROW()-88,#REF!,11,0)),"")</f>
        <v/>
      </c>
      <c r="G269" s="26"/>
      <c r="H269" s="20" t="str">
        <f>+IFERROR(IF(VLOOKUP(#REF!&amp;"-"&amp;ROW()-88,#REF!,12,0)="","",VLOOKUP(#REF!&amp;"-"&amp;ROW()-88,#REF!,12,0)),"")</f>
        <v/>
      </c>
      <c r="I269" s="110" t="str">
        <f>IFERROR(IF(VLOOKUP(#REF!&amp;"-"&amp;ROW()-88,#REF!,15,0)="","",IF(VLOOKUP(#REF!&amp;"-"&amp;ROW()-88,#REF!,15,0)=
VLOOKUP(#REF!&amp;"-"&amp;ROW()-88,#REF!,14,0),VLOOKUP(#REF!&amp;"-"&amp;ROW()-88,#REF!,15,0),VLOOKUP(#REF!&amp;"-"&amp;ROW()-88,#REF!,
14,0) &amp; "㎡の    内" &amp; VLOOKUP(#REF!&amp;"-"&amp;ROW()-88,#REF!,15,0)&amp;"㎡")),"")</f>
        <v/>
      </c>
      <c r="J269" s="111"/>
      <c r="K269" s="25" t="str">
        <f>+IFERROR(IF(VLOOKUP(#REF!&amp;"-"&amp;ROW()-88,#REF!,19,0)="","",VLOOKUP(#REF!&amp;"-"&amp;ROW()-88,#REF!,19,0)),"")</f>
        <v/>
      </c>
      <c r="L269" s="112"/>
      <c r="M269" s="26"/>
      <c r="N269" s="23" t="str">
        <f>+IFERROR(VLOOKUP(#REF!&amp;"-"&amp;ROW()-88,#REF!,24,0),"")</f>
        <v/>
      </c>
      <c r="O269" s="24"/>
      <c r="P269" s="108" t="str">
        <f>+IFERROR(VLOOKUP(#REF!&amp;"-"&amp;ROW()-88,#REF!,25,0),"")</f>
        <v/>
      </c>
      <c r="Q269" s="108"/>
      <c r="R269" s="109" t="str">
        <f>+IFERROR(IF(VLOOKUP(#REF!&amp;"-"&amp;ROW()-88,#REF!,56,0)="","",VLOOKUP(#REF!&amp;"-"&amp;ROW()-88,#REF!,56,0)),"")</f>
        <v/>
      </c>
      <c r="S269" s="109"/>
      <c r="T269" s="109"/>
      <c r="U269" s="108" t="str">
        <f>+IFERROR(IF(VLOOKUP(#REF!&amp;"-"&amp;ROW()-88,#REF!,61,0)="","",VLOOKUP(#REF!&amp;"-"&amp;ROW()-88,#REF!,61,0)),"")</f>
        <v/>
      </c>
      <c r="V269" s="108"/>
      <c r="W269" s="23" t="str">
        <f>+IFERROR(IF(VLOOKUP(#REF!&amp;"-"&amp;ROW()-88,#REF!,62,0)="","",VLOOKUP(#REF!&amp;"-"&amp;ROW()-88,#REF!,62,0)),"")</f>
        <v/>
      </c>
      <c r="X269" s="24"/>
      <c r="Y269" s="25" t="str">
        <f t="shared" si="4"/>
        <v/>
      </c>
      <c r="Z269" s="26"/>
      <c r="AA269" s="27" t="str">
        <f>+IFERROR(IF(VLOOKUP(#REF!&amp;"-"&amp;ROW()-88,#REF!,13,0)="","",VLOOKUP(#REF!&amp;"-"&amp;ROW()-88,#REF!,13,0)),"")</f>
        <v/>
      </c>
      <c r="AB269" s="28"/>
      <c r="AC269" s="27" t="str">
        <f>+IFERROR(VLOOKUP(#REF!&amp;"-"&amp;ROW()-88,#REF!,30,0),"")</f>
        <v/>
      </c>
      <c r="AD269" s="28"/>
      <c r="AE269" s="25" t="str">
        <f>IF(Y269="使用貸借権","-",+IFERROR(VLOOKUP(#REF!&amp;"-"&amp;ROW()-88,#REF!,31,0)&amp;"",""))</f>
        <v/>
      </c>
      <c r="AF269" s="26"/>
      <c r="AG269" s="25" t="str">
        <f t="shared" si="5"/>
        <v/>
      </c>
      <c r="AH269" s="26"/>
      <c r="AI269" s="27" t="str">
        <f>IFERROR(IF(VLOOKUP(#REF!&amp;"-"&amp;ROW()-88,#REF!,32,0)="","",VLOOKUP(#REF!&amp;"-"&amp;ROW()-88,#REF!,32,0)),"")</f>
        <v/>
      </c>
      <c r="AJ269" s="28"/>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row>
    <row r="270" spans="1:61" ht="34.5" hidden="1" customHeight="1">
      <c r="A270" s="3"/>
      <c r="B270" s="25" t="str">
        <f>+IFERROR(IF(VLOOKUP(#REF!&amp;"-"&amp;ROW()-88,#REF!,9,0)="","",VLOOKUP(#REF!&amp;"-"&amp;ROW()-88,#REF!,9,0)),"")</f>
        <v/>
      </c>
      <c r="C270" s="26"/>
      <c r="D270" s="25" t="str">
        <f>+IFERROR(IF(VLOOKUP(#REF!&amp;"-"&amp;ROW()-88,#REF!,10,0) = "","",VLOOKUP(#REF!&amp;"-"&amp;ROW()-88,#REF!,10,0)),"")</f>
        <v/>
      </c>
      <c r="E270" s="26"/>
      <c r="F270" s="25" t="str">
        <f>+IFERROR(IF(VLOOKUP(#REF!&amp;"-"&amp;ROW()-88,#REF!,11,0)="","",VLOOKUP(#REF!&amp;"-"&amp;ROW()-88,#REF!,11,0)),"")</f>
        <v/>
      </c>
      <c r="G270" s="26"/>
      <c r="H270" s="20" t="str">
        <f>+IFERROR(IF(VLOOKUP(#REF!&amp;"-"&amp;ROW()-88,#REF!,12,0)="","",VLOOKUP(#REF!&amp;"-"&amp;ROW()-88,#REF!,12,0)),"")</f>
        <v/>
      </c>
      <c r="I270" s="110" t="str">
        <f>IFERROR(IF(VLOOKUP(#REF!&amp;"-"&amp;ROW()-88,#REF!,15,0)="","",IF(VLOOKUP(#REF!&amp;"-"&amp;ROW()-88,#REF!,15,0)=
VLOOKUP(#REF!&amp;"-"&amp;ROW()-88,#REF!,14,0),VLOOKUP(#REF!&amp;"-"&amp;ROW()-88,#REF!,15,0),VLOOKUP(#REF!&amp;"-"&amp;ROW()-88,#REF!,
14,0) &amp; "㎡の    内" &amp; VLOOKUP(#REF!&amp;"-"&amp;ROW()-88,#REF!,15,0)&amp;"㎡")),"")</f>
        <v/>
      </c>
      <c r="J270" s="111"/>
      <c r="K270" s="25" t="str">
        <f>+IFERROR(IF(VLOOKUP(#REF!&amp;"-"&amp;ROW()-88,#REF!,19,0)="","",VLOOKUP(#REF!&amp;"-"&amp;ROW()-88,#REF!,19,0)),"")</f>
        <v/>
      </c>
      <c r="L270" s="112"/>
      <c r="M270" s="26"/>
      <c r="N270" s="23" t="str">
        <f>+IFERROR(VLOOKUP(#REF!&amp;"-"&amp;ROW()-88,#REF!,24,0),"")</f>
        <v/>
      </c>
      <c r="O270" s="24"/>
      <c r="P270" s="108" t="str">
        <f>+IFERROR(VLOOKUP(#REF!&amp;"-"&amp;ROW()-88,#REF!,25,0),"")</f>
        <v/>
      </c>
      <c r="Q270" s="108"/>
      <c r="R270" s="109" t="str">
        <f>+IFERROR(IF(VLOOKUP(#REF!&amp;"-"&amp;ROW()-88,#REF!,56,0)="","",VLOOKUP(#REF!&amp;"-"&amp;ROW()-88,#REF!,56,0)),"")</f>
        <v/>
      </c>
      <c r="S270" s="109"/>
      <c r="T270" s="109"/>
      <c r="U270" s="108" t="str">
        <f>+IFERROR(IF(VLOOKUP(#REF!&amp;"-"&amp;ROW()-88,#REF!,61,0)="","",VLOOKUP(#REF!&amp;"-"&amp;ROW()-88,#REF!,61,0)),"")</f>
        <v/>
      </c>
      <c r="V270" s="108"/>
      <c r="W270" s="23" t="str">
        <f>+IFERROR(IF(VLOOKUP(#REF!&amp;"-"&amp;ROW()-88,#REF!,62,0)="","",VLOOKUP(#REF!&amp;"-"&amp;ROW()-88,#REF!,62,0)),"")</f>
        <v/>
      </c>
      <c r="X270" s="24"/>
      <c r="Y270" s="25" t="str">
        <f t="shared" si="4"/>
        <v/>
      </c>
      <c r="Z270" s="26"/>
      <c r="AA270" s="27" t="str">
        <f>+IFERROR(IF(VLOOKUP(#REF!&amp;"-"&amp;ROW()-88,#REF!,13,0)="","",VLOOKUP(#REF!&amp;"-"&amp;ROW()-88,#REF!,13,0)),"")</f>
        <v/>
      </c>
      <c r="AB270" s="28"/>
      <c r="AC270" s="27" t="str">
        <f>+IFERROR(VLOOKUP(#REF!&amp;"-"&amp;ROW()-88,#REF!,30,0),"")</f>
        <v/>
      </c>
      <c r="AD270" s="28"/>
      <c r="AE270" s="25" t="str">
        <f>IF(Y270="使用貸借権","-",+IFERROR(VLOOKUP(#REF!&amp;"-"&amp;ROW()-88,#REF!,31,0)&amp;"",""))</f>
        <v/>
      </c>
      <c r="AF270" s="26"/>
      <c r="AG270" s="25" t="str">
        <f t="shared" si="5"/>
        <v/>
      </c>
      <c r="AH270" s="26"/>
      <c r="AI270" s="27" t="str">
        <f>IFERROR(IF(VLOOKUP(#REF!&amp;"-"&amp;ROW()-88,#REF!,32,0)="","",VLOOKUP(#REF!&amp;"-"&amp;ROW()-88,#REF!,32,0)),"")</f>
        <v/>
      </c>
      <c r="AJ270" s="28"/>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row>
    <row r="271" spans="1:61" ht="34.5" hidden="1" customHeight="1">
      <c r="A271" s="3"/>
      <c r="B271" s="25" t="str">
        <f>+IFERROR(IF(VLOOKUP(#REF!&amp;"-"&amp;ROW()-88,#REF!,9,0)="","",VLOOKUP(#REF!&amp;"-"&amp;ROW()-88,#REF!,9,0)),"")</f>
        <v/>
      </c>
      <c r="C271" s="26"/>
      <c r="D271" s="25" t="str">
        <f>+IFERROR(IF(VLOOKUP(#REF!&amp;"-"&amp;ROW()-88,#REF!,10,0) = "","",VLOOKUP(#REF!&amp;"-"&amp;ROW()-88,#REF!,10,0)),"")</f>
        <v/>
      </c>
      <c r="E271" s="26"/>
      <c r="F271" s="25" t="str">
        <f>+IFERROR(IF(VLOOKUP(#REF!&amp;"-"&amp;ROW()-88,#REF!,11,0)="","",VLOOKUP(#REF!&amp;"-"&amp;ROW()-88,#REF!,11,0)),"")</f>
        <v/>
      </c>
      <c r="G271" s="26"/>
      <c r="H271" s="20" t="str">
        <f>+IFERROR(IF(VLOOKUP(#REF!&amp;"-"&amp;ROW()-88,#REF!,12,0)="","",VLOOKUP(#REF!&amp;"-"&amp;ROW()-88,#REF!,12,0)),"")</f>
        <v/>
      </c>
      <c r="I271" s="110" t="str">
        <f>IFERROR(IF(VLOOKUP(#REF!&amp;"-"&amp;ROW()-88,#REF!,15,0)="","",IF(VLOOKUP(#REF!&amp;"-"&amp;ROW()-88,#REF!,15,0)=
VLOOKUP(#REF!&amp;"-"&amp;ROW()-88,#REF!,14,0),VLOOKUP(#REF!&amp;"-"&amp;ROW()-88,#REF!,15,0),VLOOKUP(#REF!&amp;"-"&amp;ROW()-88,#REF!,
14,0) &amp; "㎡の    内" &amp; VLOOKUP(#REF!&amp;"-"&amp;ROW()-88,#REF!,15,0)&amp;"㎡")),"")</f>
        <v/>
      </c>
      <c r="J271" s="111"/>
      <c r="K271" s="25" t="str">
        <f>+IFERROR(IF(VLOOKUP(#REF!&amp;"-"&amp;ROW()-88,#REF!,19,0)="","",VLOOKUP(#REF!&amp;"-"&amp;ROW()-88,#REF!,19,0)),"")</f>
        <v/>
      </c>
      <c r="L271" s="112"/>
      <c r="M271" s="26"/>
      <c r="N271" s="23" t="str">
        <f>+IFERROR(VLOOKUP(#REF!&amp;"-"&amp;ROW()-88,#REF!,24,0),"")</f>
        <v/>
      </c>
      <c r="O271" s="24"/>
      <c r="P271" s="108" t="str">
        <f>+IFERROR(VLOOKUP(#REF!&amp;"-"&amp;ROW()-88,#REF!,25,0),"")</f>
        <v/>
      </c>
      <c r="Q271" s="108"/>
      <c r="R271" s="109" t="str">
        <f>+IFERROR(IF(VLOOKUP(#REF!&amp;"-"&amp;ROW()-88,#REF!,56,0)="","",VLOOKUP(#REF!&amp;"-"&amp;ROW()-88,#REF!,56,0)),"")</f>
        <v/>
      </c>
      <c r="S271" s="109"/>
      <c r="T271" s="109"/>
      <c r="U271" s="108" t="str">
        <f>+IFERROR(IF(VLOOKUP(#REF!&amp;"-"&amp;ROW()-88,#REF!,61,0)="","",VLOOKUP(#REF!&amp;"-"&amp;ROW()-88,#REF!,61,0)),"")</f>
        <v/>
      </c>
      <c r="V271" s="108"/>
      <c r="W271" s="23" t="str">
        <f>+IFERROR(IF(VLOOKUP(#REF!&amp;"-"&amp;ROW()-88,#REF!,62,0)="","",VLOOKUP(#REF!&amp;"-"&amp;ROW()-88,#REF!,62,0)),"")</f>
        <v/>
      </c>
      <c r="X271" s="24"/>
      <c r="Y271" s="25" t="str">
        <f t="shared" si="4"/>
        <v/>
      </c>
      <c r="Z271" s="26"/>
      <c r="AA271" s="27" t="str">
        <f>+IFERROR(IF(VLOOKUP(#REF!&amp;"-"&amp;ROW()-88,#REF!,13,0)="","",VLOOKUP(#REF!&amp;"-"&amp;ROW()-88,#REF!,13,0)),"")</f>
        <v/>
      </c>
      <c r="AB271" s="28"/>
      <c r="AC271" s="27" t="str">
        <f>+IFERROR(VLOOKUP(#REF!&amp;"-"&amp;ROW()-88,#REF!,30,0),"")</f>
        <v/>
      </c>
      <c r="AD271" s="28"/>
      <c r="AE271" s="25" t="str">
        <f>IF(Y271="使用貸借権","-",+IFERROR(VLOOKUP(#REF!&amp;"-"&amp;ROW()-88,#REF!,31,0)&amp;"",""))</f>
        <v/>
      </c>
      <c r="AF271" s="26"/>
      <c r="AG271" s="25" t="str">
        <f t="shared" si="5"/>
        <v/>
      </c>
      <c r="AH271" s="26"/>
      <c r="AI271" s="27" t="str">
        <f>IFERROR(IF(VLOOKUP(#REF!&amp;"-"&amp;ROW()-88,#REF!,32,0)="","",VLOOKUP(#REF!&amp;"-"&amp;ROW()-88,#REF!,32,0)),"")</f>
        <v/>
      </c>
      <c r="AJ271" s="28"/>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row>
    <row r="272" spans="1:61" ht="34.5" hidden="1" customHeight="1">
      <c r="A272" s="3"/>
      <c r="B272" s="25" t="str">
        <f>+IFERROR(IF(VLOOKUP(#REF!&amp;"-"&amp;ROW()-88,#REF!,9,0)="","",VLOOKUP(#REF!&amp;"-"&amp;ROW()-88,#REF!,9,0)),"")</f>
        <v/>
      </c>
      <c r="C272" s="26"/>
      <c r="D272" s="25" t="str">
        <f>+IFERROR(IF(VLOOKUP(#REF!&amp;"-"&amp;ROW()-88,#REF!,10,0) = "","",VLOOKUP(#REF!&amp;"-"&amp;ROW()-88,#REF!,10,0)),"")</f>
        <v/>
      </c>
      <c r="E272" s="26"/>
      <c r="F272" s="25" t="str">
        <f>+IFERROR(IF(VLOOKUP(#REF!&amp;"-"&amp;ROW()-88,#REF!,11,0)="","",VLOOKUP(#REF!&amp;"-"&amp;ROW()-88,#REF!,11,0)),"")</f>
        <v/>
      </c>
      <c r="G272" s="26"/>
      <c r="H272" s="20" t="str">
        <f>+IFERROR(IF(VLOOKUP(#REF!&amp;"-"&amp;ROW()-88,#REF!,12,0)="","",VLOOKUP(#REF!&amp;"-"&amp;ROW()-88,#REF!,12,0)),"")</f>
        <v/>
      </c>
      <c r="I272" s="110" t="str">
        <f>IFERROR(IF(VLOOKUP(#REF!&amp;"-"&amp;ROW()-88,#REF!,15,0)="","",IF(VLOOKUP(#REF!&amp;"-"&amp;ROW()-88,#REF!,15,0)=
VLOOKUP(#REF!&amp;"-"&amp;ROW()-88,#REF!,14,0),VLOOKUP(#REF!&amp;"-"&amp;ROW()-88,#REF!,15,0),VLOOKUP(#REF!&amp;"-"&amp;ROW()-88,#REF!,
14,0) &amp; "㎡の    内" &amp; VLOOKUP(#REF!&amp;"-"&amp;ROW()-88,#REF!,15,0)&amp;"㎡")),"")</f>
        <v/>
      </c>
      <c r="J272" s="111"/>
      <c r="K272" s="25" t="str">
        <f>+IFERROR(IF(VLOOKUP(#REF!&amp;"-"&amp;ROW()-88,#REF!,19,0)="","",VLOOKUP(#REF!&amp;"-"&amp;ROW()-88,#REF!,19,0)),"")</f>
        <v/>
      </c>
      <c r="L272" s="112"/>
      <c r="M272" s="26"/>
      <c r="N272" s="23" t="str">
        <f>+IFERROR(VLOOKUP(#REF!&amp;"-"&amp;ROW()-88,#REF!,24,0),"")</f>
        <v/>
      </c>
      <c r="O272" s="24"/>
      <c r="P272" s="108" t="str">
        <f>+IFERROR(VLOOKUP(#REF!&amp;"-"&amp;ROW()-88,#REF!,25,0),"")</f>
        <v/>
      </c>
      <c r="Q272" s="108"/>
      <c r="R272" s="109" t="str">
        <f>+IFERROR(IF(VLOOKUP(#REF!&amp;"-"&amp;ROW()-88,#REF!,56,0)="","",VLOOKUP(#REF!&amp;"-"&amp;ROW()-88,#REF!,56,0)),"")</f>
        <v/>
      </c>
      <c r="S272" s="109"/>
      <c r="T272" s="109"/>
      <c r="U272" s="108" t="str">
        <f>+IFERROR(IF(VLOOKUP(#REF!&amp;"-"&amp;ROW()-88,#REF!,61,0)="","",VLOOKUP(#REF!&amp;"-"&amp;ROW()-88,#REF!,61,0)),"")</f>
        <v/>
      </c>
      <c r="V272" s="108"/>
      <c r="W272" s="23" t="str">
        <f>+IFERROR(IF(VLOOKUP(#REF!&amp;"-"&amp;ROW()-88,#REF!,62,0)="","",VLOOKUP(#REF!&amp;"-"&amp;ROW()-88,#REF!,62,0)),"")</f>
        <v/>
      </c>
      <c r="X272" s="24"/>
      <c r="Y272" s="25" t="str">
        <f t="shared" si="4"/>
        <v/>
      </c>
      <c r="Z272" s="26"/>
      <c r="AA272" s="27" t="str">
        <f>+IFERROR(IF(VLOOKUP(#REF!&amp;"-"&amp;ROW()-88,#REF!,13,0)="","",VLOOKUP(#REF!&amp;"-"&amp;ROW()-88,#REF!,13,0)),"")</f>
        <v/>
      </c>
      <c r="AB272" s="28"/>
      <c r="AC272" s="27" t="str">
        <f>+IFERROR(VLOOKUP(#REF!&amp;"-"&amp;ROW()-88,#REF!,30,0),"")</f>
        <v/>
      </c>
      <c r="AD272" s="28"/>
      <c r="AE272" s="25" t="str">
        <f>IF(Y272="使用貸借権","-",+IFERROR(VLOOKUP(#REF!&amp;"-"&amp;ROW()-88,#REF!,31,0)&amp;"",""))</f>
        <v/>
      </c>
      <c r="AF272" s="26"/>
      <c r="AG272" s="25" t="str">
        <f t="shared" si="5"/>
        <v/>
      </c>
      <c r="AH272" s="26"/>
      <c r="AI272" s="27" t="str">
        <f>IFERROR(IF(VLOOKUP(#REF!&amp;"-"&amp;ROW()-88,#REF!,32,0)="","",VLOOKUP(#REF!&amp;"-"&amp;ROW()-88,#REF!,32,0)),"")</f>
        <v/>
      </c>
      <c r="AJ272" s="28"/>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row>
    <row r="273" spans="1:61" ht="34.5" hidden="1" customHeight="1">
      <c r="A273" s="3"/>
      <c r="B273" s="25" t="str">
        <f>+IFERROR(IF(VLOOKUP(#REF!&amp;"-"&amp;ROW()-88,#REF!,9,0)="","",VLOOKUP(#REF!&amp;"-"&amp;ROW()-88,#REF!,9,0)),"")</f>
        <v/>
      </c>
      <c r="C273" s="26"/>
      <c r="D273" s="25" t="str">
        <f>+IFERROR(IF(VLOOKUP(#REF!&amp;"-"&amp;ROW()-88,#REF!,10,0) = "","",VLOOKUP(#REF!&amp;"-"&amp;ROW()-88,#REF!,10,0)),"")</f>
        <v/>
      </c>
      <c r="E273" s="26"/>
      <c r="F273" s="25" t="str">
        <f>+IFERROR(IF(VLOOKUP(#REF!&amp;"-"&amp;ROW()-88,#REF!,11,0)="","",VLOOKUP(#REF!&amp;"-"&amp;ROW()-88,#REF!,11,0)),"")</f>
        <v/>
      </c>
      <c r="G273" s="26"/>
      <c r="H273" s="20" t="str">
        <f>+IFERROR(IF(VLOOKUP(#REF!&amp;"-"&amp;ROW()-88,#REF!,12,0)="","",VLOOKUP(#REF!&amp;"-"&amp;ROW()-88,#REF!,12,0)),"")</f>
        <v/>
      </c>
      <c r="I273" s="110" t="str">
        <f>IFERROR(IF(VLOOKUP(#REF!&amp;"-"&amp;ROW()-88,#REF!,15,0)="","",IF(VLOOKUP(#REF!&amp;"-"&amp;ROW()-88,#REF!,15,0)=
VLOOKUP(#REF!&amp;"-"&amp;ROW()-88,#REF!,14,0),VLOOKUP(#REF!&amp;"-"&amp;ROW()-88,#REF!,15,0),VLOOKUP(#REF!&amp;"-"&amp;ROW()-88,#REF!,
14,0) &amp; "㎡の    内" &amp; VLOOKUP(#REF!&amp;"-"&amp;ROW()-88,#REF!,15,0)&amp;"㎡")),"")</f>
        <v/>
      </c>
      <c r="J273" s="111"/>
      <c r="K273" s="25" t="str">
        <f>+IFERROR(IF(VLOOKUP(#REF!&amp;"-"&amp;ROW()-88,#REF!,19,0)="","",VLOOKUP(#REF!&amp;"-"&amp;ROW()-88,#REF!,19,0)),"")</f>
        <v/>
      </c>
      <c r="L273" s="112"/>
      <c r="M273" s="26"/>
      <c r="N273" s="23" t="str">
        <f>+IFERROR(VLOOKUP(#REF!&amp;"-"&amp;ROW()-88,#REF!,24,0),"")</f>
        <v/>
      </c>
      <c r="O273" s="24"/>
      <c r="P273" s="108" t="str">
        <f>+IFERROR(VLOOKUP(#REF!&amp;"-"&amp;ROW()-88,#REF!,25,0),"")</f>
        <v/>
      </c>
      <c r="Q273" s="108"/>
      <c r="R273" s="109" t="str">
        <f>+IFERROR(IF(VLOOKUP(#REF!&amp;"-"&amp;ROW()-88,#REF!,56,0)="","",VLOOKUP(#REF!&amp;"-"&amp;ROW()-88,#REF!,56,0)),"")</f>
        <v/>
      </c>
      <c r="S273" s="109"/>
      <c r="T273" s="109"/>
      <c r="U273" s="108" t="str">
        <f>+IFERROR(IF(VLOOKUP(#REF!&amp;"-"&amp;ROW()-88,#REF!,61,0)="","",VLOOKUP(#REF!&amp;"-"&amp;ROW()-88,#REF!,61,0)),"")</f>
        <v/>
      </c>
      <c r="V273" s="108"/>
      <c r="W273" s="23" t="str">
        <f>+IFERROR(IF(VLOOKUP(#REF!&amp;"-"&amp;ROW()-88,#REF!,62,0)="","",VLOOKUP(#REF!&amp;"-"&amp;ROW()-88,#REF!,62,0)),"")</f>
        <v/>
      </c>
      <c r="X273" s="24"/>
      <c r="Y273" s="25" t="str">
        <f t="shared" si="4"/>
        <v/>
      </c>
      <c r="Z273" s="26"/>
      <c r="AA273" s="27" t="str">
        <f>+IFERROR(IF(VLOOKUP(#REF!&amp;"-"&amp;ROW()-88,#REF!,13,0)="","",VLOOKUP(#REF!&amp;"-"&amp;ROW()-88,#REF!,13,0)),"")</f>
        <v/>
      </c>
      <c r="AB273" s="28"/>
      <c r="AC273" s="27" t="str">
        <f>+IFERROR(VLOOKUP(#REF!&amp;"-"&amp;ROW()-88,#REF!,30,0),"")</f>
        <v/>
      </c>
      <c r="AD273" s="28"/>
      <c r="AE273" s="25" t="str">
        <f>IF(Y273="使用貸借権","-",+IFERROR(VLOOKUP(#REF!&amp;"-"&amp;ROW()-88,#REF!,31,0)&amp;"",""))</f>
        <v/>
      </c>
      <c r="AF273" s="26"/>
      <c r="AG273" s="25" t="str">
        <f t="shared" si="5"/>
        <v/>
      </c>
      <c r="AH273" s="26"/>
      <c r="AI273" s="27" t="str">
        <f>IFERROR(IF(VLOOKUP(#REF!&amp;"-"&amp;ROW()-88,#REF!,32,0)="","",VLOOKUP(#REF!&amp;"-"&amp;ROW()-88,#REF!,32,0)),"")</f>
        <v/>
      </c>
      <c r="AJ273" s="28"/>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row>
    <row r="274" spans="1:61" ht="34.5" hidden="1" customHeight="1">
      <c r="A274" s="3"/>
      <c r="B274" s="25" t="str">
        <f>+IFERROR(IF(VLOOKUP(#REF!&amp;"-"&amp;ROW()-88,#REF!,9,0)="","",VLOOKUP(#REF!&amp;"-"&amp;ROW()-88,#REF!,9,0)),"")</f>
        <v/>
      </c>
      <c r="C274" s="26"/>
      <c r="D274" s="25" t="str">
        <f>+IFERROR(IF(VLOOKUP(#REF!&amp;"-"&amp;ROW()-88,#REF!,10,0) = "","",VLOOKUP(#REF!&amp;"-"&amp;ROW()-88,#REF!,10,0)),"")</f>
        <v/>
      </c>
      <c r="E274" s="26"/>
      <c r="F274" s="25" t="str">
        <f>+IFERROR(IF(VLOOKUP(#REF!&amp;"-"&amp;ROW()-88,#REF!,11,0)="","",VLOOKUP(#REF!&amp;"-"&amp;ROW()-88,#REF!,11,0)),"")</f>
        <v/>
      </c>
      <c r="G274" s="26"/>
      <c r="H274" s="20" t="str">
        <f>+IFERROR(IF(VLOOKUP(#REF!&amp;"-"&amp;ROW()-88,#REF!,12,0)="","",VLOOKUP(#REF!&amp;"-"&amp;ROW()-88,#REF!,12,0)),"")</f>
        <v/>
      </c>
      <c r="I274" s="110" t="str">
        <f>IFERROR(IF(VLOOKUP(#REF!&amp;"-"&amp;ROW()-88,#REF!,15,0)="","",IF(VLOOKUP(#REF!&amp;"-"&amp;ROW()-88,#REF!,15,0)=
VLOOKUP(#REF!&amp;"-"&amp;ROW()-88,#REF!,14,0),VLOOKUP(#REF!&amp;"-"&amp;ROW()-88,#REF!,15,0),VLOOKUP(#REF!&amp;"-"&amp;ROW()-88,#REF!,
14,0) &amp; "㎡の    内" &amp; VLOOKUP(#REF!&amp;"-"&amp;ROW()-88,#REF!,15,0)&amp;"㎡")),"")</f>
        <v/>
      </c>
      <c r="J274" s="111"/>
      <c r="K274" s="25" t="str">
        <f>+IFERROR(IF(VLOOKUP(#REF!&amp;"-"&amp;ROW()-88,#REF!,19,0)="","",VLOOKUP(#REF!&amp;"-"&amp;ROW()-88,#REF!,19,0)),"")</f>
        <v/>
      </c>
      <c r="L274" s="112"/>
      <c r="M274" s="26"/>
      <c r="N274" s="23" t="str">
        <f>+IFERROR(VLOOKUP(#REF!&amp;"-"&amp;ROW()-88,#REF!,24,0),"")</f>
        <v/>
      </c>
      <c r="O274" s="24"/>
      <c r="P274" s="108" t="str">
        <f>+IFERROR(VLOOKUP(#REF!&amp;"-"&amp;ROW()-88,#REF!,25,0),"")</f>
        <v/>
      </c>
      <c r="Q274" s="108"/>
      <c r="R274" s="109" t="str">
        <f>+IFERROR(IF(VLOOKUP(#REF!&amp;"-"&amp;ROW()-88,#REF!,56,0)="","",VLOOKUP(#REF!&amp;"-"&amp;ROW()-88,#REF!,56,0)),"")</f>
        <v/>
      </c>
      <c r="S274" s="109"/>
      <c r="T274" s="109"/>
      <c r="U274" s="108" t="str">
        <f>+IFERROR(IF(VLOOKUP(#REF!&amp;"-"&amp;ROW()-88,#REF!,61,0)="","",VLOOKUP(#REF!&amp;"-"&amp;ROW()-88,#REF!,61,0)),"")</f>
        <v/>
      </c>
      <c r="V274" s="108"/>
      <c r="W274" s="23" t="str">
        <f>+IFERROR(IF(VLOOKUP(#REF!&amp;"-"&amp;ROW()-88,#REF!,62,0)="","",VLOOKUP(#REF!&amp;"-"&amp;ROW()-88,#REF!,62,0)),"")</f>
        <v/>
      </c>
      <c r="X274" s="24"/>
      <c r="Y274" s="25" t="str">
        <f t="shared" si="4"/>
        <v/>
      </c>
      <c r="Z274" s="26"/>
      <c r="AA274" s="27" t="str">
        <f>+IFERROR(IF(VLOOKUP(#REF!&amp;"-"&amp;ROW()-88,#REF!,13,0)="","",VLOOKUP(#REF!&amp;"-"&amp;ROW()-88,#REF!,13,0)),"")</f>
        <v/>
      </c>
      <c r="AB274" s="28"/>
      <c r="AC274" s="27" t="str">
        <f>+IFERROR(VLOOKUP(#REF!&amp;"-"&amp;ROW()-88,#REF!,30,0),"")</f>
        <v/>
      </c>
      <c r="AD274" s="28"/>
      <c r="AE274" s="25" t="str">
        <f>IF(Y274="使用貸借権","-",+IFERROR(VLOOKUP(#REF!&amp;"-"&amp;ROW()-88,#REF!,31,0)&amp;"",""))</f>
        <v/>
      </c>
      <c r="AF274" s="26"/>
      <c r="AG274" s="25" t="str">
        <f t="shared" si="5"/>
        <v/>
      </c>
      <c r="AH274" s="26"/>
      <c r="AI274" s="27" t="str">
        <f>IFERROR(IF(VLOOKUP(#REF!&amp;"-"&amp;ROW()-88,#REF!,32,0)="","",VLOOKUP(#REF!&amp;"-"&amp;ROW()-88,#REF!,32,0)),"")</f>
        <v/>
      </c>
      <c r="AJ274" s="28"/>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row>
    <row r="275" spans="1:61" ht="34.5" hidden="1" customHeight="1">
      <c r="A275" s="3"/>
      <c r="B275" s="25" t="str">
        <f>+IFERROR(IF(VLOOKUP(#REF!&amp;"-"&amp;ROW()-88,#REF!,9,0)="","",VLOOKUP(#REF!&amp;"-"&amp;ROW()-88,#REF!,9,0)),"")</f>
        <v/>
      </c>
      <c r="C275" s="26"/>
      <c r="D275" s="25" t="str">
        <f>+IFERROR(IF(VLOOKUP(#REF!&amp;"-"&amp;ROW()-88,#REF!,10,0) = "","",VLOOKUP(#REF!&amp;"-"&amp;ROW()-88,#REF!,10,0)),"")</f>
        <v/>
      </c>
      <c r="E275" s="26"/>
      <c r="F275" s="25" t="str">
        <f>+IFERROR(IF(VLOOKUP(#REF!&amp;"-"&amp;ROW()-88,#REF!,11,0)="","",VLOOKUP(#REF!&amp;"-"&amp;ROW()-88,#REF!,11,0)),"")</f>
        <v/>
      </c>
      <c r="G275" s="26"/>
      <c r="H275" s="20" t="str">
        <f>+IFERROR(IF(VLOOKUP(#REF!&amp;"-"&amp;ROW()-88,#REF!,12,0)="","",VLOOKUP(#REF!&amp;"-"&amp;ROW()-88,#REF!,12,0)),"")</f>
        <v/>
      </c>
      <c r="I275" s="110" t="str">
        <f>IFERROR(IF(VLOOKUP(#REF!&amp;"-"&amp;ROW()-88,#REF!,15,0)="","",IF(VLOOKUP(#REF!&amp;"-"&amp;ROW()-88,#REF!,15,0)=
VLOOKUP(#REF!&amp;"-"&amp;ROW()-88,#REF!,14,0),VLOOKUP(#REF!&amp;"-"&amp;ROW()-88,#REF!,15,0),VLOOKUP(#REF!&amp;"-"&amp;ROW()-88,#REF!,
14,0) &amp; "㎡の    内" &amp; VLOOKUP(#REF!&amp;"-"&amp;ROW()-88,#REF!,15,0)&amp;"㎡")),"")</f>
        <v/>
      </c>
      <c r="J275" s="111"/>
      <c r="K275" s="25" t="str">
        <f>+IFERROR(IF(VLOOKUP(#REF!&amp;"-"&amp;ROW()-88,#REF!,19,0)="","",VLOOKUP(#REF!&amp;"-"&amp;ROW()-88,#REF!,19,0)),"")</f>
        <v/>
      </c>
      <c r="L275" s="112"/>
      <c r="M275" s="26"/>
      <c r="N275" s="23" t="str">
        <f>+IFERROR(VLOOKUP(#REF!&amp;"-"&amp;ROW()-88,#REF!,24,0),"")</f>
        <v/>
      </c>
      <c r="O275" s="24"/>
      <c r="P275" s="108" t="str">
        <f>+IFERROR(VLOOKUP(#REF!&amp;"-"&amp;ROW()-88,#REF!,25,0),"")</f>
        <v/>
      </c>
      <c r="Q275" s="108"/>
      <c r="R275" s="109" t="str">
        <f>+IFERROR(IF(VLOOKUP(#REF!&amp;"-"&amp;ROW()-88,#REF!,56,0)="","",VLOOKUP(#REF!&amp;"-"&amp;ROW()-88,#REF!,56,0)),"")</f>
        <v/>
      </c>
      <c r="S275" s="109"/>
      <c r="T275" s="109"/>
      <c r="U275" s="108" t="str">
        <f>+IFERROR(IF(VLOOKUP(#REF!&amp;"-"&amp;ROW()-88,#REF!,61,0)="","",VLOOKUP(#REF!&amp;"-"&amp;ROW()-88,#REF!,61,0)),"")</f>
        <v/>
      </c>
      <c r="V275" s="108"/>
      <c r="W275" s="23" t="str">
        <f>+IFERROR(IF(VLOOKUP(#REF!&amp;"-"&amp;ROW()-88,#REF!,62,0)="","",VLOOKUP(#REF!&amp;"-"&amp;ROW()-88,#REF!,62,0)),"")</f>
        <v/>
      </c>
      <c r="X275" s="24"/>
      <c r="Y275" s="25" t="str">
        <f t="shared" si="4"/>
        <v/>
      </c>
      <c r="Z275" s="26"/>
      <c r="AA275" s="27" t="str">
        <f>+IFERROR(IF(VLOOKUP(#REF!&amp;"-"&amp;ROW()-88,#REF!,13,0)="","",VLOOKUP(#REF!&amp;"-"&amp;ROW()-88,#REF!,13,0)),"")</f>
        <v/>
      </c>
      <c r="AB275" s="28"/>
      <c r="AC275" s="27" t="str">
        <f>+IFERROR(VLOOKUP(#REF!&amp;"-"&amp;ROW()-88,#REF!,30,0),"")</f>
        <v/>
      </c>
      <c r="AD275" s="28"/>
      <c r="AE275" s="25" t="str">
        <f>IF(Y275="使用貸借権","-",+IFERROR(VLOOKUP(#REF!&amp;"-"&amp;ROW()-88,#REF!,31,0)&amp;"",""))</f>
        <v/>
      </c>
      <c r="AF275" s="26"/>
      <c r="AG275" s="25" t="str">
        <f t="shared" si="5"/>
        <v/>
      </c>
      <c r="AH275" s="26"/>
      <c r="AI275" s="27" t="str">
        <f>IFERROR(IF(VLOOKUP(#REF!&amp;"-"&amp;ROW()-88,#REF!,32,0)="","",VLOOKUP(#REF!&amp;"-"&amp;ROW()-88,#REF!,32,0)),"")</f>
        <v/>
      </c>
      <c r="AJ275" s="28"/>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row>
    <row r="276" spans="1:61" ht="34.5" hidden="1" customHeight="1">
      <c r="A276" s="3"/>
      <c r="B276" s="25" t="str">
        <f>+IFERROR(IF(VLOOKUP(#REF!&amp;"-"&amp;ROW()-88,#REF!,9,0)="","",VLOOKUP(#REF!&amp;"-"&amp;ROW()-88,#REF!,9,0)),"")</f>
        <v/>
      </c>
      <c r="C276" s="26"/>
      <c r="D276" s="25" t="str">
        <f>+IFERROR(IF(VLOOKUP(#REF!&amp;"-"&amp;ROW()-88,#REF!,10,0) = "","",VLOOKUP(#REF!&amp;"-"&amp;ROW()-88,#REF!,10,0)),"")</f>
        <v/>
      </c>
      <c r="E276" s="26"/>
      <c r="F276" s="25" t="str">
        <f>+IFERROR(IF(VLOOKUP(#REF!&amp;"-"&amp;ROW()-88,#REF!,11,0)="","",VLOOKUP(#REF!&amp;"-"&amp;ROW()-88,#REF!,11,0)),"")</f>
        <v/>
      </c>
      <c r="G276" s="26"/>
      <c r="H276" s="20" t="str">
        <f>+IFERROR(IF(VLOOKUP(#REF!&amp;"-"&amp;ROW()-88,#REF!,12,0)="","",VLOOKUP(#REF!&amp;"-"&amp;ROW()-88,#REF!,12,0)),"")</f>
        <v/>
      </c>
      <c r="I276" s="110" t="str">
        <f>IFERROR(IF(VLOOKUP(#REF!&amp;"-"&amp;ROW()-88,#REF!,15,0)="","",IF(VLOOKUP(#REF!&amp;"-"&amp;ROW()-88,#REF!,15,0)=
VLOOKUP(#REF!&amp;"-"&amp;ROW()-88,#REF!,14,0),VLOOKUP(#REF!&amp;"-"&amp;ROW()-88,#REF!,15,0),VLOOKUP(#REF!&amp;"-"&amp;ROW()-88,#REF!,
14,0) &amp; "㎡の    内" &amp; VLOOKUP(#REF!&amp;"-"&amp;ROW()-88,#REF!,15,0)&amp;"㎡")),"")</f>
        <v/>
      </c>
      <c r="J276" s="111"/>
      <c r="K276" s="25" t="str">
        <f>+IFERROR(IF(VLOOKUP(#REF!&amp;"-"&amp;ROW()-88,#REF!,19,0)="","",VLOOKUP(#REF!&amp;"-"&amp;ROW()-88,#REF!,19,0)),"")</f>
        <v/>
      </c>
      <c r="L276" s="112"/>
      <c r="M276" s="26"/>
      <c r="N276" s="23" t="str">
        <f>+IFERROR(VLOOKUP(#REF!&amp;"-"&amp;ROW()-88,#REF!,24,0),"")</f>
        <v/>
      </c>
      <c r="O276" s="24"/>
      <c r="P276" s="108" t="str">
        <f>+IFERROR(VLOOKUP(#REF!&amp;"-"&amp;ROW()-88,#REF!,25,0),"")</f>
        <v/>
      </c>
      <c r="Q276" s="108"/>
      <c r="R276" s="109" t="str">
        <f>+IFERROR(IF(VLOOKUP(#REF!&amp;"-"&amp;ROW()-88,#REF!,56,0)="","",VLOOKUP(#REF!&amp;"-"&amp;ROW()-88,#REF!,56,0)),"")</f>
        <v/>
      </c>
      <c r="S276" s="109"/>
      <c r="T276" s="109"/>
      <c r="U276" s="108" t="str">
        <f>+IFERROR(IF(VLOOKUP(#REF!&amp;"-"&amp;ROW()-88,#REF!,61,0)="","",VLOOKUP(#REF!&amp;"-"&amp;ROW()-88,#REF!,61,0)),"")</f>
        <v/>
      </c>
      <c r="V276" s="108"/>
      <c r="W276" s="23" t="str">
        <f>+IFERROR(IF(VLOOKUP(#REF!&amp;"-"&amp;ROW()-88,#REF!,62,0)="","",VLOOKUP(#REF!&amp;"-"&amp;ROW()-88,#REF!,62,0)),"")</f>
        <v/>
      </c>
      <c r="X276" s="24"/>
      <c r="Y276" s="25" t="str">
        <f t="shared" ref="Y276:Y339" si="6">IF(AC276="","",IF(AC276=0,"使用貸借権","賃借権"))</f>
        <v/>
      </c>
      <c r="Z276" s="26"/>
      <c r="AA276" s="27" t="str">
        <f>+IFERROR(IF(VLOOKUP(#REF!&amp;"-"&amp;ROW()-88,#REF!,13,0)="","",VLOOKUP(#REF!&amp;"-"&amp;ROW()-88,#REF!,13,0)),"")</f>
        <v/>
      </c>
      <c r="AB276" s="28"/>
      <c r="AC276" s="27" t="str">
        <f>+IFERROR(VLOOKUP(#REF!&amp;"-"&amp;ROW()-88,#REF!,30,0),"")</f>
        <v/>
      </c>
      <c r="AD276" s="28"/>
      <c r="AE276" s="25" t="str">
        <f>IF(Y276="使用貸借権","-",+IFERROR(VLOOKUP(#REF!&amp;"-"&amp;ROW()-88,#REF!,31,0)&amp;"",""))</f>
        <v/>
      </c>
      <c r="AF276" s="26"/>
      <c r="AG276" s="25" t="str">
        <f t="shared" ref="AG276:AG339" si="7">IF(Y276="","",IF(Y276="使用貸借権","-","口座振込　１２月"))</f>
        <v/>
      </c>
      <c r="AH276" s="26"/>
      <c r="AI276" s="27" t="str">
        <f>IFERROR(IF(VLOOKUP(#REF!&amp;"-"&amp;ROW()-88,#REF!,32,0)="","",VLOOKUP(#REF!&amp;"-"&amp;ROW()-88,#REF!,32,0)),"")</f>
        <v/>
      </c>
      <c r="AJ276" s="28"/>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row>
    <row r="277" spans="1:61" ht="34.5" hidden="1" customHeight="1">
      <c r="A277" s="3"/>
      <c r="B277" s="25" t="str">
        <f>+IFERROR(IF(VLOOKUP(#REF!&amp;"-"&amp;ROW()-88,#REF!,9,0)="","",VLOOKUP(#REF!&amp;"-"&amp;ROW()-88,#REF!,9,0)),"")</f>
        <v/>
      </c>
      <c r="C277" s="26"/>
      <c r="D277" s="25" t="str">
        <f>+IFERROR(IF(VLOOKUP(#REF!&amp;"-"&amp;ROW()-88,#REF!,10,0) = "","",VLOOKUP(#REF!&amp;"-"&amp;ROW()-88,#REF!,10,0)),"")</f>
        <v/>
      </c>
      <c r="E277" s="26"/>
      <c r="F277" s="25" t="str">
        <f>+IFERROR(IF(VLOOKUP(#REF!&amp;"-"&amp;ROW()-88,#REF!,11,0)="","",VLOOKUP(#REF!&amp;"-"&amp;ROW()-88,#REF!,11,0)),"")</f>
        <v/>
      </c>
      <c r="G277" s="26"/>
      <c r="H277" s="20" t="str">
        <f>+IFERROR(IF(VLOOKUP(#REF!&amp;"-"&amp;ROW()-88,#REF!,12,0)="","",VLOOKUP(#REF!&amp;"-"&amp;ROW()-88,#REF!,12,0)),"")</f>
        <v/>
      </c>
      <c r="I277" s="110" t="str">
        <f>IFERROR(IF(VLOOKUP(#REF!&amp;"-"&amp;ROW()-88,#REF!,15,0)="","",IF(VLOOKUP(#REF!&amp;"-"&amp;ROW()-88,#REF!,15,0)=
VLOOKUP(#REF!&amp;"-"&amp;ROW()-88,#REF!,14,0),VLOOKUP(#REF!&amp;"-"&amp;ROW()-88,#REF!,15,0),VLOOKUP(#REF!&amp;"-"&amp;ROW()-88,#REF!,
14,0) &amp; "㎡の    内" &amp; VLOOKUP(#REF!&amp;"-"&amp;ROW()-88,#REF!,15,0)&amp;"㎡")),"")</f>
        <v/>
      </c>
      <c r="J277" s="111"/>
      <c r="K277" s="25" t="str">
        <f>+IFERROR(IF(VLOOKUP(#REF!&amp;"-"&amp;ROW()-88,#REF!,19,0)="","",VLOOKUP(#REF!&amp;"-"&amp;ROW()-88,#REF!,19,0)),"")</f>
        <v/>
      </c>
      <c r="L277" s="112"/>
      <c r="M277" s="26"/>
      <c r="N277" s="23" t="str">
        <f>+IFERROR(VLOOKUP(#REF!&amp;"-"&amp;ROW()-88,#REF!,24,0),"")</f>
        <v/>
      </c>
      <c r="O277" s="24"/>
      <c r="P277" s="108" t="str">
        <f>+IFERROR(VLOOKUP(#REF!&amp;"-"&amp;ROW()-88,#REF!,25,0),"")</f>
        <v/>
      </c>
      <c r="Q277" s="108"/>
      <c r="R277" s="109" t="str">
        <f>+IFERROR(IF(VLOOKUP(#REF!&amp;"-"&amp;ROW()-88,#REF!,56,0)="","",VLOOKUP(#REF!&amp;"-"&amp;ROW()-88,#REF!,56,0)),"")</f>
        <v/>
      </c>
      <c r="S277" s="109"/>
      <c r="T277" s="109"/>
      <c r="U277" s="108" t="str">
        <f>+IFERROR(IF(VLOOKUP(#REF!&amp;"-"&amp;ROW()-88,#REF!,61,0)="","",VLOOKUP(#REF!&amp;"-"&amp;ROW()-88,#REF!,61,0)),"")</f>
        <v/>
      </c>
      <c r="V277" s="108"/>
      <c r="W277" s="23" t="str">
        <f>+IFERROR(IF(VLOOKUP(#REF!&amp;"-"&amp;ROW()-88,#REF!,62,0)="","",VLOOKUP(#REF!&amp;"-"&amp;ROW()-88,#REF!,62,0)),"")</f>
        <v/>
      </c>
      <c r="X277" s="24"/>
      <c r="Y277" s="25" t="str">
        <f t="shared" si="6"/>
        <v/>
      </c>
      <c r="Z277" s="26"/>
      <c r="AA277" s="27" t="str">
        <f>+IFERROR(IF(VLOOKUP(#REF!&amp;"-"&amp;ROW()-88,#REF!,13,0)="","",VLOOKUP(#REF!&amp;"-"&amp;ROW()-88,#REF!,13,0)),"")</f>
        <v/>
      </c>
      <c r="AB277" s="28"/>
      <c r="AC277" s="27" t="str">
        <f>+IFERROR(VLOOKUP(#REF!&amp;"-"&amp;ROW()-88,#REF!,30,0),"")</f>
        <v/>
      </c>
      <c r="AD277" s="28"/>
      <c r="AE277" s="25" t="str">
        <f>IF(Y277="使用貸借権","-",+IFERROR(VLOOKUP(#REF!&amp;"-"&amp;ROW()-88,#REF!,31,0)&amp;"",""))</f>
        <v/>
      </c>
      <c r="AF277" s="26"/>
      <c r="AG277" s="25" t="str">
        <f t="shared" si="7"/>
        <v/>
      </c>
      <c r="AH277" s="26"/>
      <c r="AI277" s="27" t="str">
        <f>IFERROR(IF(VLOOKUP(#REF!&amp;"-"&amp;ROW()-88,#REF!,32,0)="","",VLOOKUP(#REF!&amp;"-"&amp;ROW()-88,#REF!,32,0)),"")</f>
        <v/>
      </c>
      <c r="AJ277" s="28"/>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row>
    <row r="278" spans="1:61" ht="34.5" hidden="1" customHeight="1">
      <c r="A278" s="3"/>
      <c r="B278" s="25" t="str">
        <f>+IFERROR(IF(VLOOKUP(#REF!&amp;"-"&amp;ROW()-88,#REF!,9,0)="","",VLOOKUP(#REF!&amp;"-"&amp;ROW()-88,#REF!,9,0)),"")</f>
        <v/>
      </c>
      <c r="C278" s="26"/>
      <c r="D278" s="25" t="str">
        <f>+IFERROR(IF(VLOOKUP(#REF!&amp;"-"&amp;ROW()-88,#REF!,10,0) = "","",VLOOKUP(#REF!&amp;"-"&amp;ROW()-88,#REF!,10,0)),"")</f>
        <v/>
      </c>
      <c r="E278" s="26"/>
      <c r="F278" s="25" t="str">
        <f>+IFERROR(IF(VLOOKUP(#REF!&amp;"-"&amp;ROW()-88,#REF!,11,0)="","",VLOOKUP(#REF!&amp;"-"&amp;ROW()-88,#REF!,11,0)),"")</f>
        <v/>
      </c>
      <c r="G278" s="26"/>
      <c r="H278" s="20" t="str">
        <f>+IFERROR(IF(VLOOKUP(#REF!&amp;"-"&amp;ROW()-88,#REF!,12,0)="","",VLOOKUP(#REF!&amp;"-"&amp;ROW()-88,#REF!,12,0)),"")</f>
        <v/>
      </c>
      <c r="I278" s="110" t="str">
        <f>IFERROR(IF(VLOOKUP(#REF!&amp;"-"&amp;ROW()-88,#REF!,15,0)="","",IF(VLOOKUP(#REF!&amp;"-"&amp;ROW()-88,#REF!,15,0)=
VLOOKUP(#REF!&amp;"-"&amp;ROW()-88,#REF!,14,0),VLOOKUP(#REF!&amp;"-"&amp;ROW()-88,#REF!,15,0),VLOOKUP(#REF!&amp;"-"&amp;ROW()-88,#REF!,
14,0) &amp; "㎡の    内" &amp; VLOOKUP(#REF!&amp;"-"&amp;ROW()-88,#REF!,15,0)&amp;"㎡")),"")</f>
        <v/>
      </c>
      <c r="J278" s="111"/>
      <c r="K278" s="25" t="str">
        <f>+IFERROR(IF(VLOOKUP(#REF!&amp;"-"&amp;ROW()-88,#REF!,19,0)="","",VLOOKUP(#REF!&amp;"-"&amp;ROW()-88,#REF!,19,0)),"")</f>
        <v/>
      </c>
      <c r="L278" s="112"/>
      <c r="M278" s="26"/>
      <c r="N278" s="23" t="str">
        <f>+IFERROR(VLOOKUP(#REF!&amp;"-"&amp;ROW()-88,#REF!,24,0),"")</f>
        <v/>
      </c>
      <c r="O278" s="24"/>
      <c r="P278" s="108" t="str">
        <f>+IFERROR(VLOOKUP(#REF!&amp;"-"&amp;ROW()-88,#REF!,25,0),"")</f>
        <v/>
      </c>
      <c r="Q278" s="108"/>
      <c r="R278" s="109" t="str">
        <f>+IFERROR(IF(VLOOKUP(#REF!&amp;"-"&amp;ROW()-88,#REF!,56,0)="","",VLOOKUP(#REF!&amp;"-"&amp;ROW()-88,#REF!,56,0)),"")</f>
        <v/>
      </c>
      <c r="S278" s="109"/>
      <c r="T278" s="109"/>
      <c r="U278" s="108" t="str">
        <f>+IFERROR(IF(VLOOKUP(#REF!&amp;"-"&amp;ROW()-88,#REF!,61,0)="","",VLOOKUP(#REF!&amp;"-"&amp;ROW()-88,#REF!,61,0)),"")</f>
        <v/>
      </c>
      <c r="V278" s="108"/>
      <c r="W278" s="23" t="str">
        <f>+IFERROR(IF(VLOOKUP(#REF!&amp;"-"&amp;ROW()-88,#REF!,62,0)="","",VLOOKUP(#REF!&amp;"-"&amp;ROW()-88,#REF!,62,0)),"")</f>
        <v/>
      </c>
      <c r="X278" s="24"/>
      <c r="Y278" s="25" t="str">
        <f t="shared" si="6"/>
        <v/>
      </c>
      <c r="Z278" s="26"/>
      <c r="AA278" s="27" t="str">
        <f>+IFERROR(IF(VLOOKUP(#REF!&amp;"-"&amp;ROW()-88,#REF!,13,0)="","",VLOOKUP(#REF!&amp;"-"&amp;ROW()-88,#REF!,13,0)),"")</f>
        <v/>
      </c>
      <c r="AB278" s="28"/>
      <c r="AC278" s="27" t="str">
        <f>+IFERROR(VLOOKUP(#REF!&amp;"-"&amp;ROW()-88,#REF!,30,0),"")</f>
        <v/>
      </c>
      <c r="AD278" s="28"/>
      <c r="AE278" s="25" t="str">
        <f>IF(Y278="使用貸借権","-",+IFERROR(VLOOKUP(#REF!&amp;"-"&amp;ROW()-88,#REF!,31,0)&amp;"",""))</f>
        <v/>
      </c>
      <c r="AF278" s="26"/>
      <c r="AG278" s="25" t="str">
        <f t="shared" si="7"/>
        <v/>
      </c>
      <c r="AH278" s="26"/>
      <c r="AI278" s="27" t="str">
        <f>IFERROR(IF(VLOOKUP(#REF!&amp;"-"&amp;ROW()-88,#REF!,32,0)="","",VLOOKUP(#REF!&amp;"-"&amp;ROW()-88,#REF!,32,0)),"")</f>
        <v/>
      </c>
      <c r="AJ278" s="28"/>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row>
    <row r="279" spans="1:61" ht="34.5" hidden="1" customHeight="1">
      <c r="A279" s="3"/>
      <c r="B279" s="25" t="str">
        <f>+IFERROR(IF(VLOOKUP(#REF!&amp;"-"&amp;ROW()-88,#REF!,9,0)="","",VLOOKUP(#REF!&amp;"-"&amp;ROW()-88,#REF!,9,0)),"")</f>
        <v/>
      </c>
      <c r="C279" s="26"/>
      <c r="D279" s="25" t="str">
        <f>+IFERROR(IF(VLOOKUP(#REF!&amp;"-"&amp;ROW()-88,#REF!,10,0) = "","",VLOOKUP(#REF!&amp;"-"&amp;ROW()-88,#REF!,10,0)),"")</f>
        <v/>
      </c>
      <c r="E279" s="26"/>
      <c r="F279" s="25" t="str">
        <f>+IFERROR(IF(VLOOKUP(#REF!&amp;"-"&amp;ROW()-88,#REF!,11,0)="","",VLOOKUP(#REF!&amp;"-"&amp;ROW()-88,#REF!,11,0)),"")</f>
        <v/>
      </c>
      <c r="G279" s="26"/>
      <c r="H279" s="20" t="str">
        <f>+IFERROR(IF(VLOOKUP(#REF!&amp;"-"&amp;ROW()-88,#REF!,12,0)="","",VLOOKUP(#REF!&amp;"-"&amp;ROW()-88,#REF!,12,0)),"")</f>
        <v/>
      </c>
      <c r="I279" s="110" t="str">
        <f>IFERROR(IF(VLOOKUP(#REF!&amp;"-"&amp;ROW()-88,#REF!,15,0)="","",IF(VLOOKUP(#REF!&amp;"-"&amp;ROW()-88,#REF!,15,0)=
VLOOKUP(#REF!&amp;"-"&amp;ROW()-88,#REF!,14,0),VLOOKUP(#REF!&amp;"-"&amp;ROW()-88,#REF!,15,0),VLOOKUP(#REF!&amp;"-"&amp;ROW()-88,#REF!,
14,0) &amp; "㎡の    内" &amp; VLOOKUP(#REF!&amp;"-"&amp;ROW()-88,#REF!,15,0)&amp;"㎡")),"")</f>
        <v/>
      </c>
      <c r="J279" s="111"/>
      <c r="K279" s="25" t="str">
        <f>+IFERROR(IF(VLOOKUP(#REF!&amp;"-"&amp;ROW()-88,#REF!,19,0)="","",VLOOKUP(#REF!&amp;"-"&amp;ROW()-88,#REF!,19,0)),"")</f>
        <v/>
      </c>
      <c r="L279" s="112"/>
      <c r="M279" s="26"/>
      <c r="N279" s="23" t="str">
        <f>+IFERROR(VLOOKUP(#REF!&amp;"-"&amp;ROW()-88,#REF!,24,0),"")</f>
        <v/>
      </c>
      <c r="O279" s="24"/>
      <c r="P279" s="108" t="str">
        <f>+IFERROR(VLOOKUP(#REF!&amp;"-"&amp;ROW()-88,#REF!,25,0),"")</f>
        <v/>
      </c>
      <c r="Q279" s="108"/>
      <c r="R279" s="109" t="str">
        <f>+IFERROR(IF(VLOOKUP(#REF!&amp;"-"&amp;ROW()-88,#REF!,56,0)="","",VLOOKUP(#REF!&amp;"-"&amp;ROW()-88,#REF!,56,0)),"")</f>
        <v/>
      </c>
      <c r="S279" s="109"/>
      <c r="T279" s="109"/>
      <c r="U279" s="108" t="str">
        <f>+IFERROR(IF(VLOOKUP(#REF!&amp;"-"&amp;ROW()-88,#REF!,61,0)="","",VLOOKUP(#REF!&amp;"-"&amp;ROW()-88,#REF!,61,0)),"")</f>
        <v/>
      </c>
      <c r="V279" s="108"/>
      <c r="W279" s="23" t="str">
        <f>+IFERROR(IF(VLOOKUP(#REF!&amp;"-"&amp;ROW()-88,#REF!,62,0)="","",VLOOKUP(#REF!&amp;"-"&amp;ROW()-88,#REF!,62,0)),"")</f>
        <v/>
      </c>
      <c r="X279" s="24"/>
      <c r="Y279" s="25" t="str">
        <f t="shared" si="6"/>
        <v/>
      </c>
      <c r="Z279" s="26"/>
      <c r="AA279" s="27" t="str">
        <f>+IFERROR(IF(VLOOKUP(#REF!&amp;"-"&amp;ROW()-88,#REF!,13,0)="","",VLOOKUP(#REF!&amp;"-"&amp;ROW()-88,#REF!,13,0)),"")</f>
        <v/>
      </c>
      <c r="AB279" s="28"/>
      <c r="AC279" s="27" t="str">
        <f>+IFERROR(VLOOKUP(#REF!&amp;"-"&amp;ROW()-88,#REF!,30,0),"")</f>
        <v/>
      </c>
      <c r="AD279" s="28"/>
      <c r="AE279" s="25" t="str">
        <f>IF(Y279="使用貸借権","-",+IFERROR(VLOOKUP(#REF!&amp;"-"&amp;ROW()-88,#REF!,31,0)&amp;"",""))</f>
        <v/>
      </c>
      <c r="AF279" s="26"/>
      <c r="AG279" s="25" t="str">
        <f t="shared" si="7"/>
        <v/>
      </c>
      <c r="AH279" s="26"/>
      <c r="AI279" s="27" t="str">
        <f>IFERROR(IF(VLOOKUP(#REF!&amp;"-"&amp;ROW()-88,#REF!,32,0)="","",VLOOKUP(#REF!&amp;"-"&amp;ROW()-88,#REF!,32,0)),"")</f>
        <v/>
      </c>
      <c r="AJ279" s="28"/>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row>
    <row r="280" spans="1:61" ht="34.5" hidden="1" customHeight="1">
      <c r="A280" s="3"/>
      <c r="B280" s="25" t="str">
        <f>+IFERROR(IF(VLOOKUP(#REF!&amp;"-"&amp;ROW()-88,#REF!,9,0)="","",VLOOKUP(#REF!&amp;"-"&amp;ROW()-88,#REF!,9,0)),"")</f>
        <v/>
      </c>
      <c r="C280" s="26"/>
      <c r="D280" s="25" t="str">
        <f>+IFERROR(IF(VLOOKUP(#REF!&amp;"-"&amp;ROW()-88,#REF!,10,0) = "","",VLOOKUP(#REF!&amp;"-"&amp;ROW()-88,#REF!,10,0)),"")</f>
        <v/>
      </c>
      <c r="E280" s="26"/>
      <c r="F280" s="25" t="str">
        <f>+IFERROR(IF(VLOOKUP(#REF!&amp;"-"&amp;ROW()-88,#REF!,11,0)="","",VLOOKUP(#REF!&amp;"-"&amp;ROW()-88,#REF!,11,0)),"")</f>
        <v/>
      </c>
      <c r="G280" s="26"/>
      <c r="H280" s="20" t="str">
        <f>+IFERROR(IF(VLOOKUP(#REF!&amp;"-"&amp;ROW()-88,#REF!,12,0)="","",VLOOKUP(#REF!&amp;"-"&amp;ROW()-88,#REF!,12,0)),"")</f>
        <v/>
      </c>
      <c r="I280" s="110" t="str">
        <f>IFERROR(IF(VLOOKUP(#REF!&amp;"-"&amp;ROW()-88,#REF!,15,0)="","",IF(VLOOKUP(#REF!&amp;"-"&amp;ROW()-88,#REF!,15,0)=
VLOOKUP(#REF!&amp;"-"&amp;ROW()-88,#REF!,14,0),VLOOKUP(#REF!&amp;"-"&amp;ROW()-88,#REF!,15,0),VLOOKUP(#REF!&amp;"-"&amp;ROW()-88,#REF!,
14,0) &amp; "㎡の    内" &amp; VLOOKUP(#REF!&amp;"-"&amp;ROW()-88,#REF!,15,0)&amp;"㎡")),"")</f>
        <v/>
      </c>
      <c r="J280" s="111"/>
      <c r="K280" s="25" t="str">
        <f>+IFERROR(IF(VLOOKUP(#REF!&amp;"-"&amp;ROW()-88,#REF!,19,0)="","",VLOOKUP(#REF!&amp;"-"&amp;ROW()-88,#REF!,19,0)),"")</f>
        <v/>
      </c>
      <c r="L280" s="112"/>
      <c r="M280" s="26"/>
      <c r="N280" s="23" t="str">
        <f>+IFERROR(VLOOKUP(#REF!&amp;"-"&amp;ROW()-88,#REF!,24,0),"")</f>
        <v/>
      </c>
      <c r="O280" s="24"/>
      <c r="P280" s="108" t="str">
        <f>+IFERROR(VLOOKUP(#REF!&amp;"-"&amp;ROW()-88,#REF!,25,0),"")</f>
        <v/>
      </c>
      <c r="Q280" s="108"/>
      <c r="R280" s="109" t="str">
        <f>+IFERROR(IF(VLOOKUP(#REF!&amp;"-"&amp;ROW()-88,#REF!,56,0)="","",VLOOKUP(#REF!&amp;"-"&amp;ROW()-88,#REF!,56,0)),"")</f>
        <v/>
      </c>
      <c r="S280" s="109"/>
      <c r="T280" s="109"/>
      <c r="U280" s="108" t="str">
        <f>+IFERROR(IF(VLOOKUP(#REF!&amp;"-"&amp;ROW()-88,#REF!,61,0)="","",VLOOKUP(#REF!&amp;"-"&amp;ROW()-88,#REF!,61,0)),"")</f>
        <v/>
      </c>
      <c r="V280" s="108"/>
      <c r="W280" s="23" t="str">
        <f>+IFERROR(IF(VLOOKUP(#REF!&amp;"-"&amp;ROW()-88,#REF!,62,0)="","",VLOOKUP(#REF!&amp;"-"&amp;ROW()-88,#REF!,62,0)),"")</f>
        <v/>
      </c>
      <c r="X280" s="24"/>
      <c r="Y280" s="25" t="str">
        <f t="shared" si="6"/>
        <v/>
      </c>
      <c r="Z280" s="26"/>
      <c r="AA280" s="27" t="str">
        <f>+IFERROR(IF(VLOOKUP(#REF!&amp;"-"&amp;ROW()-88,#REF!,13,0)="","",VLOOKUP(#REF!&amp;"-"&amp;ROW()-88,#REF!,13,0)),"")</f>
        <v/>
      </c>
      <c r="AB280" s="28"/>
      <c r="AC280" s="27" t="str">
        <f>+IFERROR(VLOOKUP(#REF!&amp;"-"&amp;ROW()-88,#REF!,30,0),"")</f>
        <v/>
      </c>
      <c r="AD280" s="28"/>
      <c r="AE280" s="25" t="str">
        <f>IF(Y280="使用貸借権","-",+IFERROR(VLOOKUP(#REF!&amp;"-"&amp;ROW()-88,#REF!,31,0)&amp;"",""))</f>
        <v/>
      </c>
      <c r="AF280" s="26"/>
      <c r="AG280" s="25" t="str">
        <f t="shared" si="7"/>
        <v/>
      </c>
      <c r="AH280" s="26"/>
      <c r="AI280" s="27" t="str">
        <f>IFERROR(IF(VLOOKUP(#REF!&amp;"-"&amp;ROW()-88,#REF!,32,0)="","",VLOOKUP(#REF!&amp;"-"&amp;ROW()-88,#REF!,32,0)),"")</f>
        <v/>
      </c>
      <c r="AJ280" s="28"/>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row>
    <row r="281" spans="1:61" ht="34.5" hidden="1" customHeight="1">
      <c r="A281" s="3"/>
      <c r="B281" s="25" t="str">
        <f>+IFERROR(IF(VLOOKUP(#REF!&amp;"-"&amp;ROW()-88,#REF!,9,0)="","",VLOOKUP(#REF!&amp;"-"&amp;ROW()-88,#REF!,9,0)),"")</f>
        <v/>
      </c>
      <c r="C281" s="26"/>
      <c r="D281" s="25" t="str">
        <f>+IFERROR(IF(VLOOKUP(#REF!&amp;"-"&amp;ROW()-88,#REF!,10,0) = "","",VLOOKUP(#REF!&amp;"-"&amp;ROW()-88,#REF!,10,0)),"")</f>
        <v/>
      </c>
      <c r="E281" s="26"/>
      <c r="F281" s="25" t="str">
        <f>+IFERROR(IF(VLOOKUP(#REF!&amp;"-"&amp;ROW()-88,#REF!,11,0)="","",VLOOKUP(#REF!&amp;"-"&amp;ROW()-88,#REF!,11,0)),"")</f>
        <v/>
      </c>
      <c r="G281" s="26"/>
      <c r="H281" s="20" t="str">
        <f>+IFERROR(IF(VLOOKUP(#REF!&amp;"-"&amp;ROW()-88,#REF!,12,0)="","",VLOOKUP(#REF!&amp;"-"&amp;ROW()-88,#REF!,12,0)),"")</f>
        <v/>
      </c>
      <c r="I281" s="110" t="str">
        <f>IFERROR(IF(VLOOKUP(#REF!&amp;"-"&amp;ROW()-88,#REF!,15,0)="","",IF(VLOOKUP(#REF!&amp;"-"&amp;ROW()-88,#REF!,15,0)=
VLOOKUP(#REF!&amp;"-"&amp;ROW()-88,#REF!,14,0),VLOOKUP(#REF!&amp;"-"&amp;ROW()-88,#REF!,15,0),VLOOKUP(#REF!&amp;"-"&amp;ROW()-88,#REF!,
14,0) &amp; "㎡の    内" &amp; VLOOKUP(#REF!&amp;"-"&amp;ROW()-88,#REF!,15,0)&amp;"㎡")),"")</f>
        <v/>
      </c>
      <c r="J281" s="111"/>
      <c r="K281" s="25" t="str">
        <f>+IFERROR(IF(VLOOKUP(#REF!&amp;"-"&amp;ROW()-88,#REF!,19,0)="","",VLOOKUP(#REF!&amp;"-"&amp;ROW()-88,#REF!,19,0)),"")</f>
        <v/>
      </c>
      <c r="L281" s="112"/>
      <c r="M281" s="26"/>
      <c r="N281" s="23" t="str">
        <f>+IFERROR(VLOOKUP(#REF!&amp;"-"&amp;ROW()-88,#REF!,24,0),"")</f>
        <v/>
      </c>
      <c r="O281" s="24"/>
      <c r="P281" s="108" t="str">
        <f>+IFERROR(VLOOKUP(#REF!&amp;"-"&amp;ROW()-88,#REF!,25,0),"")</f>
        <v/>
      </c>
      <c r="Q281" s="108"/>
      <c r="R281" s="109" t="str">
        <f>+IFERROR(IF(VLOOKUP(#REF!&amp;"-"&amp;ROW()-88,#REF!,56,0)="","",VLOOKUP(#REF!&amp;"-"&amp;ROW()-88,#REF!,56,0)),"")</f>
        <v/>
      </c>
      <c r="S281" s="109"/>
      <c r="T281" s="109"/>
      <c r="U281" s="108" t="str">
        <f>+IFERROR(IF(VLOOKUP(#REF!&amp;"-"&amp;ROW()-88,#REF!,61,0)="","",VLOOKUP(#REF!&amp;"-"&amp;ROW()-88,#REF!,61,0)),"")</f>
        <v/>
      </c>
      <c r="V281" s="108"/>
      <c r="W281" s="23" t="str">
        <f>+IFERROR(IF(VLOOKUP(#REF!&amp;"-"&amp;ROW()-88,#REF!,62,0)="","",VLOOKUP(#REF!&amp;"-"&amp;ROW()-88,#REF!,62,0)),"")</f>
        <v/>
      </c>
      <c r="X281" s="24"/>
      <c r="Y281" s="25" t="str">
        <f t="shared" si="6"/>
        <v/>
      </c>
      <c r="Z281" s="26"/>
      <c r="AA281" s="27" t="str">
        <f>+IFERROR(IF(VLOOKUP(#REF!&amp;"-"&amp;ROW()-88,#REF!,13,0)="","",VLOOKUP(#REF!&amp;"-"&amp;ROW()-88,#REF!,13,0)),"")</f>
        <v/>
      </c>
      <c r="AB281" s="28"/>
      <c r="AC281" s="27" t="str">
        <f>+IFERROR(VLOOKUP(#REF!&amp;"-"&amp;ROW()-88,#REF!,30,0),"")</f>
        <v/>
      </c>
      <c r="AD281" s="28"/>
      <c r="AE281" s="25" t="str">
        <f>IF(Y281="使用貸借権","-",+IFERROR(VLOOKUP(#REF!&amp;"-"&amp;ROW()-88,#REF!,31,0)&amp;"",""))</f>
        <v/>
      </c>
      <c r="AF281" s="26"/>
      <c r="AG281" s="25" t="str">
        <f t="shared" si="7"/>
        <v/>
      </c>
      <c r="AH281" s="26"/>
      <c r="AI281" s="27" t="str">
        <f>IFERROR(IF(VLOOKUP(#REF!&amp;"-"&amp;ROW()-88,#REF!,32,0)="","",VLOOKUP(#REF!&amp;"-"&amp;ROW()-88,#REF!,32,0)),"")</f>
        <v/>
      </c>
      <c r="AJ281" s="28"/>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row>
    <row r="282" spans="1:61" ht="34.5" hidden="1" customHeight="1">
      <c r="A282" s="3"/>
      <c r="B282" s="25" t="str">
        <f>+IFERROR(IF(VLOOKUP(#REF!&amp;"-"&amp;ROW()-88,#REF!,9,0)="","",VLOOKUP(#REF!&amp;"-"&amp;ROW()-88,#REF!,9,0)),"")</f>
        <v/>
      </c>
      <c r="C282" s="26"/>
      <c r="D282" s="25" t="str">
        <f>+IFERROR(IF(VLOOKUP(#REF!&amp;"-"&amp;ROW()-88,#REF!,10,0) = "","",VLOOKUP(#REF!&amp;"-"&amp;ROW()-88,#REF!,10,0)),"")</f>
        <v/>
      </c>
      <c r="E282" s="26"/>
      <c r="F282" s="25" t="str">
        <f>+IFERROR(IF(VLOOKUP(#REF!&amp;"-"&amp;ROW()-88,#REF!,11,0)="","",VLOOKUP(#REF!&amp;"-"&amp;ROW()-88,#REF!,11,0)),"")</f>
        <v/>
      </c>
      <c r="G282" s="26"/>
      <c r="H282" s="20" t="str">
        <f>+IFERROR(IF(VLOOKUP(#REF!&amp;"-"&amp;ROW()-88,#REF!,12,0)="","",VLOOKUP(#REF!&amp;"-"&amp;ROW()-88,#REF!,12,0)),"")</f>
        <v/>
      </c>
      <c r="I282" s="110" t="str">
        <f>IFERROR(IF(VLOOKUP(#REF!&amp;"-"&amp;ROW()-88,#REF!,15,0)="","",IF(VLOOKUP(#REF!&amp;"-"&amp;ROW()-88,#REF!,15,0)=
VLOOKUP(#REF!&amp;"-"&amp;ROW()-88,#REF!,14,0),VLOOKUP(#REF!&amp;"-"&amp;ROW()-88,#REF!,15,0),VLOOKUP(#REF!&amp;"-"&amp;ROW()-88,#REF!,
14,0) &amp; "㎡の    内" &amp; VLOOKUP(#REF!&amp;"-"&amp;ROW()-88,#REF!,15,0)&amp;"㎡")),"")</f>
        <v/>
      </c>
      <c r="J282" s="111"/>
      <c r="K282" s="25" t="str">
        <f>+IFERROR(IF(VLOOKUP(#REF!&amp;"-"&amp;ROW()-88,#REF!,19,0)="","",VLOOKUP(#REF!&amp;"-"&amp;ROW()-88,#REF!,19,0)),"")</f>
        <v/>
      </c>
      <c r="L282" s="112"/>
      <c r="M282" s="26"/>
      <c r="N282" s="23" t="str">
        <f>+IFERROR(VLOOKUP(#REF!&amp;"-"&amp;ROW()-88,#REF!,24,0),"")</f>
        <v/>
      </c>
      <c r="O282" s="24"/>
      <c r="P282" s="108" t="str">
        <f>+IFERROR(VLOOKUP(#REF!&amp;"-"&amp;ROW()-88,#REF!,25,0),"")</f>
        <v/>
      </c>
      <c r="Q282" s="108"/>
      <c r="R282" s="109" t="str">
        <f>+IFERROR(IF(VLOOKUP(#REF!&amp;"-"&amp;ROW()-88,#REF!,56,0)="","",VLOOKUP(#REF!&amp;"-"&amp;ROW()-88,#REF!,56,0)),"")</f>
        <v/>
      </c>
      <c r="S282" s="109"/>
      <c r="T282" s="109"/>
      <c r="U282" s="108" t="str">
        <f>+IFERROR(IF(VLOOKUP(#REF!&amp;"-"&amp;ROW()-88,#REF!,61,0)="","",VLOOKUP(#REF!&amp;"-"&amp;ROW()-88,#REF!,61,0)),"")</f>
        <v/>
      </c>
      <c r="V282" s="108"/>
      <c r="W282" s="23" t="str">
        <f>+IFERROR(IF(VLOOKUP(#REF!&amp;"-"&amp;ROW()-88,#REF!,62,0)="","",VLOOKUP(#REF!&amp;"-"&amp;ROW()-88,#REF!,62,0)),"")</f>
        <v/>
      </c>
      <c r="X282" s="24"/>
      <c r="Y282" s="25" t="str">
        <f t="shared" si="6"/>
        <v/>
      </c>
      <c r="Z282" s="26"/>
      <c r="AA282" s="27" t="str">
        <f>+IFERROR(IF(VLOOKUP(#REF!&amp;"-"&amp;ROW()-88,#REF!,13,0)="","",VLOOKUP(#REF!&amp;"-"&amp;ROW()-88,#REF!,13,0)),"")</f>
        <v/>
      </c>
      <c r="AB282" s="28"/>
      <c r="AC282" s="27" t="str">
        <f>+IFERROR(VLOOKUP(#REF!&amp;"-"&amp;ROW()-88,#REF!,30,0),"")</f>
        <v/>
      </c>
      <c r="AD282" s="28"/>
      <c r="AE282" s="25" t="str">
        <f>IF(Y282="使用貸借権","-",+IFERROR(VLOOKUP(#REF!&amp;"-"&amp;ROW()-88,#REF!,31,0)&amp;"",""))</f>
        <v/>
      </c>
      <c r="AF282" s="26"/>
      <c r="AG282" s="25" t="str">
        <f t="shared" si="7"/>
        <v/>
      </c>
      <c r="AH282" s="26"/>
      <c r="AI282" s="27" t="str">
        <f>IFERROR(IF(VLOOKUP(#REF!&amp;"-"&amp;ROW()-88,#REF!,32,0)="","",VLOOKUP(#REF!&amp;"-"&amp;ROW()-88,#REF!,32,0)),"")</f>
        <v/>
      </c>
      <c r="AJ282" s="28"/>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row>
    <row r="283" spans="1:61" ht="34.5" hidden="1" customHeight="1">
      <c r="A283" s="3"/>
      <c r="B283" s="25" t="str">
        <f>+IFERROR(IF(VLOOKUP(#REF!&amp;"-"&amp;ROW()-88,#REF!,9,0)="","",VLOOKUP(#REF!&amp;"-"&amp;ROW()-88,#REF!,9,0)),"")</f>
        <v/>
      </c>
      <c r="C283" s="26"/>
      <c r="D283" s="25" t="str">
        <f>+IFERROR(IF(VLOOKUP(#REF!&amp;"-"&amp;ROW()-88,#REF!,10,0) = "","",VLOOKUP(#REF!&amp;"-"&amp;ROW()-88,#REF!,10,0)),"")</f>
        <v/>
      </c>
      <c r="E283" s="26"/>
      <c r="F283" s="25" t="str">
        <f>+IFERROR(IF(VLOOKUP(#REF!&amp;"-"&amp;ROW()-88,#REF!,11,0)="","",VLOOKUP(#REF!&amp;"-"&amp;ROW()-88,#REF!,11,0)),"")</f>
        <v/>
      </c>
      <c r="G283" s="26"/>
      <c r="H283" s="20" t="str">
        <f>+IFERROR(IF(VLOOKUP(#REF!&amp;"-"&amp;ROW()-88,#REF!,12,0)="","",VLOOKUP(#REF!&amp;"-"&amp;ROW()-88,#REF!,12,0)),"")</f>
        <v/>
      </c>
      <c r="I283" s="110" t="str">
        <f>IFERROR(IF(VLOOKUP(#REF!&amp;"-"&amp;ROW()-88,#REF!,15,0)="","",IF(VLOOKUP(#REF!&amp;"-"&amp;ROW()-88,#REF!,15,0)=
VLOOKUP(#REF!&amp;"-"&amp;ROW()-88,#REF!,14,0),VLOOKUP(#REF!&amp;"-"&amp;ROW()-88,#REF!,15,0),VLOOKUP(#REF!&amp;"-"&amp;ROW()-88,#REF!,
14,0) &amp; "㎡の    内" &amp; VLOOKUP(#REF!&amp;"-"&amp;ROW()-88,#REF!,15,0)&amp;"㎡")),"")</f>
        <v/>
      </c>
      <c r="J283" s="111"/>
      <c r="K283" s="25" t="str">
        <f>+IFERROR(IF(VLOOKUP(#REF!&amp;"-"&amp;ROW()-88,#REF!,19,0)="","",VLOOKUP(#REF!&amp;"-"&amp;ROW()-88,#REF!,19,0)),"")</f>
        <v/>
      </c>
      <c r="L283" s="112"/>
      <c r="M283" s="26"/>
      <c r="N283" s="23" t="str">
        <f>+IFERROR(VLOOKUP(#REF!&amp;"-"&amp;ROW()-88,#REF!,24,0),"")</f>
        <v/>
      </c>
      <c r="O283" s="24"/>
      <c r="P283" s="108" t="str">
        <f>+IFERROR(VLOOKUP(#REF!&amp;"-"&amp;ROW()-88,#REF!,25,0),"")</f>
        <v/>
      </c>
      <c r="Q283" s="108"/>
      <c r="R283" s="109" t="str">
        <f>+IFERROR(IF(VLOOKUP(#REF!&amp;"-"&amp;ROW()-88,#REF!,56,0)="","",VLOOKUP(#REF!&amp;"-"&amp;ROW()-88,#REF!,56,0)),"")</f>
        <v/>
      </c>
      <c r="S283" s="109"/>
      <c r="T283" s="109"/>
      <c r="U283" s="108" t="str">
        <f>+IFERROR(IF(VLOOKUP(#REF!&amp;"-"&amp;ROW()-88,#REF!,61,0)="","",VLOOKUP(#REF!&amp;"-"&amp;ROW()-88,#REF!,61,0)),"")</f>
        <v/>
      </c>
      <c r="V283" s="108"/>
      <c r="W283" s="23" t="str">
        <f>+IFERROR(IF(VLOOKUP(#REF!&amp;"-"&amp;ROW()-88,#REF!,62,0)="","",VLOOKUP(#REF!&amp;"-"&amp;ROW()-88,#REF!,62,0)),"")</f>
        <v/>
      </c>
      <c r="X283" s="24"/>
      <c r="Y283" s="25" t="str">
        <f t="shared" si="6"/>
        <v/>
      </c>
      <c r="Z283" s="26"/>
      <c r="AA283" s="27" t="str">
        <f>+IFERROR(IF(VLOOKUP(#REF!&amp;"-"&amp;ROW()-88,#REF!,13,0)="","",VLOOKUP(#REF!&amp;"-"&amp;ROW()-88,#REF!,13,0)),"")</f>
        <v/>
      </c>
      <c r="AB283" s="28"/>
      <c r="AC283" s="27" t="str">
        <f>+IFERROR(VLOOKUP(#REF!&amp;"-"&amp;ROW()-88,#REF!,30,0),"")</f>
        <v/>
      </c>
      <c r="AD283" s="28"/>
      <c r="AE283" s="25" t="str">
        <f>IF(Y283="使用貸借権","-",+IFERROR(VLOOKUP(#REF!&amp;"-"&amp;ROW()-88,#REF!,31,0)&amp;"",""))</f>
        <v/>
      </c>
      <c r="AF283" s="26"/>
      <c r="AG283" s="25" t="str">
        <f t="shared" si="7"/>
        <v/>
      </c>
      <c r="AH283" s="26"/>
      <c r="AI283" s="27" t="str">
        <f>IFERROR(IF(VLOOKUP(#REF!&amp;"-"&amp;ROW()-88,#REF!,32,0)="","",VLOOKUP(#REF!&amp;"-"&amp;ROW()-88,#REF!,32,0)),"")</f>
        <v/>
      </c>
      <c r="AJ283" s="28"/>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row>
    <row r="284" spans="1:61" ht="34.5" hidden="1" customHeight="1">
      <c r="A284" s="3"/>
      <c r="B284" s="25" t="str">
        <f>+IFERROR(IF(VLOOKUP(#REF!&amp;"-"&amp;ROW()-88,#REF!,9,0)="","",VLOOKUP(#REF!&amp;"-"&amp;ROW()-88,#REF!,9,0)),"")</f>
        <v/>
      </c>
      <c r="C284" s="26"/>
      <c r="D284" s="25" t="str">
        <f>+IFERROR(IF(VLOOKUP(#REF!&amp;"-"&amp;ROW()-88,#REF!,10,0) = "","",VLOOKUP(#REF!&amp;"-"&amp;ROW()-88,#REF!,10,0)),"")</f>
        <v/>
      </c>
      <c r="E284" s="26"/>
      <c r="F284" s="25" t="str">
        <f>+IFERROR(IF(VLOOKUP(#REF!&amp;"-"&amp;ROW()-88,#REF!,11,0)="","",VLOOKUP(#REF!&amp;"-"&amp;ROW()-88,#REF!,11,0)),"")</f>
        <v/>
      </c>
      <c r="G284" s="26"/>
      <c r="H284" s="20" t="str">
        <f>+IFERROR(IF(VLOOKUP(#REF!&amp;"-"&amp;ROW()-88,#REF!,12,0)="","",VLOOKUP(#REF!&amp;"-"&amp;ROW()-88,#REF!,12,0)),"")</f>
        <v/>
      </c>
      <c r="I284" s="110" t="str">
        <f>IFERROR(IF(VLOOKUP(#REF!&amp;"-"&amp;ROW()-88,#REF!,15,0)="","",IF(VLOOKUP(#REF!&amp;"-"&amp;ROW()-88,#REF!,15,0)=
VLOOKUP(#REF!&amp;"-"&amp;ROW()-88,#REF!,14,0),VLOOKUP(#REF!&amp;"-"&amp;ROW()-88,#REF!,15,0),VLOOKUP(#REF!&amp;"-"&amp;ROW()-88,#REF!,
14,0) &amp; "㎡の    内" &amp; VLOOKUP(#REF!&amp;"-"&amp;ROW()-88,#REF!,15,0)&amp;"㎡")),"")</f>
        <v/>
      </c>
      <c r="J284" s="111"/>
      <c r="K284" s="25" t="str">
        <f>+IFERROR(IF(VLOOKUP(#REF!&amp;"-"&amp;ROW()-88,#REF!,19,0)="","",VLOOKUP(#REF!&amp;"-"&amp;ROW()-88,#REF!,19,0)),"")</f>
        <v/>
      </c>
      <c r="L284" s="112"/>
      <c r="M284" s="26"/>
      <c r="N284" s="23" t="str">
        <f>+IFERROR(VLOOKUP(#REF!&amp;"-"&amp;ROW()-88,#REF!,24,0),"")</f>
        <v/>
      </c>
      <c r="O284" s="24"/>
      <c r="P284" s="108" t="str">
        <f>+IFERROR(VLOOKUP(#REF!&amp;"-"&amp;ROW()-88,#REF!,25,0),"")</f>
        <v/>
      </c>
      <c r="Q284" s="108"/>
      <c r="R284" s="109" t="str">
        <f>+IFERROR(IF(VLOOKUP(#REF!&amp;"-"&amp;ROW()-88,#REF!,56,0)="","",VLOOKUP(#REF!&amp;"-"&amp;ROW()-88,#REF!,56,0)),"")</f>
        <v/>
      </c>
      <c r="S284" s="109"/>
      <c r="T284" s="109"/>
      <c r="U284" s="108" t="str">
        <f>+IFERROR(IF(VLOOKUP(#REF!&amp;"-"&amp;ROW()-88,#REF!,61,0)="","",VLOOKUP(#REF!&amp;"-"&amp;ROW()-88,#REF!,61,0)),"")</f>
        <v/>
      </c>
      <c r="V284" s="108"/>
      <c r="W284" s="23" t="str">
        <f>+IFERROR(IF(VLOOKUP(#REF!&amp;"-"&amp;ROW()-88,#REF!,62,0)="","",VLOOKUP(#REF!&amp;"-"&amp;ROW()-88,#REF!,62,0)),"")</f>
        <v/>
      </c>
      <c r="X284" s="24"/>
      <c r="Y284" s="25" t="str">
        <f t="shared" si="6"/>
        <v/>
      </c>
      <c r="Z284" s="26"/>
      <c r="AA284" s="27" t="str">
        <f>+IFERROR(IF(VLOOKUP(#REF!&amp;"-"&amp;ROW()-88,#REF!,13,0)="","",VLOOKUP(#REF!&amp;"-"&amp;ROW()-88,#REF!,13,0)),"")</f>
        <v/>
      </c>
      <c r="AB284" s="28"/>
      <c r="AC284" s="27" t="str">
        <f>+IFERROR(VLOOKUP(#REF!&amp;"-"&amp;ROW()-88,#REF!,30,0),"")</f>
        <v/>
      </c>
      <c r="AD284" s="28"/>
      <c r="AE284" s="25" t="str">
        <f>IF(Y284="使用貸借権","-",+IFERROR(VLOOKUP(#REF!&amp;"-"&amp;ROW()-88,#REF!,31,0)&amp;"",""))</f>
        <v/>
      </c>
      <c r="AF284" s="26"/>
      <c r="AG284" s="25" t="str">
        <f t="shared" si="7"/>
        <v/>
      </c>
      <c r="AH284" s="26"/>
      <c r="AI284" s="27" t="str">
        <f>IFERROR(IF(VLOOKUP(#REF!&amp;"-"&amp;ROW()-88,#REF!,32,0)="","",VLOOKUP(#REF!&amp;"-"&amp;ROW()-88,#REF!,32,0)),"")</f>
        <v/>
      </c>
      <c r="AJ284" s="28"/>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row>
    <row r="285" spans="1:61" ht="34.5" hidden="1" customHeight="1">
      <c r="A285" s="3"/>
      <c r="B285" s="25" t="str">
        <f>+IFERROR(IF(VLOOKUP(#REF!&amp;"-"&amp;ROW()-88,#REF!,9,0)="","",VLOOKUP(#REF!&amp;"-"&amp;ROW()-88,#REF!,9,0)),"")</f>
        <v/>
      </c>
      <c r="C285" s="26"/>
      <c r="D285" s="25" t="str">
        <f>+IFERROR(IF(VLOOKUP(#REF!&amp;"-"&amp;ROW()-88,#REF!,10,0) = "","",VLOOKUP(#REF!&amp;"-"&amp;ROW()-88,#REF!,10,0)),"")</f>
        <v/>
      </c>
      <c r="E285" s="26"/>
      <c r="F285" s="25" t="str">
        <f>+IFERROR(IF(VLOOKUP(#REF!&amp;"-"&amp;ROW()-88,#REF!,11,0)="","",VLOOKUP(#REF!&amp;"-"&amp;ROW()-88,#REF!,11,0)),"")</f>
        <v/>
      </c>
      <c r="G285" s="26"/>
      <c r="H285" s="20" t="str">
        <f>+IFERROR(IF(VLOOKUP(#REF!&amp;"-"&amp;ROW()-88,#REF!,12,0)="","",VLOOKUP(#REF!&amp;"-"&amp;ROW()-88,#REF!,12,0)),"")</f>
        <v/>
      </c>
      <c r="I285" s="110" t="str">
        <f>IFERROR(IF(VLOOKUP(#REF!&amp;"-"&amp;ROW()-88,#REF!,15,0)="","",IF(VLOOKUP(#REF!&amp;"-"&amp;ROW()-88,#REF!,15,0)=
VLOOKUP(#REF!&amp;"-"&amp;ROW()-88,#REF!,14,0),VLOOKUP(#REF!&amp;"-"&amp;ROW()-88,#REF!,15,0),VLOOKUP(#REF!&amp;"-"&amp;ROW()-88,#REF!,
14,0) &amp; "㎡の    内" &amp; VLOOKUP(#REF!&amp;"-"&amp;ROW()-88,#REF!,15,0)&amp;"㎡")),"")</f>
        <v/>
      </c>
      <c r="J285" s="111"/>
      <c r="K285" s="25" t="str">
        <f>+IFERROR(IF(VLOOKUP(#REF!&amp;"-"&amp;ROW()-88,#REF!,19,0)="","",VLOOKUP(#REF!&amp;"-"&amp;ROW()-88,#REF!,19,0)),"")</f>
        <v/>
      </c>
      <c r="L285" s="112"/>
      <c r="M285" s="26"/>
      <c r="N285" s="23" t="str">
        <f>+IFERROR(VLOOKUP(#REF!&amp;"-"&amp;ROW()-88,#REF!,24,0),"")</f>
        <v/>
      </c>
      <c r="O285" s="24"/>
      <c r="P285" s="108" t="str">
        <f>+IFERROR(VLOOKUP(#REF!&amp;"-"&amp;ROW()-88,#REF!,25,0),"")</f>
        <v/>
      </c>
      <c r="Q285" s="108"/>
      <c r="R285" s="109" t="str">
        <f>+IFERROR(IF(VLOOKUP(#REF!&amp;"-"&amp;ROW()-88,#REF!,56,0)="","",VLOOKUP(#REF!&amp;"-"&amp;ROW()-88,#REF!,56,0)),"")</f>
        <v/>
      </c>
      <c r="S285" s="109"/>
      <c r="T285" s="109"/>
      <c r="U285" s="108" t="str">
        <f>+IFERROR(IF(VLOOKUP(#REF!&amp;"-"&amp;ROW()-88,#REF!,61,0)="","",VLOOKUP(#REF!&amp;"-"&amp;ROW()-88,#REF!,61,0)),"")</f>
        <v/>
      </c>
      <c r="V285" s="108"/>
      <c r="W285" s="23" t="str">
        <f>+IFERROR(IF(VLOOKUP(#REF!&amp;"-"&amp;ROW()-88,#REF!,62,0)="","",VLOOKUP(#REF!&amp;"-"&amp;ROW()-88,#REF!,62,0)),"")</f>
        <v/>
      </c>
      <c r="X285" s="24"/>
      <c r="Y285" s="25" t="str">
        <f t="shared" si="6"/>
        <v/>
      </c>
      <c r="Z285" s="26"/>
      <c r="AA285" s="27" t="str">
        <f>+IFERROR(IF(VLOOKUP(#REF!&amp;"-"&amp;ROW()-88,#REF!,13,0)="","",VLOOKUP(#REF!&amp;"-"&amp;ROW()-88,#REF!,13,0)),"")</f>
        <v/>
      </c>
      <c r="AB285" s="28"/>
      <c r="AC285" s="27" t="str">
        <f>+IFERROR(VLOOKUP(#REF!&amp;"-"&amp;ROW()-88,#REF!,30,0),"")</f>
        <v/>
      </c>
      <c r="AD285" s="28"/>
      <c r="AE285" s="25" t="str">
        <f>IF(Y285="使用貸借権","-",+IFERROR(VLOOKUP(#REF!&amp;"-"&amp;ROW()-88,#REF!,31,0)&amp;"",""))</f>
        <v/>
      </c>
      <c r="AF285" s="26"/>
      <c r="AG285" s="25" t="str">
        <f t="shared" si="7"/>
        <v/>
      </c>
      <c r="AH285" s="26"/>
      <c r="AI285" s="27" t="str">
        <f>IFERROR(IF(VLOOKUP(#REF!&amp;"-"&amp;ROW()-88,#REF!,32,0)="","",VLOOKUP(#REF!&amp;"-"&amp;ROW()-88,#REF!,32,0)),"")</f>
        <v/>
      </c>
      <c r="AJ285" s="28"/>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row>
    <row r="286" spans="1:61" ht="34.5" hidden="1" customHeight="1">
      <c r="A286" s="3"/>
      <c r="B286" s="25" t="str">
        <f>+IFERROR(IF(VLOOKUP(#REF!&amp;"-"&amp;ROW()-88,#REF!,9,0)="","",VLOOKUP(#REF!&amp;"-"&amp;ROW()-88,#REF!,9,0)),"")</f>
        <v/>
      </c>
      <c r="C286" s="26"/>
      <c r="D286" s="25" t="str">
        <f>+IFERROR(IF(VLOOKUP(#REF!&amp;"-"&amp;ROW()-88,#REF!,10,0) = "","",VLOOKUP(#REF!&amp;"-"&amp;ROW()-88,#REF!,10,0)),"")</f>
        <v/>
      </c>
      <c r="E286" s="26"/>
      <c r="F286" s="25" t="str">
        <f>+IFERROR(IF(VLOOKUP(#REF!&amp;"-"&amp;ROW()-88,#REF!,11,0)="","",VLOOKUP(#REF!&amp;"-"&amp;ROW()-88,#REF!,11,0)),"")</f>
        <v/>
      </c>
      <c r="G286" s="26"/>
      <c r="H286" s="20" t="str">
        <f>+IFERROR(IF(VLOOKUP(#REF!&amp;"-"&amp;ROW()-88,#REF!,12,0)="","",VLOOKUP(#REF!&amp;"-"&amp;ROW()-88,#REF!,12,0)),"")</f>
        <v/>
      </c>
      <c r="I286" s="110" t="str">
        <f>IFERROR(IF(VLOOKUP(#REF!&amp;"-"&amp;ROW()-88,#REF!,15,0)="","",IF(VLOOKUP(#REF!&amp;"-"&amp;ROW()-88,#REF!,15,0)=
VLOOKUP(#REF!&amp;"-"&amp;ROW()-88,#REF!,14,0),VLOOKUP(#REF!&amp;"-"&amp;ROW()-88,#REF!,15,0),VLOOKUP(#REF!&amp;"-"&amp;ROW()-88,#REF!,
14,0) &amp; "㎡の    内" &amp; VLOOKUP(#REF!&amp;"-"&amp;ROW()-88,#REF!,15,0)&amp;"㎡")),"")</f>
        <v/>
      </c>
      <c r="J286" s="111"/>
      <c r="K286" s="25" t="str">
        <f>+IFERROR(IF(VLOOKUP(#REF!&amp;"-"&amp;ROW()-88,#REF!,19,0)="","",VLOOKUP(#REF!&amp;"-"&amp;ROW()-88,#REF!,19,0)),"")</f>
        <v/>
      </c>
      <c r="L286" s="112"/>
      <c r="M286" s="26"/>
      <c r="N286" s="23" t="str">
        <f>+IFERROR(VLOOKUP(#REF!&amp;"-"&amp;ROW()-88,#REF!,24,0),"")</f>
        <v/>
      </c>
      <c r="O286" s="24"/>
      <c r="P286" s="108" t="str">
        <f>+IFERROR(VLOOKUP(#REF!&amp;"-"&amp;ROW()-88,#REF!,25,0),"")</f>
        <v/>
      </c>
      <c r="Q286" s="108"/>
      <c r="R286" s="109" t="str">
        <f>+IFERROR(IF(VLOOKUP(#REF!&amp;"-"&amp;ROW()-88,#REF!,56,0)="","",VLOOKUP(#REF!&amp;"-"&amp;ROW()-88,#REF!,56,0)),"")</f>
        <v/>
      </c>
      <c r="S286" s="109"/>
      <c r="T286" s="109"/>
      <c r="U286" s="108" t="str">
        <f>+IFERROR(IF(VLOOKUP(#REF!&amp;"-"&amp;ROW()-88,#REF!,61,0)="","",VLOOKUP(#REF!&amp;"-"&amp;ROW()-88,#REF!,61,0)),"")</f>
        <v/>
      </c>
      <c r="V286" s="108"/>
      <c r="W286" s="23" t="str">
        <f>+IFERROR(IF(VLOOKUP(#REF!&amp;"-"&amp;ROW()-88,#REF!,62,0)="","",VLOOKUP(#REF!&amp;"-"&amp;ROW()-88,#REF!,62,0)),"")</f>
        <v/>
      </c>
      <c r="X286" s="24"/>
      <c r="Y286" s="25" t="str">
        <f t="shared" si="6"/>
        <v/>
      </c>
      <c r="Z286" s="26"/>
      <c r="AA286" s="27" t="str">
        <f>+IFERROR(IF(VLOOKUP(#REF!&amp;"-"&amp;ROW()-88,#REF!,13,0)="","",VLOOKUP(#REF!&amp;"-"&amp;ROW()-88,#REF!,13,0)),"")</f>
        <v/>
      </c>
      <c r="AB286" s="28"/>
      <c r="AC286" s="27" t="str">
        <f>+IFERROR(VLOOKUP(#REF!&amp;"-"&amp;ROW()-88,#REF!,30,0),"")</f>
        <v/>
      </c>
      <c r="AD286" s="28"/>
      <c r="AE286" s="25" t="str">
        <f>IF(Y286="使用貸借権","-",+IFERROR(VLOOKUP(#REF!&amp;"-"&amp;ROW()-88,#REF!,31,0)&amp;"",""))</f>
        <v/>
      </c>
      <c r="AF286" s="26"/>
      <c r="AG286" s="25" t="str">
        <f t="shared" si="7"/>
        <v/>
      </c>
      <c r="AH286" s="26"/>
      <c r="AI286" s="27" t="str">
        <f>IFERROR(IF(VLOOKUP(#REF!&amp;"-"&amp;ROW()-88,#REF!,32,0)="","",VLOOKUP(#REF!&amp;"-"&amp;ROW()-88,#REF!,32,0)),"")</f>
        <v/>
      </c>
      <c r="AJ286" s="28"/>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row>
    <row r="287" spans="1:61" ht="34.5" hidden="1" customHeight="1">
      <c r="A287" s="3"/>
      <c r="B287" s="25" t="str">
        <f>+IFERROR(IF(VLOOKUP(#REF!&amp;"-"&amp;ROW()-88,#REF!,9,0)="","",VLOOKUP(#REF!&amp;"-"&amp;ROW()-88,#REF!,9,0)),"")</f>
        <v/>
      </c>
      <c r="C287" s="26"/>
      <c r="D287" s="25" t="str">
        <f>+IFERROR(IF(VLOOKUP(#REF!&amp;"-"&amp;ROW()-88,#REF!,10,0) = "","",VLOOKUP(#REF!&amp;"-"&amp;ROW()-88,#REF!,10,0)),"")</f>
        <v/>
      </c>
      <c r="E287" s="26"/>
      <c r="F287" s="25" t="str">
        <f>+IFERROR(IF(VLOOKUP(#REF!&amp;"-"&amp;ROW()-88,#REF!,11,0)="","",VLOOKUP(#REF!&amp;"-"&amp;ROW()-88,#REF!,11,0)),"")</f>
        <v/>
      </c>
      <c r="G287" s="26"/>
      <c r="H287" s="20" t="str">
        <f>+IFERROR(IF(VLOOKUP(#REF!&amp;"-"&amp;ROW()-88,#REF!,12,0)="","",VLOOKUP(#REF!&amp;"-"&amp;ROW()-88,#REF!,12,0)),"")</f>
        <v/>
      </c>
      <c r="I287" s="110" t="str">
        <f>IFERROR(IF(VLOOKUP(#REF!&amp;"-"&amp;ROW()-88,#REF!,15,0)="","",IF(VLOOKUP(#REF!&amp;"-"&amp;ROW()-88,#REF!,15,0)=
VLOOKUP(#REF!&amp;"-"&amp;ROW()-88,#REF!,14,0),VLOOKUP(#REF!&amp;"-"&amp;ROW()-88,#REF!,15,0),VLOOKUP(#REF!&amp;"-"&amp;ROW()-88,#REF!,
14,0) &amp; "㎡の    内" &amp; VLOOKUP(#REF!&amp;"-"&amp;ROW()-88,#REF!,15,0)&amp;"㎡")),"")</f>
        <v/>
      </c>
      <c r="J287" s="111"/>
      <c r="K287" s="25" t="str">
        <f>+IFERROR(IF(VLOOKUP(#REF!&amp;"-"&amp;ROW()-88,#REF!,19,0)="","",VLOOKUP(#REF!&amp;"-"&amp;ROW()-88,#REF!,19,0)),"")</f>
        <v/>
      </c>
      <c r="L287" s="112"/>
      <c r="M287" s="26"/>
      <c r="N287" s="23" t="str">
        <f>+IFERROR(VLOOKUP(#REF!&amp;"-"&amp;ROW()-88,#REF!,24,0),"")</f>
        <v/>
      </c>
      <c r="O287" s="24"/>
      <c r="P287" s="108" t="str">
        <f>+IFERROR(VLOOKUP(#REF!&amp;"-"&amp;ROW()-88,#REF!,25,0),"")</f>
        <v/>
      </c>
      <c r="Q287" s="108"/>
      <c r="R287" s="109" t="str">
        <f>+IFERROR(IF(VLOOKUP(#REF!&amp;"-"&amp;ROW()-88,#REF!,56,0)="","",VLOOKUP(#REF!&amp;"-"&amp;ROW()-88,#REF!,56,0)),"")</f>
        <v/>
      </c>
      <c r="S287" s="109"/>
      <c r="T287" s="109"/>
      <c r="U287" s="108" t="str">
        <f>+IFERROR(IF(VLOOKUP(#REF!&amp;"-"&amp;ROW()-88,#REF!,61,0)="","",VLOOKUP(#REF!&amp;"-"&amp;ROW()-88,#REF!,61,0)),"")</f>
        <v/>
      </c>
      <c r="V287" s="108"/>
      <c r="W287" s="23" t="str">
        <f>+IFERROR(IF(VLOOKUP(#REF!&amp;"-"&amp;ROW()-88,#REF!,62,0)="","",VLOOKUP(#REF!&amp;"-"&amp;ROW()-88,#REF!,62,0)),"")</f>
        <v/>
      </c>
      <c r="X287" s="24"/>
      <c r="Y287" s="25" t="str">
        <f t="shared" si="6"/>
        <v/>
      </c>
      <c r="Z287" s="26"/>
      <c r="AA287" s="27" t="str">
        <f>+IFERROR(IF(VLOOKUP(#REF!&amp;"-"&amp;ROW()-88,#REF!,13,0)="","",VLOOKUP(#REF!&amp;"-"&amp;ROW()-88,#REF!,13,0)),"")</f>
        <v/>
      </c>
      <c r="AB287" s="28"/>
      <c r="AC287" s="27" t="str">
        <f>+IFERROR(VLOOKUP(#REF!&amp;"-"&amp;ROW()-88,#REF!,30,0),"")</f>
        <v/>
      </c>
      <c r="AD287" s="28"/>
      <c r="AE287" s="25" t="str">
        <f>IF(Y287="使用貸借権","-",+IFERROR(VLOOKUP(#REF!&amp;"-"&amp;ROW()-88,#REF!,31,0)&amp;"",""))</f>
        <v/>
      </c>
      <c r="AF287" s="26"/>
      <c r="AG287" s="25" t="str">
        <f t="shared" si="7"/>
        <v/>
      </c>
      <c r="AH287" s="26"/>
      <c r="AI287" s="27" t="str">
        <f>IFERROR(IF(VLOOKUP(#REF!&amp;"-"&amp;ROW()-88,#REF!,32,0)="","",VLOOKUP(#REF!&amp;"-"&amp;ROW()-88,#REF!,32,0)),"")</f>
        <v/>
      </c>
      <c r="AJ287" s="28"/>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row>
    <row r="288" spans="1:61" ht="34.5" hidden="1" customHeight="1">
      <c r="A288" s="3"/>
      <c r="B288" s="25" t="str">
        <f>+IFERROR(IF(VLOOKUP(#REF!&amp;"-"&amp;ROW()-88,#REF!,9,0)="","",VLOOKUP(#REF!&amp;"-"&amp;ROW()-88,#REF!,9,0)),"")</f>
        <v/>
      </c>
      <c r="C288" s="26"/>
      <c r="D288" s="25" t="str">
        <f>+IFERROR(IF(VLOOKUP(#REF!&amp;"-"&amp;ROW()-88,#REF!,10,0) = "","",VLOOKUP(#REF!&amp;"-"&amp;ROW()-88,#REF!,10,0)),"")</f>
        <v/>
      </c>
      <c r="E288" s="26"/>
      <c r="F288" s="25" t="str">
        <f>+IFERROR(IF(VLOOKUP(#REF!&amp;"-"&amp;ROW()-88,#REF!,11,0)="","",VLOOKUP(#REF!&amp;"-"&amp;ROW()-88,#REF!,11,0)),"")</f>
        <v/>
      </c>
      <c r="G288" s="26"/>
      <c r="H288" s="20" t="str">
        <f>+IFERROR(IF(VLOOKUP(#REF!&amp;"-"&amp;ROW()-88,#REF!,12,0)="","",VLOOKUP(#REF!&amp;"-"&amp;ROW()-88,#REF!,12,0)),"")</f>
        <v/>
      </c>
      <c r="I288" s="110" t="str">
        <f>IFERROR(IF(VLOOKUP(#REF!&amp;"-"&amp;ROW()-88,#REF!,15,0)="","",IF(VLOOKUP(#REF!&amp;"-"&amp;ROW()-88,#REF!,15,0)=
VLOOKUP(#REF!&amp;"-"&amp;ROW()-88,#REF!,14,0),VLOOKUP(#REF!&amp;"-"&amp;ROW()-88,#REF!,15,0),VLOOKUP(#REF!&amp;"-"&amp;ROW()-88,#REF!,
14,0) &amp; "㎡の    内" &amp; VLOOKUP(#REF!&amp;"-"&amp;ROW()-88,#REF!,15,0)&amp;"㎡")),"")</f>
        <v/>
      </c>
      <c r="J288" s="111"/>
      <c r="K288" s="25" t="str">
        <f>+IFERROR(IF(VLOOKUP(#REF!&amp;"-"&amp;ROW()-88,#REF!,19,0)="","",VLOOKUP(#REF!&amp;"-"&amp;ROW()-88,#REF!,19,0)),"")</f>
        <v/>
      </c>
      <c r="L288" s="112"/>
      <c r="M288" s="26"/>
      <c r="N288" s="23" t="str">
        <f>+IFERROR(VLOOKUP(#REF!&amp;"-"&amp;ROW()-88,#REF!,24,0),"")</f>
        <v/>
      </c>
      <c r="O288" s="24"/>
      <c r="P288" s="108" t="str">
        <f>+IFERROR(VLOOKUP(#REF!&amp;"-"&amp;ROW()-88,#REF!,25,0),"")</f>
        <v/>
      </c>
      <c r="Q288" s="108"/>
      <c r="R288" s="109" t="str">
        <f>+IFERROR(IF(VLOOKUP(#REF!&amp;"-"&amp;ROW()-88,#REF!,56,0)="","",VLOOKUP(#REF!&amp;"-"&amp;ROW()-88,#REF!,56,0)),"")</f>
        <v/>
      </c>
      <c r="S288" s="109"/>
      <c r="T288" s="109"/>
      <c r="U288" s="108" t="str">
        <f>+IFERROR(IF(VLOOKUP(#REF!&amp;"-"&amp;ROW()-88,#REF!,61,0)="","",VLOOKUP(#REF!&amp;"-"&amp;ROW()-88,#REF!,61,0)),"")</f>
        <v/>
      </c>
      <c r="V288" s="108"/>
      <c r="W288" s="23" t="str">
        <f>+IFERROR(IF(VLOOKUP(#REF!&amp;"-"&amp;ROW()-88,#REF!,62,0)="","",VLOOKUP(#REF!&amp;"-"&amp;ROW()-88,#REF!,62,0)),"")</f>
        <v/>
      </c>
      <c r="X288" s="24"/>
      <c r="Y288" s="25" t="str">
        <f t="shared" si="6"/>
        <v/>
      </c>
      <c r="Z288" s="26"/>
      <c r="AA288" s="27" t="str">
        <f>+IFERROR(IF(VLOOKUP(#REF!&amp;"-"&amp;ROW()-88,#REF!,13,0)="","",VLOOKUP(#REF!&amp;"-"&amp;ROW()-88,#REF!,13,0)),"")</f>
        <v/>
      </c>
      <c r="AB288" s="28"/>
      <c r="AC288" s="27" t="str">
        <f>+IFERROR(VLOOKUP(#REF!&amp;"-"&amp;ROW()-88,#REF!,30,0),"")</f>
        <v/>
      </c>
      <c r="AD288" s="28"/>
      <c r="AE288" s="25" t="str">
        <f>IF(Y288="使用貸借権","-",+IFERROR(VLOOKUP(#REF!&amp;"-"&amp;ROW()-88,#REF!,31,0)&amp;"",""))</f>
        <v/>
      </c>
      <c r="AF288" s="26"/>
      <c r="AG288" s="25" t="str">
        <f t="shared" si="7"/>
        <v/>
      </c>
      <c r="AH288" s="26"/>
      <c r="AI288" s="27" t="str">
        <f>IFERROR(IF(VLOOKUP(#REF!&amp;"-"&amp;ROW()-88,#REF!,32,0)="","",VLOOKUP(#REF!&amp;"-"&amp;ROW()-88,#REF!,32,0)),"")</f>
        <v/>
      </c>
      <c r="AJ288" s="28"/>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row>
    <row r="289" spans="1:61" ht="34.5" hidden="1" customHeight="1">
      <c r="A289" s="3"/>
      <c r="B289" s="25" t="str">
        <f>+IFERROR(IF(VLOOKUP(#REF!&amp;"-"&amp;ROW()-88,#REF!,9,0)="","",VLOOKUP(#REF!&amp;"-"&amp;ROW()-88,#REF!,9,0)),"")</f>
        <v/>
      </c>
      <c r="C289" s="26"/>
      <c r="D289" s="25" t="str">
        <f>+IFERROR(IF(VLOOKUP(#REF!&amp;"-"&amp;ROW()-88,#REF!,10,0) = "","",VLOOKUP(#REF!&amp;"-"&amp;ROW()-88,#REF!,10,0)),"")</f>
        <v/>
      </c>
      <c r="E289" s="26"/>
      <c r="F289" s="25" t="str">
        <f>+IFERROR(IF(VLOOKUP(#REF!&amp;"-"&amp;ROW()-88,#REF!,11,0)="","",VLOOKUP(#REF!&amp;"-"&amp;ROW()-88,#REF!,11,0)),"")</f>
        <v/>
      </c>
      <c r="G289" s="26"/>
      <c r="H289" s="20" t="str">
        <f>+IFERROR(IF(VLOOKUP(#REF!&amp;"-"&amp;ROW()-88,#REF!,12,0)="","",VLOOKUP(#REF!&amp;"-"&amp;ROW()-88,#REF!,12,0)),"")</f>
        <v/>
      </c>
      <c r="I289" s="110" t="str">
        <f>IFERROR(IF(VLOOKUP(#REF!&amp;"-"&amp;ROW()-88,#REF!,15,0)="","",IF(VLOOKUP(#REF!&amp;"-"&amp;ROW()-88,#REF!,15,0)=
VLOOKUP(#REF!&amp;"-"&amp;ROW()-88,#REF!,14,0),VLOOKUP(#REF!&amp;"-"&amp;ROW()-88,#REF!,15,0),VLOOKUP(#REF!&amp;"-"&amp;ROW()-88,#REF!,
14,0) &amp; "㎡の    内" &amp; VLOOKUP(#REF!&amp;"-"&amp;ROW()-88,#REF!,15,0)&amp;"㎡")),"")</f>
        <v/>
      </c>
      <c r="J289" s="111"/>
      <c r="K289" s="25" t="str">
        <f>+IFERROR(IF(VLOOKUP(#REF!&amp;"-"&amp;ROW()-88,#REF!,19,0)="","",VLOOKUP(#REF!&amp;"-"&amp;ROW()-88,#REF!,19,0)),"")</f>
        <v/>
      </c>
      <c r="L289" s="112"/>
      <c r="M289" s="26"/>
      <c r="N289" s="23" t="str">
        <f>+IFERROR(VLOOKUP(#REF!&amp;"-"&amp;ROW()-88,#REF!,24,0),"")</f>
        <v/>
      </c>
      <c r="O289" s="24"/>
      <c r="P289" s="108" t="str">
        <f>+IFERROR(VLOOKUP(#REF!&amp;"-"&amp;ROW()-88,#REF!,25,0),"")</f>
        <v/>
      </c>
      <c r="Q289" s="108"/>
      <c r="R289" s="109" t="str">
        <f>+IFERROR(IF(VLOOKUP(#REF!&amp;"-"&amp;ROW()-88,#REF!,56,0)="","",VLOOKUP(#REF!&amp;"-"&amp;ROW()-88,#REF!,56,0)),"")</f>
        <v/>
      </c>
      <c r="S289" s="109"/>
      <c r="T289" s="109"/>
      <c r="U289" s="108" t="str">
        <f>+IFERROR(IF(VLOOKUP(#REF!&amp;"-"&amp;ROW()-88,#REF!,61,0)="","",VLOOKUP(#REF!&amp;"-"&amp;ROW()-88,#REF!,61,0)),"")</f>
        <v/>
      </c>
      <c r="V289" s="108"/>
      <c r="W289" s="23" t="str">
        <f>+IFERROR(IF(VLOOKUP(#REF!&amp;"-"&amp;ROW()-88,#REF!,62,0)="","",VLOOKUP(#REF!&amp;"-"&amp;ROW()-88,#REF!,62,0)),"")</f>
        <v/>
      </c>
      <c r="X289" s="24"/>
      <c r="Y289" s="25" t="str">
        <f t="shared" si="6"/>
        <v/>
      </c>
      <c r="Z289" s="26"/>
      <c r="AA289" s="27" t="str">
        <f>+IFERROR(IF(VLOOKUP(#REF!&amp;"-"&amp;ROW()-88,#REF!,13,0)="","",VLOOKUP(#REF!&amp;"-"&amp;ROW()-88,#REF!,13,0)),"")</f>
        <v/>
      </c>
      <c r="AB289" s="28"/>
      <c r="AC289" s="27" t="str">
        <f>+IFERROR(VLOOKUP(#REF!&amp;"-"&amp;ROW()-88,#REF!,30,0),"")</f>
        <v/>
      </c>
      <c r="AD289" s="28"/>
      <c r="AE289" s="25" t="str">
        <f>IF(Y289="使用貸借権","-",+IFERROR(VLOOKUP(#REF!&amp;"-"&amp;ROW()-88,#REF!,31,0)&amp;"",""))</f>
        <v/>
      </c>
      <c r="AF289" s="26"/>
      <c r="AG289" s="25" t="str">
        <f t="shared" si="7"/>
        <v/>
      </c>
      <c r="AH289" s="26"/>
      <c r="AI289" s="27" t="str">
        <f>IFERROR(IF(VLOOKUP(#REF!&amp;"-"&amp;ROW()-88,#REF!,32,0)="","",VLOOKUP(#REF!&amp;"-"&amp;ROW()-88,#REF!,32,0)),"")</f>
        <v/>
      </c>
      <c r="AJ289" s="28"/>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row>
    <row r="290" spans="1:61" ht="34.5" hidden="1" customHeight="1">
      <c r="A290" s="3"/>
      <c r="B290" s="25" t="str">
        <f>+IFERROR(IF(VLOOKUP(#REF!&amp;"-"&amp;ROW()-88,#REF!,9,0)="","",VLOOKUP(#REF!&amp;"-"&amp;ROW()-88,#REF!,9,0)),"")</f>
        <v/>
      </c>
      <c r="C290" s="26"/>
      <c r="D290" s="25" t="str">
        <f>+IFERROR(IF(VLOOKUP(#REF!&amp;"-"&amp;ROW()-88,#REF!,10,0) = "","",VLOOKUP(#REF!&amp;"-"&amp;ROW()-88,#REF!,10,0)),"")</f>
        <v/>
      </c>
      <c r="E290" s="26"/>
      <c r="F290" s="25" t="str">
        <f>+IFERROR(IF(VLOOKUP(#REF!&amp;"-"&amp;ROW()-88,#REF!,11,0)="","",VLOOKUP(#REF!&amp;"-"&amp;ROW()-88,#REF!,11,0)),"")</f>
        <v/>
      </c>
      <c r="G290" s="26"/>
      <c r="H290" s="20" t="str">
        <f>+IFERROR(IF(VLOOKUP(#REF!&amp;"-"&amp;ROW()-88,#REF!,12,0)="","",VLOOKUP(#REF!&amp;"-"&amp;ROW()-88,#REF!,12,0)),"")</f>
        <v/>
      </c>
      <c r="I290" s="110" t="str">
        <f>IFERROR(IF(VLOOKUP(#REF!&amp;"-"&amp;ROW()-88,#REF!,15,0)="","",IF(VLOOKUP(#REF!&amp;"-"&amp;ROW()-88,#REF!,15,0)=
VLOOKUP(#REF!&amp;"-"&amp;ROW()-88,#REF!,14,0),VLOOKUP(#REF!&amp;"-"&amp;ROW()-88,#REF!,15,0),VLOOKUP(#REF!&amp;"-"&amp;ROW()-88,#REF!,
14,0) &amp; "㎡の    内" &amp; VLOOKUP(#REF!&amp;"-"&amp;ROW()-88,#REF!,15,0)&amp;"㎡")),"")</f>
        <v/>
      </c>
      <c r="J290" s="111"/>
      <c r="K290" s="25" t="str">
        <f>+IFERROR(IF(VLOOKUP(#REF!&amp;"-"&amp;ROW()-88,#REF!,19,0)="","",VLOOKUP(#REF!&amp;"-"&amp;ROW()-88,#REF!,19,0)),"")</f>
        <v/>
      </c>
      <c r="L290" s="112"/>
      <c r="M290" s="26"/>
      <c r="N290" s="23" t="str">
        <f>+IFERROR(VLOOKUP(#REF!&amp;"-"&amp;ROW()-88,#REF!,24,0),"")</f>
        <v/>
      </c>
      <c r="O290" s="24"/>
      <c r="P290" s="108" t="str">
        <f>+IFERROR(VLOOKUP(#REF!&amp;"-"&amp;ROW()-88,#REF!,25,0),"")</f>
        <v/>
      </c>
      <c r="Q290" s="108"/>
      <c r="R290" s="109" t="str">
        <f>+IFERROR(IF(VLOOKUP(#REF!&amp;"-"&amp;ROW()-88,#REF!,56,0)="","",VLOOKUP(#REF!&amp;"-"&amp;ROW()-88,#REF!,56,0)),"")</f>
        <v/>
      </c>
      <c r="S290" s="109"/>
      <c r="T290" s="109"/>
      <c r="U290" s="108" t="str">
        <f>+IFERROR(IF(VLOOKUP(#REF!&amp;"-"&amp;ROW()-88,#REF!,61,0)="","",VLOOKUP(#REF!&amp;"-"&amp;ROW()-88,#REF!,61,0)),"")</f>
        <v/>
      </c>
      <c r="V290" s="108"/>
      <c r="W290" s="23" t="str">
        <f>+IFERROR(IF(VLOOKUP(#REF!&amp;"-"&amp;ROW()-88,#REF!,62,0)="","",VLOOKUP(#REF!&amp;"-"&amp;ROW()-88,#REF!,62,0)),"")</f>
        <v/>
      </c>
      <c r="X290" s="24"/>
      <c r="Y290" s="25" t="str">
        <f t="shared" si="6"/>
        <v/>
      </c>
      <c r="Z290" s="26"/>
      <c r="AA290" s="27" t="str">
        <f>+IFERROR(IF(VLOOKUP(#REF!&amp;"-"&amp;ROW()-88,#REF!,13,0)="","",VLOOKUP(#REF!&amp;"-"&amp;ROW()-88,#REF!,13,0)),"")</f>
        <v/>
      </c>
      <c r="AB290" s="28"/>
      <c r="AC290" s="27" t="str">
        <f>+IFERROR(VLOOKUP(#REF!&amp;"-"&amp;ROW()-88,#REF!,30,0),"")</f>
        <v/>
      </c>
      <c r="AD290" s="28"/>
      <c r="AE290" s="25" t="str">
        <f>IF(Y290="使用貸借権","-",+IFERROR(VLOOKUP(#REF!&amp;"-"&amp;ROW()-88,#REF!,31,0)&amp;"",""))</f>
        <v/>
      </c>
      <c r="AF290" s="26"/>
      <c r="AG290" s="25" t="str">
        <f t="shared" si="7"/>
        <v/>
      </c>
      <c r="AH290" s="26"/>
      <c r="AI290" s="27" t="str">
        <f>IFERROR(IF(VLOOKUP(#REF!&amp;"-"&amp;ROW()-88,#REF!,32,0)="","",VLOOKUP(#REF!&amp;"-"&amp;ROW()-88,#REF!,32,0)),"")</f>
        <v/>
      </c>
      <c r="AJ290" s="28"/>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row>
    <row r="291" spans="1:61" ht="34.5" hidden="1" customHeight="1">
      <c r="A291" s="3"/>
      <c r="B291" s="25" t="str">
        <f>+IFERROR(IF(VLOOKUP(#REF!&amp;"-"&amp;ROW()-88,#REF!,9,0)="","",VLOOKUP(#REF!&amp;"-"&amp;ROW()-88,#REF!,9,0)),"")</f>
        <v/>
      </c>
      <c r="C291" s="26"/>
      <c r="D291" s="25" t="str">
        <f>+IFERROR(IF(VLOOKUP(#REF!&amp;"-"&amp;ROW()-88,#REF!,10,0) = "","",VLOOKUP(#REF!&amp;"-"&amp;ROW()-88,#REF!,10,0)),"")</f>
        <v/>
      </c>
      <c r="E291" s="26"/>
      <c r="F291" s="25" t="str">
        <f>+IFERROR(IF(VLOOKUP(#REF!&amp;"-"&amp;ROW()-88,#REF!,11,0)="","",VLOOKUP(#REF!&amp;"-"&amp;ROW()-88,#REF!,11,0)),"")</f>
        <v/>
      </c>
      <c r="G291" s="26"/>
      <c r="H291" s="20" t="str">
        <f>+IFERROR(IF(VLOOKUP(#REF!&amp;"-"&amp;ROW()-88,#REF!,12,0)="","",VLOOKUP(#REF!&amp;"-"&amp;ROW()-88,#REF!,12,0)),"")</f>
        <v/>
      </c>
      <c r="I291" s="110" t="str">
        <f>IFERROR(IF(VLOOKUP(#REF!&amp;"-"&amp;ROW()-88,#REF!,15,0)="","",IF(VLOOKUP(#REF!&amp;"-"&amp;ROW()-88,#REF!,15,0)=
VLOOKUP(#REF!&amp;"-"&amp;ROW()-88,#REF!,14,0),VLOOKUP(#REF!&amp;"-"&amp;ROW()-88,#REF!,15,0),VLOOKUP(#REF!&amp;"-"&amp;ROW()-88,#REF!,
14,0) &amp; "㎡の    内" &amp; VLOOKUP(#REF!&amp;"-"&amp;ROW()-88,#REF!,15,0)&amp;"㎡")),"")</f>
        <v/>
      </c>
      <c r="J291" s="111"/>
      <c r="K291" s="25" t="str">
        <f>+IFERROR(IF(VLOOKUP(#REF!&amp;"-"&amp;ROW()-88,#REF!,19,0)="","",VLOOKUP(#REF!&amp;"-"&amp;ROW()-88,#REF!,19,0)),"")</f>
        <v/>
      </c>
      <c r="L291" s="112"/>
      <c r="M291" s="26"/>
      <c r="N291" s="23" t="str">
        <f>+IFERROR(VLOOKUP(#REF!&amp;"-"&amp;ROW()-88,#REF!,24,0),"")</f>
        <v/>
      </c>
      <c r="O291" s="24"/>
      <c r="P291" s="108" t="str">
        <f>+IFERROR(VLOOKUP(#REF!&amp;"-"&amp;ROW()-88,#REF!,25,0),"")</f>
        <v/>
      </c>
      <c r="Q291" s="108"/>
      <c r="R291" s="109" t="str">
        <f>+IFERROR(IF(VLOOKUP(#REF!&amp;"-"&amp;ROW()-88,#REF!,56,0)="","",VLOOKUP(#REF!&amp;"-"&amp;ROW()-88,#REF!,56,0)),"")</f>
        <v/>
      </c>
      <c r="S291" s="109"/>
      <c r="T291" s="109"/>
      <c r="U291" s="108" t="str">
        <f>+IFERROR(IF(VLOOKUP(#REF!&amp;"-"&amp;ROW()-88,#REF!,61,0)="","",VLOOKUP(#REF!&amp;"-"&amp;ROW()-88,#REF!,61,0)),"")</f>
        <v/>
      </c>
      <c r="V291" s="108"/>
      <c r="W291" s="23" t="str">
        <f>+IFERROR(IF(VLOOKUP(#REF!&amp;"-"&amp;ROW()-88,#REF!,62,0)="","",VLOOKUP(#REF!&amp;"-"&amp;ROW()-88,#REF!,62,0)),"")</f>
        <v/>
      </c>
      <c r="X291" s="24"/>
      <c r="Y291" s="25" t="str">
        <f t="shared" si="6"/>
        <v/>
      </c>
      <c r="Z291" s="26"/>
      <c r="AA291" s="27" t="str">
        <f>+IFERROR(IF(VLOOKUP(#REF!&amp;"-"&amp;ROW()-88,#REF!,13,0)="","",VLOOKUP(#REF!&amp;"-"&amp;ROW()-88,#REF!,13,0)),"")</f>
        <v/>
      </c>
      <c r="AB291" s="28"/>
      <c r="AC291" s="27" t="str">
        <f>+IFERROR(VLOOKUP(#REF!&amp;"-"&amp;ROW()-88,#REF!,30,0),"")</f>
        <v/>
      </c>
      <c r="AD291" s="28"/>
      <c r="AE291" s="25" t="str">
        <f>IF(Y291="使用貸借権","-",+IFERROR(VLOOKUP(#REF!&amp;"-"&amp;ROW()-88,#REF!,31,0)&amp;"",""))</f>
        <v/>
      </c>
      <c r="AF291" s="26"/>
      <c r="AG291" s="25" t="str">
        <f t="shared" si="7"/>
        <v/>
      </c>
      <c r="AH291" s="26"/>
      <c r="AI291" s="27" t="str">
        <f>IFERROR(IF(VLOOKUP(#REF!&amp;"-"&amp;ROW()-88,#REF!,32,0)="","",VLOOKUP(#REF!&amp;"-"&amp;ROW()-88,#REF!,32,0)),"")</f>
        <v/>
      </c>
      <c r="AJ291" s="28"/>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row>
    <row r="292" spans="1:61" ht="34.5" hidden="1" customHeight="1">
      <c r="A292" s="3"/>
      <c r="B292" s="25" t="str">
        <f>+IFERROR(IF(VLOOKUP(#REF!&amp;"-"&amp;ROW()-88,#REF!,9,0)="","",VLOOKUP(#REF!&amp;"-"&amp;ROW()-88,#REF!,9,0)),"")</f>
        <v/>
      </c>
      <c r="C292" s="26"/>
      <c r="D292" s="25" t="str">
        <f>+IFERROR(IF(VLOOKUP(#REF!&amp;"-"&amp;ROW()-88,#REF!,10,0) = "","",VLOOKUP(#REF!&amp;"-"&amp;ROW()-88,#REF!,10,0)),"")</f>
        <v/>
      </c>
      <c r="E292" s="26"/>
      <c r="F292" s="25" t="str">
        <f>+IFERROR(IF(VLOOKUP(#REF!&amp;"-"&amp;ROW()-88,#REF!,11,0)="","",VLOOKUP(#REF!&amp;"-"&amp;ROW()-88,#REF!,11,0)),"")</f>
        <v/>
      </c>
      <c r="G292" s="26"/>
      <c r="H292" s="20" t="str">
        <f>+IFERROR(IF(VLOOKUP(#REF!&amp;"-"&amp;ROW()-88,#REF!,12,0)="","",VLOOKUP(#REF!&amp;"-"&amp;ROW()-88,#REF!,12,0)),"")</f>
        <v/>
      </c>
      <c r="I292" s="110" t="str">
        <f>IFERROR(IF(VLOOKUP(#REF!&amp;"-"&amp;ROW()-88,#REF!,15,0)="","",IF(VLOOKUP(#REF!&amp;"-"&amp;ROW()-88,#REF!,15,0)=
VLOOKUP(#REF!&amp;"-"&amp;ROW()-88,#REF!,14,0),VLOOKUP(#REF!&amp;"-"&amp;ROW()-88,#REF!,15,0),VLOOKUP(#REF!&amp;"-"&amp;ROW()-88,#REF!,
14,0) &amp; "㎡の    内" &amp; VLOOKUP(#REF!&amp;"-"&amp;ROW()-88,#REF!,15,0)&amp;"㎡")),"")</f>
        <v/>
      </c>
      <c r="J292" s="111"/>
      <c r="K292" s="25" t="str">
        <f>+IFERROR(IF(VLOOKUP(#REF!&amp;"-"&amp;ROW()-88,#REF!,19,0)="","",VLOOKUP(#REF!&amp;"-"&amp;ROW()-88,#REF!,19,0)),"")</f>
        <v/>
      </c>
      <c r="L292" s="112"/>
      <c r="M292" s="26"/>
      <c r="N292" s="23" t="str">
        <f>+IFERROR(VLOOKUP(#REF!&amp;"-"&amp;ROW()-88,#REF!,24,0),"")</f>
        <v/>
      </c>
      <c r="O292" s="24"/>
      <c r="P292" s="108" t="str">
        <f>+IFERROR(VLOOKUP(#REF!&amp;"-"&amp;ROW()-88,#REF!,25,0),"")</f>
        <v/>
      </c>
      <c r="Q292" s="108"/>
      <c r="R292" s="109" t="str">
        <f>+IFERROR(IF(VLOOKUP(#REF!&amp;"-"&amp;ROW()-88,#REF!,56,0)="","",VLOOKUP(#REF!&amp;"-"&amp;ROW()-88,#REF!,56,0)),"")</f>
        <v/>
      </c>
      <c r="S292" s="109"/>
      <c r="T292" s="109"/>
      <c r="U292" s="108" t="str">
        <f>+IFERROR(IF(VLOOKUP(#REF!&amp;"-"&amp;ROW()-88,#REF!,61,0)="","",VLOOKUP(#REF!&amp;"-"&amp;ROW()-88,#REF!,61,0)),"")</f>
        <v/>
      </c>
      <c r="V292" s="108"/>
      <c r="W292" s="23" t="str">
        <f>+IFERROR(IF(VLOOKUP(#REF!&amp;"-"&amp;ROW()-88,#REF!,62,0)="","",VLOOKUP(#REF!&amp;"-"&amp;ROW()-88,#REF!,62,0)),"")</f>
        <v/>
      </c>
      <c r="X292" s="24"/>
      <c r="Y292" s="25" t="str">
        <f t="shared" si="6"/>
        <v/>
      </c>
      <c r="Z292" s="26"/>
      <c r="AA292" s="27" t="str">
        <f>+IFERROR(IF(VLOOKUP(#REF!&amp;"-"&amp;ROW()-88,#REF!,13,0)="","",VLOOKUP(#REF!&amp;"-"&amp;ROW()-88,#REF!,13,0)),"")</f>
        <v/>
      </c>
      <c r="AB292" s="28"/>
      <c r="AC292" s="27" t="str">
        <f>+IFERROR(VLOOKUP(#REF!&amp;"-"&amp;ROW()-88,#REF!,30,0),"")</f>
        <v/>
      </c>
      <c r="AD292" s="28"/>
      <c r="AE292" s="25" t="str">
        <f>IF(Y292="使用貸借権","-",+IFERROR(VLOOKUP(#REF!&amp;"-"&amp;ROW()-88,#REF!,31,0)&amp;"",""))</f>
        <v/>
      </c>
      <c r="AF292" s="26"/>
      <c r="AG292" s="25" t="str">
        <f t="shared" si="7"/>
        <v/>
      </c>
      <c r="AH292" s="26"/>
      <c r="AI292" s="27" t="str">
        <f>IFERROR(IF(VLOOKUP(#REF!&amp;"-"&amp;ROW()-88,#REF!,32,0)="","",VLOOKUP(#REF!&amp;"-"&amp;ROW()-88,#REF!,32,0)),"")</f>
        <v/>
      </c>
      <c r="AJ292" s="28"/>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row>
    <row r="293" spans="1:61" ht="34.5" hidden="1" customHeight="1">
      <c r="A293" s="3"/>
      <c r="B293" s="25" t="str">
        <f>+IFERROR(IF(VLOOKUP(#REF!&amp;"-"&amp;ROW()-88,#REF!,9,0)="","",VLOOKUP(#REF!&amp;"-"&amp;ROW()-88,#REF!,9,0)),"")</f>
        <v/>
      </c>
      <c r="C293" s="26"/>
      <c r="D293" s="25" t="str">
        <f>+IFERROR(IF(VLOOKUP(#REF!&amp;"-"&amp;ROW()-88,#REF!,10,0) = "","",VLOOKUP(#REF!&amp;"-"&amp;ROW()-88,#REF!,10,0)),"")</f>
        <v/>
      </c>
      <c r="E293" s="26"/>
      <c r="F293" s="25" t="str">
        <f>+IFERROR(IF(VLOOKUP(#REF!&amp;"-"&amp;ROW()-88,#REF!,11,0)="","",VLOOKUP(#REF!&amp;"-"&amp;ROW()-88,#REF!,11,0)),"")</f>
        <v/>
      </c>
      <c r="G293" s="26"/>
      <c r="H293" s="20" t="str">
        <f>+IFERROR(IF(VLOOKUP(#REF!&amp;"-"&amp;ROW()-88,#REF!,12,0)="","",VLOOKUP(#REF!&amp;"-"&amp;ROW()-88,#REF!,12,0)),"")</f>
        <v/>
      </c>
      <c r="I293" s="110" t="str">
        <f>IFERROR(IF(VLOOKUP(#REF!&amp;"-"&amp;ROW()-88,#REF!,15,0)="","",IF(VLOOKUP(#REF!&amp;"-"&amp;ROW()-88,#REF!,15,0)=
VLOOKUP(#REF!&amp;"-"&amp;ROW()-88,#REF!,14,0),VLOOKUP(#REF!&amp;"-"&amp;ROW()-88,#REF!,15,0),VLOOKUP(#REF!&amp;"-"&amp;ROW()-88,#REF!,
14,0) &amp; "㎡の    内" &amp; VLOOKUP(#REF!&amp;"-"&amp;ROW()-88,#REF!,15,0)&amp;"㎡")),"")</f>
        <v/>
      </c>
      <c r="J293" s="111"/>
      <c r="K293" s="25" t="str">
        <f>+IFERROR(IF(VLOOKUP(#REF!&amp;"-"&amp;ROW()-88,#REF!,19,0)="","",VLOOKUP(#REF!&amp;"-"&amp;ROW()-88,#REF!,19,0)),"")</f>
        <v/>
      </c>
      <c r="L293" s="112"/>
      <c r="M293" s="26"/>
      <c r="N293" s="23" t="str">
        <f>+IFERROR(VLOOKUP(#REF!&amp;"-"&amp;ROW()-88,#REF!,24,0),"")</f>
        <v/>
      </c>
      <c r="O293" s="24"/>
      <c r="P293" s="108" t="str">
        <f>+IFERROR(VLOOKUP(#REF!&amp;"-"&amp;ROW()-88,#REF!,25,0),"")</f>
        <v/>
      </c>
      <c r="Q293" s="108"/>
      <c r="R293" s="109" t="str">
        <f>+IFERROR(IF(VLOOKUP(#REF!&amp;"-"&amp;ROW()-88,#REF!,56,0)="","",VLOOKUP(#REF!&amp;"-"&amp;ROW()-88,#REF!,56,0)),"")</f>
        <v/>
      </c>
      <c r="S293" s="109"/>
      <c r="T293" s="109"/>
      <c r="U293" s="108" t="str">
        <f>+IFERROR(IF(VLOOKUP(#REF!&amp;"-"&amp;ROW()-88,#REF!,61,0)="","",VLOOKUP(#REF!&amp;"-"&amp;ROW()-88,#REF!,61,0)),"")</f>
        <v/>
      </c>
      <c r="V293" s="108"/>
      <c r="W293" s="23" t="str">
        <f>+IFERROR(IF(VLOOKUP(#REF!&amp;"-"&amp;ROW()-88,#REF!,62,0)="","",VLOOKUP(#REF!&amp;"-"&amp;ROW()-88,#REF!,62,0)),"")</f>
        <v/>
      </c>
      <c r="X293" s="24"/>
      <c r="Y293" s="25" t="str">
        <f t="shared" si="6"/>
        <v/>
      </c>
      <c r="Z293" s="26"/>
      <c r="AA293" s="27" t="str">
        <f>+IFERROR(IF(VLOOKUP(#REF!&amp;"-"&amp;ROW()-88,#REF!,13,0)="","",VLOOKUP(#REF!&amp;"-"&amp;ROW()-88,#REF!,13,0)),"")</f>
        <v/>
      </c>
      <c r="AB293" s="28"/>
      <c r="AC293" s="27" t="str">
        <f>+IFERROR(VLOOKUP(#REF!&amp;"-"&amp;ROW()-88,#REF!,30,0),"")</f>
        <v/>
      </c>
      <c r="AD293" s="28"/>
      <c r="AE293" s="25" t="str">
        <f>IF(Y293="使用貸借権","-",+IFERROR(VLOOKUP(#REF!&amp;"-"&amp;ROW()-88,#REF!,31,0)&amp;"",""))</f>
        <v/>
      </c>
      <c r="AF293" s="26"/>
      <c r="AG293" s="25" t="str">
        <f t="shared" si="7"/>
        <v/>
      </c>
      <c r="AH293" s="26"/>
      <c r="AI293" s="27" t="str">
        <f>IFERROR(IF(VLOOKUP(#REF!&amp;"-"&amp;ROW()-88,#REF!,32,0)="","",VLOOKUP(#REF!&amp;"-"&amp;ROW()-88,#REF!,32,0)),"")</f>
        <v/>
      </c>
      <c r="AJ293" s="28"/>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row>
    <row r="294" spans="1:61" ht="34.5" hidden="1" customHeight="1">
      <c r="A294" s="3"/>
      <c r="B294" s="25" t="str">
        <f>+IFERROR(IF(VLOOKUP(#REF!&amp;"-"&amp;ROW()-88,#REF!,9,0)="","",VLOOKUP(#REF!&amp;"-"&amp;ROW()-88,#REF!,9,0)),"")</f>
        <v/>
      </c>
      <c r="C294" s="26"/>
      <c r="D294" s="25" t="str">
        <f>+IFERROR(IF(VLOOKUP(#REF!&amp;"-"&amp;ROW()-88,#REF!,10,0) = "","",VLOOKUP(#REF!&amp;"-"&amp;ROW()-88,#REF!,10,0)),"")</f>
        <v/>
      </c>
      <c r="E294" s="26"/>
      <c r="F294" s="25" t="str">
        <f>+IFERROR(IF(VLOOKUP(#REF!&amp;"-"&amp;ROW()-88,#REF!,11,0)="","",VLOOKUP(#REF!&amp;"-"&amp;ROW()-88,#REF!,11,0)),"")</f>
        <v/>
      </c>
      <c r="G294" s="26"/>
      <c r="H294" s="20" t="str">
        <f>+IFERROR(IF(VLOOKUP(#REF!&amp;"-"&amp;ROW()-88,#REF!,12,0)="","",VLOOKUP(#REF!&amp;"-"&amp;ROW()-88,#REF!,12,0)),"")</f>
        <v/>
      </c>
      <c r="I294" s="110" t="str">
        <f>IFERROR(IF(VLOOKUP(#REF!&amp;"-"&amp;ROW()-88,#REF!,15,0)="","",IF(VLOOKUP(#REF!&amp;"-"&amp;ROW()-88,#REF!,15,0)=
VLOOKUP(#REF!&amp;"-"&amp;ROW()-88,#REF!,14,0),VLOOKUP(#REF!&amp;"-"&amp;ROW()-88,#REF!,15,0),VLOOKUP(#REF!&amp;"-"&amp;ROW()-88,#REF!,
14,0) &amp; "㎡の    内" &amp; VLOOKUP(#REF!&amp;"-"&amp;ROW()-88,#REF!,15,0)&amp;"㎡")),"")</f>
        <v/>
      </c>
      <c r="J294" s="111"/>
      <c r="K294" s="25" t="str">
        <f>+IFERROR(IF(VLOOKUP(#REF!&amp;"-"&amp;ROW()-88,#REF!,19,0)="","",VLOOKUP(#REF!&amp;"-"&amp;ROW()-88,#REF!,19,0)),"")</f>
        <v/>
      </c>
      <c r="L294" s="112"/>
      <c r="M294" s="26"/>
      <c r="N294" s="23" t="str">
        <f>+IFERROR(VLOOKUP(#REF!&amp;"-"&amp;ROW()-88,#REF!,24,0),"")</f>
        <v/>
      </c>
      <c r="O294" s="24"/>
      <c r="P294" s="108" t="str">
        <f>+IFERROR(VLOOKUP(#REF!&amp;"-"&amp;ROW()-88,#REF!,25,0),"")</f>
        <v/>
      </c>
      <c r="Q294" s="108"/>
      <c r="R294" s="109" t="str">
        <f>+IFERROR(IF(VLOOKUP(#REF!&amp;"-"&amp;ROW()-88,#REF!,56,0)="","",VLOOKUP(#REF!&amp;"-"&amp;ROW()-88,#REF!,56,0)),"")</f>
        <v/>
      </c>
      <c r="S294" s="109"/>
      <c r="T294" s="109"/>
      <c r="U294" s="108" t="str">
        <f>+IFERROR(IF(VLOOKUP(#REF!&amp;"-"&amp;ROW()-88,#REF!,61,0)="","",VLOOKUP(#REF!&amp;"-"&amp;ROW()-88,#REF!,61,0)),"")</f>
        <v/>
      </c>
      <c r="V294" s="108"/>
      <c r="W294" s="23" t="str">
        <f>+IFERROR(IF(VLOOKUP(#REF!&amp;"-"&amp;ROW()-88,#REF!,62,0)="","",VLOOKUP(#REF!&amp;"-"&amp;ROW()-88,#REF!,62,0)),"")</f>
        <v/>
      </c>
      <c r="X294" s="24"/>
      <c r="Y294" s="25" t="str">
        <f t="shared" si="6"/>
        <v/>
      </c>
      <c r="Z294" s="26"/>
      <c r="AA294" s="27" t="str">
        <f>+IFERROR(IF(VLOOKUP(#REF!&amp;"-"&amp;ROW()-88,#REF!,13,0)="","",VLOOKUP(#REF!&amp;"-"&amp;ROW()-88,#REF!,13,0)),"")</f>
        <v/>
      </c>
      <c r="AB294" s="28"/>
      <c r="AC294" s="27" t="str">
        <f>+IFERROR(VLOOKUP(#REF!&amp;"-"&amp;ROW()-88,#REF!,30,0),"")</f>
        <v/>
      </c>
      <c r="AD294" s="28"/>
      <c r="AE294" s="25" t="str">
        <f>IF(Y294="使用貸借権","-",+IFERROR(VLOOKUP(#REF!&amp;"-"&amp;ROW()-88,#REF!,31,0)&amp;"",""))</f>
        <v/>
      </c>
      <c r="AF294" s="26"/>
      <c r="AG294" s="25" t="str">
        <f t="shared" si="7"/>
        <v/>
      </c>
      <c r="AH294" s="26"/>
      <c r="AI294" s="27" t="str">
        <f>IFERROR(IF(VLOOKUP(#REF!&amp;"-"&amp;ROW()-88,#REF!,32,0)="","",VLOOKUP(#REF!&amp;"-"&amp;ROW()-88,#REF!,32,0)),"")</f>
        <v/>
      </c>
      <c r="AJ294" s="28"/>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row>
    <row r="295" spans="1:61" ht="34.5" hidden="1" customHeight="1">
      <c r="A295" s="3"/>
      <c r="B295" s="25" t="str">
        <f>+IFERROR(IF(VLOOKUP(#REF!&amp;"-"&amp;ROW()-88,#REF!,9,0)="","",VLOOKUP(#REF!&amp;"-"&amp;ROW()-88,#REF!,9,0)),"")</f>
        <v/>
      </c>
      <c r="C295" s="26"/>
      <c r="D295" s="25" t="str">
        <f>+IFERROR(IF(VLOOKUP(#REF!&amp;"-"&amp;ROW()-88,#REF!,10,0) = "","",VLOOKUP(#REF!&amp;"-"&amp;ROW()-88,#REF!,10,0)),"")</f>
        <v/>
      </c>
      <c r="E295" s="26"/>
      <c r="F295" s="25" t="str">
        <f>+IFERROR(IF(VLOOKUP(#REF!&amp;"-"&amp;ROW()-88,#REF!,11,0)="","",VLOOKUP(#REF!&amp;"-"&amp;ROW()-88,#REF!,11,0)),"")</f>
        <v/>
      </c>
      <c r="G295" s="26"/>
      <c r="H295" s="20" t="str">
        <f>+IFERROR(IF(VLOOKUP(#REF!&amp;"-"&amp;ROW()-88,#REF!,12,0)="","",VLOOKUP(#REF!&amp;"-"&amp;ROW()-88,#REF!,12,0)),"")</f>
        <v/>
      </c>
      <c r="I295" s="110" t="str">
        <f>IFERROR(IF(VLOOKUP(#REF!&amp;"-"&amp;ROW()-88,#REF!,15,0)="","",IF(VLOOKUP(#REF!&amp;"-"&amp;ROW()-88,#REF!,15,0)=
VLOOKUP(#REF!&amp;"-"&amp;ROW()-88,#REF!,14,0),VLOOKUP(#REF!&amp;"-"&amp;ROW()-88,#REF!,15,0),VLOOKUP(#REF!&amp;"-"&amp;ROW()-88,#REF!,
14,0) &amp; "㎡の    内" &amp; VLOOKUP(#REF!&amp;"-"&amp;ROW()-88,#REF!,15,0)&amp;"㎡")),"")</f>
        <v/>
      </c>
      <c r="J295" s="111"/>
      <c r="K295" s="25" t="str">
        <f>+IFERROR(IF(VLOOKUP(#REF!&amp;"-"&amp;ROW()-88,#REF!,19,0)="","",VLOOKUP(#REF!&amp;"-"&amp;ROW()-88,#REF!,19,0)),"")</f>
        <v/>
      </c>
      <c r="L295" s="112"/>
      <c r="M295" s="26"/>
      <c r="N295" s="23" t="str">
        <f>+IFERROR(VLOOKUP(#REF!&amp;"-"&amp;ROW()-88,#REF!,24,0),"")</f>
        <v/>
      </c>
      <c r="O295" s="24"/>
      <c r="P295" s="108" t="str">
        <f>+IFERROR(VLOOKUP(#REF!&amp;"-"&amp;ROW()-88,#REF!,25,0),"")</f>
        <v/>
      </c>
      <c r="Q295" s="108"/>
      <c r="R295" s="109" t="str">
        <f>+IFERROR(IF(VLOOKUP(#REF!&amp;"-"&amp;ROW()-88,#REF!,56,0)="","",VLOOKUP(#REF!&amp;"-"&amp;ROW()-88,#REF!,56,0)),"")</f>
        <v/>
      </c>
      <c r="S295" s="109"/>
      <c r="T295" s="109"/>
      <c r="U295" s="108" t="str">
        <f>+IFERROR(IF(VLOOKUP(#REF!&amp;"-"&amp;ROW()-88,#REF!,61,0)="","",VLOOKUP(#REF!&amp;"-"&amp;ROW()-88,#REF!,61,0)),"")</f>
        <v/>
      </c>
      <c r="V295" s="108"/>
      <c r="W295" s="23" t="str">
        <f>+IFERROR(IF(VLOOKUP(#REF!&amp;"-"&amp;ROW()-88,#REF!,62,0)="","",VLOOKUP(#REF!&amp;"-"&amp;ROW()-88,#REF!,62,0)),"")</f>
        <v/>
      </c>
      <c r="X295" s="24"/>
      <c r="Y295" s="25" t="str">
        <f t="shared" si="6"/>
        <v/>
      </c>
      <c r="Z295" s="26"/>
      <c r="AA295" s="27" t="str">
        <f>+IFERROR(IF(VLOOKUP(#REF!&amp;"-"&amp;ROW()-88,#REF!,13,0)="","",VLOOKUP(#REF!&amp;"-"&amp;ROW()-88,#REF!,13,0)),"")</f>
        <v/>
      </c>
      <c r="AB295" s="28"/>
      <c r="AC295" s="27" t="str">
        <f>+IFERROR(VLOOKUP(#REF!&amp;"-"&amp;ROW()-88,#REF!,30,0),"")</f>
        <v/>
      </c>
      <c r="AD295" s="28"/>
      <c r="AE295" s="25" t="str">
        <f>IF(Y295="使用貸借権","-",+IFERROR(VLOOKUP(#REF!&amp;"-"&amp;ROW()-88,#REF!,31,0)&amp;"",""))</f>
        <v/>
      </c>
      <c r="AF295" s="26"/>
      <c r="AG295" s="25" t="str">
        <f t="shared" si="7"/>
        <v/>
      </c>
      <c r="AH295" s="26"/>
      <c r="AI295" s="27" t="str">
        <f>IFERROR(IF(VLOOKUP(#REF!&amp;"-"&amp;ROW()-88,#REF!,32,0)="","",VLOOKUP(#REF!&amp;"-"&amp;ROW()-88,#REF!,32,0)),"")</f>
        <v/>
      </c>
      <c r="AJ295" s="28"/>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row>
    <row r="296" spans="1:61" ht="34.5" hidden="1" customHeight="1">
      <c r="A296" s="3"/>
      <c r="B296" s="25" t="str">
        <f>+IFERROR(IF(VLOOKUP(#REF!&amp;"-"&amp;ROW()-88,#REF!,9,0)="","",VLOOKUP(#REF!&amp;"-"&amp;ROW()-88,#REF!,9,0)),"")</f>
        <v/>
      </c>
      <c r="C296" s="26"/>
      <c r="D296" s="25" t="str">
        <f>+IFERROR(IF(VLOOKUP(#REF!&amp;"-"&amp;ROW()-88,#REF!,10,0) = "","",VLOOKUP(#REF!&amp;"-"&amp;ROW()-88,#REF!,10,0)),"")</f>
        <v/>
      </c>
      <c r="E296" s="26"/>
      <c r="F296" s="25" t="str">
        <f>+IFERROR(IF(VLOOKUP(#REF!&amp;"-"&amp;ROW()-88,#REF!,11,0)="","",VLOOKUP(#REF!&amp;"-"&amp;ROW()-88,#REF!,11,0)),"")</f>
        <v/>
      </c>
      <c r="G296" s="26"/>
      <c r="H296" s="20" t="str">
        <f>+IFERROR(IF(VLOOKUP(#REF!&amp;"-"&amp;ROW()-88,#REF!,12,0)="","",VLOOKUP(#REF!&amp;"-"&amp;ROW()-88,#REF!,12,0)),"")</f>
        <v/>
      </c>
      <c r="I296" s="110" t="str">
        <f>IFERROR(IF(VLOOKUP(#REF!&amp;"-"&amp;ROW()-88,#REF!,15,0)="","",IF(VLOOKUP(#REF!&amp;"-"&amp;ROW()-88,#REF!,15,0)=
VLOOKUP(#REF!&amp;"-"&amp;ROW()-88,#REF!,14,0),VLOOKUP(#REF!&amp;"-"&amp;ROW()-88,#REF!,15,0),VLOOKUP(#REF!&amp;"-"&amp;ROW()-88,#REF!,
14,0) &amp; "㎡の    内" &amp; VLOOKUP(#REF!&amp;"-"&amp;ROW()-88,#REF!,15,0)&amp;"㎡")),"")</f>
        <v/>
      </c>
      <c r="J296" s="111"/>
      <c r="K296" s="25" t="str">
        <f>+IFERROR(IF(VLOOKUP(#REF!&amp;"-"&amp;ROW()-88,#REF!,19,0)="","",VLOOKUP(#REF!&amp;"-"&amp;ROW()-88,#REF!,19,0)),"")</f>
        <v/>
      </c>
      <c r="L296" s="112"/>
      <c r="M296" s="26"/>
      <c r="N296" s="23" t="str">
        <f>+IFERROR(VLOOKUP(#REF!&amp;"-"&amp;ROW()-88,#REF!,24,0),"")</f>
        <v/>
      </c>
      <c r="O296" s="24"/>
      <c r="P296" s="108" t="str">
        <f>+IFERROR(VLOOKUP(#REF!&amp;"-"&amp;ROW()-88,#REF!,25,0),"")</f>
        <v/>
      </c>
      <c r="Q296" s="108"/>
      <c r="R296" s="109" t="str">
        <f>+IFERROR(IF(VLOOKUP(#REF!&amp;"-"&amp;ROW()-88,#REF!,56,0)="","",VLOOKUP(#REF!&amp;"-"&amp;ROW()-88,#REF!,56,0)),"")</f>
        <v/>
      </c>
      <c r="S296" s="109"/>
      <c r="T296" s="109"/>
      <c r="U296" s="108" t="str">
        <f>+IFERROR(IF(VLOOKUP(#REF!&amp;"-"&amp;ROW()-88,#REF!,61,0)="","",VLOOKUP(#REF!&amp;"-"&amp;ROW()-88,#REF!,61,0)),"")</f>
        <v/>
      </c>
      <c r="V296" s="108"/>
      <c r="W296" s="23" t="str">
        <f>+IFERROR(IF(VLOOKUP(#REF!&amp;"-"&amp;ROW()-88,#REF!,62,0)="","",VLOOKUP(#REF!&amp;"-"&amp;ROW()-88,#REF!,62,0)),"")</f>
        <v/>
      </c>
      <c r="X296" s="24"/>
      <c r="Y296" s="25" t="str">
        <f t="shared" si="6"/>
        <v/>
      </c>
      <c r="Z296" s="26"/>
      <c r="AA296" s="27" t="str">
        <f>+IFERROR(IF(VLOOKUP(#REF!&amp;"-"&amp;ROW()-88,#REF!,13,0)="","",VLOOKUP(#REF!&amp;"-"&amp;ROW()-88,#REF!,13,0)),"")</f>
        <v/>
      </c>
      <c r="AB296" s="28"/>
      <c r="AC296" s="27" t="str">
        <f>+IFERROR(VLOOKUP(#REF!&amp;"-"&amp;ROW()-88,#REF!,30,0),"")</f>
        <v/>
      </c>
      <c r="AD296" s="28"/>
      <c r="AE296" s="25" t="str">
        <f>IF(Y296="使用貸借権","-",+IFERROR(VLOOKUP(#REF!&amp;"-"&amp;ROW()-88,#REF!,31,0)&amp;"",""))</f>
        <v/>
      </c>
      <c r="AF296" s="26"/>
      <c r="AG296" s="25" t="str">
        <f t="shared" si="7"/>
        <v/>
      </c>
      <c r="AH296" s="26"/>
      <c r="AI296" s="27" t="str">
        <f>IFERROR(IF(VLOOKUP(#REF!&amp;"-"&amp;ROW()-88,#REF!,32,0)="","",VLOOKUP(#REF!&amp;"-"&amp;ROW()-88,#REF!,32,0)),"")</f>
        <v/>
      </c>
      <c r="AJ296" s="28"/>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row>
    <row r="297" spans="1:61" ht="34.5" hidden="1" customHeight="1">
      <c r="A297" s="3"/>
      <c r="B297" s="25" t="str">
        <f>+IFERROR(IF(VLOOKUP(#REF!&amp;"-"&amp;ROW()-88,#REF!,9,0)="","",VLOOKUP(#REF!&amp;"-"&amp;ROW()-88,#REF!,9,0)),"")</f>
        <v/>
      </c>
      <c r="C297" s="26"/>
      <c r="D297" s="25" t="str">
        <f>+IFERROR(IF(VLOOKUP(#REF!&amp;"-"&amp;ROW()-88,#REF!,10,0) = "","",VLOOKUP(#REF!&amp;"-"&amp;ROW()-88,#REF!,10,0)),"")</f>
        <v/>
      </c>
      <c r="E297" s="26"/>
      <c r="F297" s="25" t="str">
        <f>+IFERROR(IF(VLOOKUP(#REF!&amp;"-"&amp;ROW()-88,#REF!,11,0)="","",VLOOKUP(#REF!&amp;"-"&amp;ROW()-88,#REF!,11,0)),"")</f>
        <v/>
      </c>
      <c r="G297" s="26"/>
      <c r="H297" s="20" t="str">
        <f>+IFERROR(IF(VLOOKUP(#REF!&amp;"-"&amp;ROW()-88,#REF!,12,0)="","",VLOOKUP(#REF!&amp;"-"&amp;ROW()-88,#REF!,12,0)),"")</f>
        <v/>
      </c>
      <c r="I297" s="110" t="str">
        <f>IFERROR(IF(VLOOKUP(#REF!&amp;"-"&amp;ROW()-88,#REF!,15,0)="","",IF(VLOOKUP(#REF!&amp;"-"&amp;ROW()-88,#REF!,15,0)=
VLOOKUP(#REF!&amp;"-"&amp;ROW()-88,#REF!,14,0),VLOOKUP(#REF!&amp;"-"&amp;ROW()-88,#REF!,15,0),VLOOKUP(#REF!&amp;"-"&amp;ROW()-88,#REF!,
14,0) &amp; "㎡の    内" &amp; VLOOKUP(#REF!&amp;"-"&amp;ROW()-88,#REF!,15,0)&amp;"㎡")),"")</f>
        <v/>
      </c>
      <c r="J297" s="111"/>
      <c r="K297" s="25" t="str">
        <f>+IFERROR(IF(VLOOKUP(#REF!&amp;"-"&amp;ROW()-88,#REF!,19,0)="","",VLOOKUP(#REF!&amp;"-"&amp;ROW()-88,#REF!,19,0)),"")</f>
        <v/>
      </c>
      <c r="L297" s="112"/>
      <c r="M297" s="26"/>
      <c r="N297" s="23" t="str">
        <f>+IFERROR(VLOOKUP(#REF!&amp;"-"&amp;ROW()-88,#REF!,24,0),"")</f>
        <v/>
      </c>
      <c r="O297" s="24"/>
      <c r="P297" s="108" t="str">
        <f>+IFERROR(VLOOKUP(#REF!&amp;"-"&amp;ROW()-88,#REF!,25,0),"")</f>
        <v/>
      </c>
      <c r="Q297" s="108"/>
      <c r="R297" s="109" t="str">
        <f>+IFERROR(IF(VLOOKUP(#REF!&amp;"-"&amp;ROW()-88,#REF!,56,0)="","",VLOOKUP(#REF!&amp;"-"&amp;ROW()-88,#REF!,56,0)),"")</f>
        <v/>
      </c>
      <c r="S297" s="109"/>
      <c r="T297" s="109"/>
      <c r="U297" s="108" t="str">
        <f>+IFERROR(IF(VLOOKUP(#REF!&amp;"-"&amp;ROW()-88,#REF!,61,0)="","",VLOOKUP(#REF!&amp;"-"&amp;ROW()-88,#REF!,61,0)),"")</f>
        <v/>
      </c>
      <c r="V297" s="108"/>
      <c r="W297" s="23" t="str">
        <f>+IFERROR(IF(VLOOKUP(#REF!&amp;"-"&amp;ROW()-88,#REF!,62,0)="","",VLOOKUP(#REF!&amp;"-"&amp;ROW()-88,#REF!,62,0)),"")</f>
        <v/>
      </c>
      <c r="X297" s="24"/>
      <c r="Y297" s="25" t="str">
        <f t="shared" si="6"/>
        <v/>
      </c>
      <c r="Z297" s="26"/>
      <c r="AA297" s="27" t="str">
        <f>+IFERROR(IF(VLOOKUP(#REF!&amp;"-"&amp;ROW()-88,#REF!,13,0)="","",VLOOKUP(#REF!&amp;"-"&amp;ROW()-88,#REF!,13,0)),"")</f>
        <v/>
      </c>
      <c r="AB297" s="28"/>
      <c r="AC297" s="27" t="str">
        <f>+IFERROR(VLOOKUP(#REF!&amp;"-"&amp;ROW()-88,#REF!,30,0),"")</f>
        <v/>
      </c>
      <c r="AD297" s="28"/>
      <c r="AE297" s="25" t="str">
        <f>IF(Y297="使用貸借権","-",+IFERROR(VLOOKUP(#REF!&amp;"-"&amp;ROW()-88,#REF!,31,0)&amp;"",""))</f>
        <v/>
      </c>
      <c r="AF297" s="26"/>
      <c r="AG297" s="25" t="str">
        <f t="shared" si="7"/>
        <v/>
      </c>
      <c r="AH297" s="26"/>
      <c r="AI297" s="27" t="str">
        <f>IFERROR(IF(VLOOKUP(#REF!&amp;"-"&amp;ROW()-88,#REF!,32,0)="","",VLOOKUP(#REF!&amp;"-"&amp;ROW()-88,#REF!,32,0)),"")</f>
        <v/>
      </c>
      <c r="AJ297" s="28"/>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row>
    <row r="298" spans="1:61" ht="34.5" hidden="1" customHeight="1">
      <c r="A298" s="3"/>
      <c r="B298" s="25" t="str">
        <f>+IFERROR(IF(VLOOKUP(#REF!&amp;"-"&amp;ROW()-88,#REF!,9,0)="","",VLOOKUP(#REF!&amp;"-"&amp;ROW()-88,#REF!,9,0)),"")</f>
        <v/>
      </c>
      <c r="C298" s="26"/>
      <c r="D298" s="25" t="str">
        <f>+IFERROR(IF(VLOOKUP(#REF!&amp;"-"&amp;ROW()-88,#REF!,10,0) = "","",VLOOKUP(#REF!&amp;"-"&amp;ROW()-88,#REF!,10,0)),"")</f>
        <v/>
      </c>
      <c r="E298" s="26"/>
      <c r="F298" s="25" t="str">
        <f>+IFERROR(IF(VLOOKUP(#REF!&amp;"-"&amp;ROW()-88,#REF!,11,0)="","",VLOOKUP(#REF!&amp;"-"&amp;ROW()-88,#REF!,11,0)),"")</f>
        <v/>
      </c>
      <c r="G298" s="26"/>
      <c r="H298" s="20" t="str">
        <f>+IFERROR(IF(VLOOKUP(#REF!&amp;"-"&amp;ROW()-88,#REF!,12,0)="","",VLOOKUP(#REF!&amp;"-"&amp;ROW()-88,#REF!,12,0)),"")</f>
        <v/>
      </c>
      <c r="I298" s="110" t="str">
        <f>IFERROR(IF(VLOOKUP(#REF!&amp;"-"&amp;ROW()-88,#REF!,15,0)="","",IF(VLOOKUP(#REF!&amp;"-"&amp;ROW()-88,#REF!,15,0)=
VLOOKUP(#REF!&amp;"-"&amp;ROW()-88,#REF!,14,0),VLOOKUP(#REF!&amp;"-"&amp;ROW()-88,#REF!,15,0),VLOOKUP(#REF!&amp;"-"&amp;ROW()-88,#REF!,
14,0) &amp; "㎡の    内" &amp; VLOOKUP(#REF!&amp;"-"&amp;ROW()-88,#REF!,15,0)&amp;"㎡")),"")</f>
        <v/>
      </c>
      <c r="J298" s="111"/>
      <c r="K298" s="25" t="str">
        <f>+IFERROR(IF(VLOOKUP(#REF!&amp;"-"&amp;ROW()-88,#REF!,19,0)="","",VLOOKUP(#REF!&amp;"-"&amp;ROW()-88,#REF!,19,0)),"")</f>
        <v/>
      </c>
      <c r="L298" s="112"/>
      <c r="M298" s="26"/>
      <c r="N298" s="23" t="str">
        <f>+IFERROR(VLOOKUP(#REF!&amp;"-"&amp;ROW()-88,#REF!,24,0),"")</f>
        <v/>
      </c>
      <c r="O298" s="24"/>
      <c r="P298" s="108" t="str">
        <f>+IFERROR(VLOOKUP(#REF!&amp;"-"&amp;ROW()-88,#REF!,25,0),"")</f>
        <v/>
      </c>
      <c r="Q298" s="108"/>
      <c r="R298" s="109" t="str">
        <f>+IFERROR(IF(VLOOKUP(#REF!&amp;"-"&amp;ROW()-88,#REF!,56,0)="","",VLOOKUP(#REF!&amp;"-"&amp;ROW()-88,#REF!,56,0)),"")</f>
        <v/>
      </c>
      <c r="S298" s="109"/>
      <c r="T298" s="109"/>
      <c r="U298" s="108" t="str">
        <f>+IFERROR(IF(VLOOKUP(#REF!&amp;"-"&amp;ROW()-88,#REF!,61,0)="","",VLOOKUP(#REF!&amp;"-"&amp;ROW()-88,#REF!,61,0)),"")</f>
        <v/>
      </c>
      <c r="V298" s="108"/>
      <c r="W298" s="23" t="str">
        <f>+IFERROR(IF(VLOOKUP(#REF!&amp;"-"&amp;ROW()-88,#REF!,62,0)="","",VLOOKUP(#REF!&amp;"-"&amp;ROW()-88,#REF!,62,0)),"")</f>
        <v/>
      </c>
      <c r="X298" s="24"/>
      <c r="Y298" s="25" t="str">
        <f t="shared" si="6"/>
        <v/>
      </c>
      <c r="Z298" s="26"/>
      <c r="AA298" s="27" t="str">
        <f>+IFERROR(IF(VLOOKUP(#REF!&amp;"-"&amp;ROW()-88,#REF!,13,0)="","",VLOOKUP(#REF!&amp;"-"&amp;ROW()-88,#REF!,13,0)),"")</f>
        <v/>
      </c>
      <c r="AB298" s="28"/>
      <c r="AC298" s="27" t="str">
        <f>+IFERROR(VLOOKUP(#REF!&amp;"-"&amp;ROW()-88,#REF!,30,0),"")</f>
        <v/>
      </c>
      <c r="AD298" s="28"/>
      <c r="AE298" s="25" t="str">
        <f>IF(Y298="使用貸借権","-",+IFERROR(VLOOKUP(#REF!&amp;"-"&amp;ROW()-88,#REF!,31,0)&amp;"",""))</f>
        <v/>
      </c>
      <c r="AF298" s="26"/>
      <c r="AG298" s="25" t="str">
        <f t="shared" si="7"/>
        <v/>
      </c>
      <c r="AH298" s="26"/>
      <c r="AI298" s="27" t="str">
        <f>IFERROR(IF(VLOOKUP(#REF!&amp;"-"&amp;ROW()-88,#REF!,32,0)="","",VLOOKUP(#REF!&amp;"-"&amp;ROW()-88,#REF!,32,0)),"")</f>
        <v/>
      </c>
      <c r="AJ298" s="28"/>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row>
    <row r="299" spans="1:61" ht="34.5" hidden="1" customHeight="1">
      <c r="A299" s="3"/>
      <c r="B299" s="25" t="str">
        <f>+IFERROR(IF(VLOOKUP(#REF!&amp;"-"&amp;ROW()-88,#REF!,9,0)="","",VLOOKUP(#REF!&amp;"-"&amp;ROW()-88,#REF!,9,0)),"")</f>
        <v/>
      </c>
      <c r="C299" s="26"/>
      <c r="D299" s="25" t="str">
        <f>+IFERROR(IF(VLOOKUP(#REF!&amp;"-"&amp;ROW()-88,#REF!,10,0) = "","",VLOOKUP(#REF!&amp;"-"&amp;ROW()-88,#REF!,10,0)),"")</f>
        <v/>
      </c>
      <c r="E299" s="26"/>
      <c r="F299" s="25" t="str">
        <f>+IFERROR(IF(VLOOKUP(#REF!&amp;"-"&amp;ROW()-88,#REF!,11,0)="","",VLOOKUP(#REF!&amp;"-"&amp;ROW()-88,#REF!,11,0)),"")</f>
        <v/>
      </c>
      <c r="G299" s="26"/>
      <c r="H299" s="20" t="str">
        <f>+IFERROR(IF(VLOOKUP(#REF!&amp;"-"&amp;ROW()-88,#REF!,12,0)="","",VLOOKUP(#REF!&amp;"-"&amp;ROW()-88,#REF!,12,0)),"")</f>
        <v/>
      </c>
      <c r="I299" s="110" t="str">
        <f>IFERROR(IF(VLOOKUP(#REF!&amp;"-"&amp;ROW()-88,#REF!,15,0)="","",IF(VLOOKUP(#REF!&amp;"-"&amp;ROW()-88,#REF!,15,0)=
VLOOKUP(#REF!&amp;"-"&amp;ROW()-88,#REF!,14,0),VLOOKUP(#REF!&amp;"-"&amp;ROW()-88,#REF!,15,0),VLOOKUP(#REF!&amp;"-"&amp;ROW()-88,#REF!,
14,0) &amp; "㎡の    内" &amp; VLOOKUP(#REF!&amp;"-"&amp;ROW()-88,#REF!,15,0)&amp;"㎡")),"")</f>
        <v/>
      </c>
      <c r="J299" s="111"/>
      <c r="K299" s="25" t="str">
        <f>+IFERROR(IF(VLOOKUP(#REF!&amp;"-"&amp;ROW()-88,#REF!,19,0)="","",VLOOKUP(#REF!&amp;"-"&amp;ROW()-88,#REF!,19,0)),"")</f>
        <v/>
      </c>
      <c r="L299" s="112"/>
      <c r="M299" s="26"/>
      <c r="N299" s="23" t="str">
        <f>+IFERROR(VLOOKUP(#REF!&amp;"-"&amp;ROW()-88,#REF!,24,0),"")</f>
        <v/>
      </c>
      <c r="O299" s="24"/>
      <c r="P299" s="108" t="str">
        <f>+IFERROR(VLOOKUP(#REF!&amp;"-"&amp;ROW()-88,#REF!,25,0),"")</f>
        <v/>
      </c>
      <c r="Q299" s="108"/>
      <c r="R299" s="109" t="str">
        <f>+IFERROR(IF(VLOOKUP(#REF!&amp;"-"&amp;ROW()-88,#REF!,56,0)="","",VLOOKUP(#REF!&amp;"-"&amp;ROW()-88,#REF!,56,0)),"")</f>
        <v/>
      </c>
      <c r="S299" s="109"/>
      <c r="T299" s="109"/>
      <c r="U299" s="108" t="str">
        <f>+IFERROR(IF(VLOOKUP(#REF!&amp;"-"&amp;ROW()-88,#REF!,61,0)="","",VLOOKUP(#REF!&amp;"-"&amp;ROW()-88,#REF!,61,0)),"")</f>
        <v/>
      </c>
      <c r="V299" s="108"/>
      <c r="W299" s="23" t="str">
        <f>+IFERROR(IF(VLOOKUP(#REF!&amp;"-"&amp;ROW()-88,#REF!,62,0)="","",VLOOKUP(#REF!&amp;"-"&amp;ROW()-88,#REF!,62,0)),"")</f>
        <v/>
      </c>
      <c r="X299" s="24"/>
      <c r="Y299" s="25" t="str">
        <f t="shared" si="6"/>
        <v/>
      </c>
      <c r="Z299" s="26"/>
      <c r="AA299" s="27" t="str">
        <f>+IFERROR(IF(VLOOKUP(#REF!&amp;"-"&amp;ROW()-88,#REF!,13,0)="","",VLOOKUP(#REF!&amp;"-"&amp;ROW()-88,#REF!,13,0)),"")</f>
        <v/>
      </c>
      <c r="AB299" s="28"/>
      <c r="AC299" s="27" t="str">
        <f>+IFERROR(VLOOKUP(#REF!&amp;"-"&amp;ROW()-88,#REF!,30,0),"")</f>
        <v/>
      </c>
      <c r="AD299" s="28"/>
      <c r="AE299" s="25" t="str">
        <f>IF(Y299="使用貸借権","-",+IFERROR(VLOOKUP(#REF!&amp;"-"&amp;ROW()-88,#REF!,31,0)&amp;"",""))</f>
        <v/>
      </c>
      <c r="AF299" s="26"/>
      <c r="AG299" s="25" t="str">
        <f t="shared" si="7"/>
        <v/>
      </c>
      <c r="AH299" s="26"/>
      <c r="AI299" s="27" t="str">
        <f>IFERROR(IF(VLOOKUP(#REF!&amp;"-"&amp;ROW()-88,#REF!,32,0)="","",VLOOKUP(#REF!&amp;"-"&amp;ROW()-88,#REF!,32,0)),"")</f>
        <v/>
      </c>
      <c r="AJ299" s="28"/>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row>
    <row r="300" spans="1:61" ht="34.5" hidden="1" customHeight="1">
      <c r="A300" s="3"/>
      <c r="B300" s="25" t="str">
        <f>+IFERROR(IF(VLOOKUP(#REF!&amp;"-"&amp;ROW()-88,#REF!,9,0)="","",VLOOKUP(#REF!&amp;"-"&amp;ROW()-88,#REF!,9,0)),"")</f>
        <v/>
      </c>
      <c r="C300" s="26"/>
      <c r="D300" s="25" t="str">
        <f>+IFERROR(IF(VLOOKUP(#REF!&amp;"-"&amp;ROW()-88,#REF!,10,0) = "","",VLOOKUP(#REF!&amp;"-"&amp;ROW()-88,#REF!,10,0)),"")</f>
        <v/>
      </c>
      <c r="E300" s="26"/>
      <c r="F300" s="25" t="str">
        <f>+IFERROR(IF(VLOOKUP(#REF!&amp;"-"&amp;ROW()-88,#REF!,11,0)="","",VLOOKUP(#REF!&amp;"-"&amp;ROW()-88,#REF!,11,0)),"")</f>
        <v/>
      </c>
      <c r="G300" s="26"/>
      <c r="H300" s="20" t="str">
        <f>+IFERROR(IF(VLOOKUP(#REF!&amp;"-"&amp;ROW()-88,#REF!,12,0)="","",VLOOKUP(#REF!&amp;"-"&amp;ROW()-88,#REF!,12,0)),"")</f>
        <v/>
      </c>
      <c r="I300" s="110" t="str">
        <f>IFERROR(IF(VLOOKUP(#REF!&amp;"-"&amp;ROW()-88,#REF!,15,0)="","",IF(VLOOKUP(#REF!&amp;"-"&amp;ROW()-88,#REF!,15,0)=
VLOOKUP(#REF!&amp;"-"&amp;ROW()-88,#REF!,14,0),VLOOKUP(#REF!&amp;"-"&amp;ROW()-88,#REF!,15,0),VLOOKUP(#REF!&amp;"-"&amp;ROW()-88,#REF!,
14,0) &amp; "㎡の    内" &amp; VLOOKUP(#REF!&amp;"-"&amp;ROW()-88,#REF!,15,0)&amp;"㎡")),"")</f>
        <v/>
      </c>
      <c r="J300" s="111"/>
      <c r="K300" s="25" t="str">
        <f>+IFERROR(IF(VLOOKUP(#REF!&amp;"-"&amp;ROW()-88,#REF!,19,0)="","",VLOOKUP(#REF!&amp;"-"&amp;ROW()-88,#REF!,19,0)),"")</f>
        <v/>
      </c>
      <c r="L300" s="112"/>
      <c r="M300" s="26"/>
      <c r="N300" s="23" t="str">
        <f>+IFERROR(VLOOKUP(#REF!&amp;"-"&amp;ROW()-88,#REF!,24,0),"")</f>
        <v/>
      </c>
      <c r="O300" s="24"/>
      <c r="P300" s="108" t="str">
        <f>+IFERROR(VLOOKUP(#REF!&amp;"-"&amp;ROW()-88,#REF!,25,0),"")</f>
        <v/>
      </c>
      <c r="Q300" s="108"/>
      <c r="R300" s="109" t="str">
        <f>+IFERROR(IF(VLOOKUP(#REF!&amp;"-"&amp;ROW()-88,#REF!,56,0)="","",VLOOKUP(#REF!&amp;"-"&amp;ROW()-88,#REF!,56,0)),"")</f>
        <v/>
      </c>
      <c r="S300" s="109"/>
      <c r="T300" s="109"/>
      <c r="U300" s="108" t="str">
        <f>+IFERROR(IF(VLOOKUP(#REF!&amp;"-"&amp;ROW()-88,#REF!,61,0)="","",VLOOKUP(#REF!&amp;"-"&amp;ROW()-88,#REF!,61,0)),"")</f>
        <v/>
      </c>
      <c r="V300" s="108"/>
      <c r="W300" s="23" t="str">
        <f>+IFERROR(IF(VLOOKUP(#REF!&amp;"-"&amp;ROW()-88,#REF!,62,0)="","",VLOOKUP(#REF!&amp;"-"&amp;ROW()-88,#REF!,62,0)),"")</f>
        <v/>
      </c>
      <c r="X300" s="24"/>
      <c r="Y300" s="25" t="str">
        <f t="shared" si="6"/>
        <v/>
      </c>
      <c r="Z300" s="26"/>
      <c r="AA300" s="27" t="str">
        <f>+IFERROR(IF(VLOOKUP(#REF!&amp;"-"&amp;ROW()-88,#REF!,13,0)="","",VLOOKUP(#REF!&amp;"-"&amp;ROW()-88,#REF!,13,0)),"")</f>
        <v/>
      </c>
      <c r="AB300" s="28"/>
      <c r="AC300" s="27" t="str">
        <f>+IFERROR(VLOOKUP(#REF!&amp;"-"&amp;ROW()-88,#REF!,30,0),"")</f>
        <v/>
      </c>
      <c r="AD300" s="28"/>
      <c r="AE300" s="25" t="str">
        <f>IF(Y300="使用貸借権","-",+IFERROR(VLOOKUP(#REF!&amp;"-"&amp;ROW()-88,#REF!,31,0)&amp;"",""))</f>
        <v/>
      </c>
      <c r="AF300" s="26"/>
      <c r="AG300" s="25" t="str">
        <f t="shared" si="7"/>
        <v/>
      </c>
      <c r="AH300" s="26"/>
      <c r="AI300" s="27" t="str">
        <f>IFERROR(IF(VLOOKUP(#REF!&amp;"-"&amp;ROW()-88,#REF!,32,0)="","",VLOOKUP(#REF!&amp;"-"&amp;ROW()-88,#REF!,32,0)),"")</f>
        <v/>
      </c>
      <c r="AJ300" s="28"/>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row>
    <row r="301" spans="1:61" ht="34.5" hidden="1" customHeight="1">
      <c r="A301" s="3"/>
      <c r="B301" s="25" t="str">
        <f>+IFERROR(IF(VLOOKUP(#REF!&amp;"-"&amp;ROW()-88,#REF!,9,0)="","",VLOOKUP(#REF!&amp;"-"&amp;ROW()-88,#REF!,9,0)),"")</f>
        <v/>
      </c>
      <c r="C301" s="26"/>
      <c r="D301" s="25" t="str">
        <f>+IFERROR(IF(VLOOKUP(#REF!&amp;"-"&amp;ROW()-88,#REF!,10,0) = "","",VLOOKUP(#REF!&amp;"-"&amp;ROW()-88,#REF!,10,0)),"")</f>
        <v/>
      </c>
      <c r="E301" s="26"/>
      <c r="F301" s="25" t="str">
        <f>+IFERROR(IF(VLOOKUP(#REF!&amp;"-"&amp;ROW()-88,#REF!,11,0)="","",VLOOKUP(#REF!&amp;"-"&amp;ROW()-88,#REF!,11,0)),"")</f>
        <v/>
      </c>
      <c r="G301" s="26"/>
      <c r="H301" s="20" t="str">
        <f>+IFERROR(IF(VLOOKUP(#REF!&amp;"-"&amp;ROW()-88,#REF!,12,0)="","",VLOOKUP(#REF!&amp;"-"&amp;ROW()-88,#REF!,12,0)),"")</f>
        <v/>
      </c>
      <c r="I301" s="110" t="str">
        <f>IFERROR(IF(VLOOKUP(#REF!&amp;"-"&amp;ROW()-88,#REF!,15,0)="","",IF(VLOOKUP(#REF!&amp;"-"&amp;ROW()-88,#REF!,15,0)=
VLOOKUP(#REF!&amp;"-"&amp;ROW()-88,#REF!,14,0),VLOOKUP(#REF!&amp;"-"&amp;ROW()-88,#REF!,15,0),VLOOKUP(#REF!&amp;"-"&amp;ROW()-88,#REF!,
14,0) &amp; "㎡の    内" &amp; VLOOKUP(#REF!&amp;"-"&amp;ROW()-88,#REF!,15,0)&amp;"㎡")),"")</f>
        <v/>
      </c>
      <c r="J301" s="111"/>
      <c r="K301" s="25" t="str">
        <f>+IFERROR(IF(VLOOKUP(#REF!&amp;"-"&amp;ROW()-88,#REF!,19,0)="","",VLOOKUP(#REF!&amp;"-"&amp;ROW()-88,#REF!,19,0)),"")</f>
        <v/>
      </c>
      <c r="L301" s="112"/>
      <c r="M301" s="26"/>
      <c r="N301" s="23" t="str">
        <f>+IFERROR(VLOOKUP(#REF!&amp;"-"&amp;ROW()-88,#REF!,24,0),"")</f>
        <v/>
      </c>
      <c r="O301" s="24"/>
      <c r="P301" s="108" t="str">
        <f>+IFERROR(VLOOKUP(#REF!&amp;"-"&amp;ROW()-88,#REF!,25,0),"")</f>
        <v/>
      </c>
      <c r="Q301" s="108"/>
      <c r="R301" s="109" t="str">
        <f>+IFERROR(IF(VLOOKUP(#REF!&amp;"-"&amp;ROW()-88,#REF!,56,0)="","",VLOOKUP(#REF!&amp;"-"&amp;ROW()-88,#REF!,56,0)),"")</f>
        <v/>
      </c>
      <c r="S301" s="109"/>
      <c r="T301" s="109"/>
      <c r="U301" s="108" t="str">
        <f>+IFERROR(IF(VLOOKUP(#REF!&amp;"-"&amp;ROW()-88,#REF!,61,0)="","",VLOOKUP(#REF!&amp;"-"&amp;ROW()-88,#REF!,61,0)),"")</f>
        <v/>
      </c>
      <c r="V301" s="108"/>
      <c r="W301" s="23" t="str">
        <f>+IFERROR(IF(VLOOKUP(#REF!&amp;"-"&amp;ROW()-88,#REF!,62,0)="","",VLOOKUP(#REF!&amp;"-"&amp;ROW()-88,#REF!,62,0)),"")</f>
        <v/>
      </c>
      <c r="X301" s="24"/>
      <c r="Y301" s="25" t="str">
        <f t="shared" si="6"/>
        <v/>
      </c>
      <c r="Z301" s="26"/>
      <c r="AA301" s="27" t="str">
        <f>+IFERROR(IF(VLOOKUP(#REF!&amp;"-"&amp;ROW()-88,#REF!,13,0)="","",VLOOKUP(#REF!&amp;"-"&amp;ROW()-88,#REF!,13,0)),"")</f>
        <v/>
      </c>
      <c r="AB301" s="28"/>
      <c r="AC301" s="27" t="str">
        <f>+IFERROR(VLOOKUP(#REF!&amp;"-"&amp;ROW()-88,#REF!,30,0),"")</f>
        <v/>
      </c>
      <c r="AD301" s="28"/>
      <c r="AE301" s="25" t="str">
        <f>IF(Y301="使用貸借権","-",+IFERROR(VLOOKUP(#REF!&amp;"-"&amp;ROW()-88,#REF!,31,0)&amp;"",""))</f>
        <v/>
      </c>
      <c r="AF301" s="26"/>
      <c r="AG301" s="25" t="str">
        <f t="shared" si="7"/>
        <v/>
      </c>
      <c r="AH301" s="26"/>
      <c r="AI301" s="27" t="str">
        <f>IFERROR(IF(VLOOKUP(#REF!&amp;"-"&amp;ROW()-88,#REF!,32,0)="","",VLOOKUP(#REF!&amp;"-"&amp;ROW()-88,#REF!,32,0)),"")</f>
        <v/>
      </c>
      <c r="AJ301" s="28"/>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row>
    <row r="302" spans="1:61" ht="34.5" hidden="1" customHeight="1">
      <c r="A302" s="3"/>
      <c r="B302" s="25" t="str">
        <f>+IFERROR(IF(VLOOKUP(#REF!&amp;"-"&amp;ROW()-88,#REF!,9,0)="","",VLOOKUP(#REF!&amp;"-"&amp;ROW()-88,#REF!,9,0)),"")</f>
        <v/>
      </c>
      <c r="C302" s="26"/>
      <c r="D302" s="25" t="str">
        <f>+IFERROR(IF(VLOOKUP(#REF!&amp;"-"&amp;ROW()-88,#REF!,10,0) = "","",VLOOKUP(#REF!&amp;"-"&amp;ROW()-88,#REF!,10,0)),"")</f>
        <v/>
      </c>
      <c r="E302" s="26"/>
      <c r="F302" s="25" t="str">
        <f>+IFERROR(IF(VLOOKUP(#REF!&amp;"-"&amp;ROW()-88,#REF!,11,0)="","",VLOOKUP(#REF!&amp;"-"&amp;ROW()-88,#REF!,11,0)),"")</f>
        <v/>
      </c>
      <c r="G302" s="26"/>
      <c r="H302" s="20" t="str">
        <f>+IFERROR(IF(VLOOKUP(#REF!&amp;"-"&amp;ROW()-88,#REF!,12,0)="","",VLOOKUP(#REF!&amp;"-"&amp;ROW()-88,#REF!,12,0)),"")</f>
        <v/>
      </c>
      <c r="I302" s="110" t="str">
        <f>IFERROR(IF(VLOOKUP(#REF!&amp;"-"&amp;ROW()-88,#REF!,15,0)="","",IF(VLOOKUP(#REF!&amp;"-"&amp;ROW()-88,#REF!,15,0)=
VLOOKUP(#REF!&amp;"-"&amp;ROW()-88,#REF!,14,0),VLOOKUP(#REF!&amp;"-"&amp;ROW()-88,#REF!,15,0),VLOOKUP(#REF!&amp;"-"&amp;ROW()-88,#REF!,
14,0) &amp; "㎡の    内" &amp; VLOOKUP(#REF!&amp;"-"&amp;ROW()-88,#REF!,15,0)&amp;"㎡")),"")</f>
        <v/>
      </c>
      <c r="J302" s="111"/>
      <c r="K302" s="25" t="str">
        <f>+IFERROR(IF(VLOOKUP(#REF!&amp;"-"&amp;ROW()-88,#REF!,19,0)="","",VLOOKUP(#REF!&amp;"-"&amp;ROW()-88,#REF!,19,0)),"")</f>
        <v/>
      </c>
      <c r="L302" s="112"/>
      <c r="M302" s="26"/>
      <c r="N302" s="23" t="str">
        <f>+IFERROR(VLOOKUP(#REF!&amp;"-"&amp;ROW()-88,#REF!,24,0),"")</f>
        <v/>
      </c>
      <c r="O302" s="24"/>
      <c r="P302" s="108" t="str">
        <f>+IFERROR(VLOOKUP(#REF!&amp;"-"&amp;ROW()-88,#REF!,25,0),"")</f>
        <v/>
      </c>
      <c r="Q302" s="108"/>
      <c r="R302" s="109" t="str">
        <f>+IFERROR(IF(VLOOKUP(#REF!&amp;"-"&amp;ROW()-88,#REF!,56,0)="","",VLOOKUP(#REF!&amp;"-"&amp;ROW()-88,#REF!,56,0)),"")</f>
        <v/>
      </c>
      <c r="S302" s="109"/>
      <c r="T302" s="109"/>
      <c r="U302" s="108" t="str">
        <f>+IFERROR(IF(VLOOKUP(#REF!&amp;"-"&amp;ROW()-88,#REF!,61,0)="","",VLOOKUP(#REF!&amp;"-"&amp;ROW()-88,#REF!,61,0)),"")</f>
        <v/>
      </c>
      <c r="V302" s="108"/>
      <c r="W302" s="23" t="str">
        <f>+IFERROR(IF(VLOOKUP(#REF!&amp;"-"&amp;ROW()-88,#REF!,62,0)="","",VLOOKUP(#REF!&amp;"-"&amp;ROW()-88,#REF!,62,0)),"")</f>
        <v/>
      </c>
      <c r="X302" s="24"/>
      <c r="Y302" s="25" t="str">
        <f t="shared" si="6"/>
        <v/>
      </c>
      <c r="Z302" s="26"/>
      <c r="AA302" s="27" t="str">
        <f>+IFERROR(IF(VLOOKUP(#REF!&amp;"-"&amp;ROW()-88,#REF!,13,0)="","",VLOOKUP(#REF!&amp;"-"&amp;ROW()-88,#REF!,13,0)),"")</f>
        <v/>
      </c>
      <c r="AB302" s="28"/>
      <c r="AC302" s="27" t="str">
        <f>+IFERROR(VLOOKUP(#REF!&amp;"-"&amp;ROW()-88,#REF!,30,0),"")</f>
        <v/>
      </c>
      <c r="AD302" s="28"/>
      <c r="AE302" s="25" t="str">
        <f>IF(Y302="使用貸借権","-",+IFERROR(VLOOKUP(#REF!&amp;"-"&amp;ROW()-88,#REF!,31,0)&amp;"",""))</f>
        <v/>
      </c>
      <c r="AF302" s="26"/>
      <c r="AG302" s="25" t="str">
        <f t="shared" si="7"/>
        <v/>
      </c>
      <c r="AH302" s="26"/>
      <c r="AI302" s="27" t="str">
        <f>IFERROR(IF(VLOOKUP(#REF!&amp;"-"&amp;ROW()-88,#REF!,32,0)="","",VLOOKUP(#REF!&amp;"-"&amp;ROW()-88,#REF!,32,0)),"")</f>
        <v/>
      </c>
      <c r="AJ302" s="28"/>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row>
    <row r="303" spans="1:61" ht="34.5" hidden="1" customHeight="1">
      <c r="A303" s="3"/>
      <c r="B303" s="25" t="str">
        <f>+IFERROR(IF(VLOOKUP(#REF!&amp;"-"&amp;ROW()-88,#REF!,9,0)="","",VLOOKUP(#REF!&amp;"-"&amp;ROW()-88,#REF!,9,0)),"")</f>
        <v/>
      </c>
      <c r="C303" s="26"/>
      <c r="D303" s="25" t="str">
        <f>+IFERROR(IF(VLOOKUP(#REF!&amp;"-"&amp;ROW()-88,#REF!,10,0) = "","",VLOOKUP(#REF!&amp;"-"&amp;ROW()-88,#REF!,10,0)),"")</f>
        <v/>
      </c>
      <c r="E303" s="26"/>
      <c r="F303" s="25" t="str">
        <f>+IFERROR(IF(VLOOKUP(#REF!&amp;"-"&amp;ROW()-88,#REF!,11,0)="","",VLOOKUP(#REF!&amp;"-"&amp;ROW()-88,#REF!,11,0)),"")</f>
        <v/>
      </c>
      <c r="G303" s="26"/>
      <c r="H303" s="20" t="str">
        <f>+IFERROR(IF(VLOOKUP(#REF!&amp;"-"&amp;ROW()-88,#REF!,12,0)="","",VLOOKUP(#REF!&amp;"-"&amp;ROW()-88,#REF!,12,0)),"")</f>
        <v/>
      </c>
      <c r="I303" s="110" t="str">
        <f>IFERROR(IF(VLOOKUP(#REF!&amp;"-"&amp;ROW()-88,#REF!,15,0)="","",IF(VLOOKUP(#REF!&amp;"-"&amp;ROW()-88,#REF!,15,0)=
VLOOKUP(#REF!&amp;"-"&amp;ROW()-88,#REF!,14,0),VLOOKUP(#REF!&amp;"-"&amp;ROW()-88,#REF!,15,0),VLOOKUP(#REF!&amp;"-"&amp;ROW()-88,#REF!,
14,0) &amp; "㎡の    内" &amp; VLOOKUP(#REF!&amp;"-"&amp;ROW()-88,#REF!,15,0)&amp;"㎡")),"")</f>
        <v/>
      </c>
      <c r="J303" s="111"/>
      <c r="K303" s="25" t="str">
        <f>+IFERROR(IF(VLOOKUP(#REF!&amp;"-"&amp;ROW()-88,#REF!,19,0)="","",VLOOKUP(#REF!&amp;"-"&amp;ROW()-88,#REF!,19,0)),"")</f>
        <v/>
      </c>
      <c r="L303" s="112"/>
      <c r="M303" s="26"/>
      <c r="N303" s="23" t="str">
        <f>+IFERROR(VLOOKUP(#REF!&amp;"-"&amp;ROW()-88,#REF!,24,0),"")</f>
        <v/>
      </c>
      <c r="O303" s="24"/>
      <c r="P303" s="108" t="str">
        <f>+IFERROR(VLOOKUP(#REF!&amp;"-"&amp;ROW()-88,#REF!,25,0),"")</f>
        <v/>
      </c>
      <c r="Q303" s="108"/>
      <c r="R303" s="109" t="str">
        <f>+IFERROR(IF(VLOOKUP(#REF!&amp;"-"&amp;ROW()-88,#REF!,56,0)="","",VLOOKUP(#REF!&amp;"-"&amp;ROW()-88,#REF!,56,0)),"")</f>
        <v/>
      </c>
      <c r="S303" s="109"/>
      <c r="T303" s="109"/>
      <c r="U303" s="108" t="str">
        <f>+IFERROR(IF(VLOOKUP(#REF!&amp;"-"&amp;ROW()-88,#REF!,61,0)="","",VLOOKUP(#REF!&amp;"-"&amp;ROW()-88,#REF!,61,0)),"")</f>
        <v/>
      </c>
      <c r="V303" s="108"/>
      <c r="W303" s="23" t="str">
        <f>+IFERROR(IF(VLOOKUP(#REF!&amp;"-"&amp;ROW()-88,#REF!,62,0)="","",VLOOKUP(#REF!&amp;"-"&amp;ROW()-88,#REF!,62,0)),"")</f>
        <v/>
      </c>
      <c r="X303" s="24"/>
      <c r="Y303" s="25" t="str">
        <f t="shared" si="6"/>
        <v/>
      </c>
      <c r="Z303" s="26"/>
      <c r="AA303" s="27" t="str">
        <f>+IFERROR(IF(VLOOKUP(#REF!&amp;"-"&amp;ROW()-88,#REF!,13,0)="","",VLOOKUP(#REF!&amp;"-"&amp;ROW()-88,#REF!,13,0)),"")</f>
        <v/>
      </c>
      <c r="AB303" s="28"/>
      <c r="AC303" s="27" t="str">
        <f>+IFERROR(VLOOKUP(#REF!&amp;"-"&amp;ROW()-88,#REF!,30,0),"")</f>
        <v/>
      </c>
      <c r="AD303" s="28"/>
      <c r="AE303" s="25" t="str">
        <f>IF(Y303="使用貸借権","-",+IFERROR(VLOOKUP(#REF!&amp;"-"&amp;ROW()-88,#REF!,31,0)&amp;"",""))</f>
        <v/>
      </c>
      <c r="AF303" s="26"/>
      <c r="AG303" s="25" t="str">
        <f t="shared" si="7"/>
        <v/>
      </c>
      <c r="AH303" s="26"/>
      <c r="AI303" s="27" t="str">
        <f>IFERROR(IF(VLOOKUP(#REF!&amp;"-"&amp;ROW()-88,#REF!,32,0)="","",VLOOKUP(#REF!&amp;"-"&amp;ROW()-88,#REF!,32,0)),"")</f>
        <v/>
      </c>
      <c r="AJ303" s="28"/>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row>
    <row r="304" spans="1:61" ht="34.5" hidden="1" customHeight="1">
      <c r="A304" s="3"/>
      <c r="B304" s="25" t="str">
        <f>+IFERROR(IF(VLOOKUP(#REF!&amp;"-"&amp;ROW()-88,#REF!,9,0)="","",VLOOKUP(#REF!&amp;"-"&amp;ROW()-88,#REF!,9,0)),"")</f>
        <v/>
      </c>
      <c r="C304" s="26"/>
      <c r="D304" s="25" t="str">
        <f>+IFERROR(IF(VLOOKUP(#REF!&amp;"-"&amp;ROW()-88,#REF!,10,0) = "","",VLOOKUP(#REF!&amp;"-"&amp;ROW()-88,#REF!,10,0)),"")</f>
        <v/>
      </c>
      <c r="E304" s="26"/>
      <c r="F304" s="25" t="str">
        <f>+IFERROR(IF(VLOOKUP(#REF!&amp;"-"&amp;ROW()-88,#REF!,11,0)="","",VLOOKUP(#REF!&amp;"-"&amp;ROW()-88,#REF!,11,0)),"")</f>
        <v/>
      </c>
      <c r="G304" s="26"/>
      <c r="H304" s="20" t="str">
        <f>+IFERROR(IF(VLOOKUP(#REF!&amp;"-"&amp;ROW()-88,#REF!,12,0)="","",VLOOKUP(#REF!&amp;"-"&amp;ROW()-88,#REF!,12,0)),"")</f>
        <v/>
      </c>
      <c r="I304" s="110" t="str">
        <f>IFERROR(IF(VLOOKUP(#REF!&amp;"-"&amp;ROW()-88,#REF!,15,0)="","",IF(VLOOKUP(#REF!&amp;"-"&amp;ROW()-88,#REF!,15,0)=
VLOOKUP(#REF!&amp;"-"&amp;ROW()-88,#REF!,14,0),VLOOKUP(#REF!&amp;"-"&amp;ROW()-88,#REF!,15,0),VLOOKUP(#REF!&amp;"-"&amp;ROW()-88,#REF!,
14,0) &amp; "㎡の    内" &amp; VLOOKUP(#REF!&amp;"-"&amp;ROW()-88,#REF!,15,0)&amp;"㎡")),"")</f>
        <v/>
      </c>
      <c r="J304" s="111"/>
      <c r="K304" s="25" t="str">
        <f>+IFERROR(IF(VLOOKUP(#REF!&amp;"-"&amp;ROW()-88,#REF!,19,0)="","",VLOOKUP(#REF!&amp;"-"&amp;ROW()-88,#REF!,19,0)),"")</f>
        <v/>
      </c>
      <c r="L304" s="112"/>
      <c r="M304" s="26"/>
      <c r="N304" s="23" t="str">
        <f>+IFERROR(VLOOKUP(#REF!&amp;"-"&amp;ROW()-88,#REF!,24,0),"")</f>
        <v/>
      </c>
      <c r="O304" s="24"/>
      <c r="P304" s="108" t="str">
        <f>+IFERROR(VLOOKUP(#REF!&amp;"-"&amp;ROW()-88,#REF!,25,0),"")</f>
        <v/>
      </c>
      <c r="Q304" s="108"/>
      <c r="R304" s="109" t="str">
        <f>+IFERROR(IF(VLOOKUP(#REF!&amp;"-"&amp;ROW()-88,#REF!,56,0)="","",VLOOKUP(#REF!&amp;"-"&amp;ROW()-88,#REF!,56,0)),"")</f>
        <v/>
      </c>
      <c r="S304" s="109"/>
      <c r="T304" s="109"/>
      <c r="U304" s="108" t="str">
        <f>+IFERROR(IF(VLOOKUP(#REF!&amp;"-"&amp;ROW()-88,#REF!,61,0)="","",VLOOKUP(#REF!&amp;"-"&amp;ROW()-88,#REF!,61,0)),"")</f>
        <v/>
      </c>
      <c r="V304" s="108"/>
      <c r="W304" s="23" t="str">
        <f>+IFERROR(IF(VLOOKUP(#REF!&amp;"-"&amp;ROW()-88,#REF!,62,0)="","",VLOOKUP(#REF!&amp;"-"&amp;ROW()-88,#REF!,62,0)),"")</f>
        <v/>
      </c>
      <c r="X304" s="24"/>
      <c r="Y304" s="25" t="str">
        <f t="shared" si="6"/>
        <v/>
      </c>
      <c r="Z304" s="26"/>
      <c r="AA304" s="27" t="str">
        <f>+IFERROR(IF(VLOOKUP(#REF!&amp;"-"&amp;ROW()-88,#REF!,13,0)="","",VLOOKUP(#REF!&amp;"-"&amp;ROW()-88,#REF!,13,0)),"")</f>
        <v/>
      </c>
      <c r="AB304" s="28"/>
      <c r="AC304" s="27" t="str">
        <f>+IFERROR(VLOOKUP(#REF!&amp;"-"&amp;ROW()-88,#REF!,30,0),"")</f>
        <v/>
      </c>
      <c r="AD304" s="28"/>
      <c r="AE304" s="25" t="str">
        <f>IF(Y304="使用貸借権","-",+IFERROR(VLOOKUP(#REF!&amp;"-"&amp;ROW()-88,#REF!,31,0)&amp;"",""))</f>
        <v/>
      </c>
      <c r="AF304" s="26"/>
      <c r="AG304" s="25" t="str">
        <f t="shared" si="7"/>
        <v/>
      </c>
      <c r="AH304" s="26"/>
      <c r="AI304" s="27" t="str">
        <f>IFERROR(IF(VLOOKUP(#REF!&amp;"-"&amp;ROW()-88,#REF!,32,0)="","",VLOOKUP(#REF!&amp;"-"&amp;ROW()-88,#REF!,32,0)),"")</f>
        <v/>
      </c>
      <c r="AJ304" s="28"/>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row>
    <row r="305" spans="1:61" ht="34.5" hidden="1" customHeight="1">
      <c r="A305" s="3"/>
      <c r="B305" s="25" t="str">
        <f>+IFERROR(IF(VLOOKUP(#REF!&amp;"-"&amp;ROW()-88,#REF!,9,0)="","",VLOOKUP(#REF!&amp;"-"&amp;ROW()-88,#REF!,9,0)),"")</f>
        <v/>
      </c>
      <c r="C305" s="26"/>
      <c r="D305" s="25" t="str">
        <f>+IFERROR(IF(VLOOKUP(#REF!&amp;"-"&amp;ROW()-88,#REF!,10,0) = "","",VLOOKUP(#REF!&amp;"-"&amp;ROW()-88,#REF!,10,0)),"")</f>
        <v/>
      </c>
      <c r="E305" s="26"/>
      <c r="F305" s="25" t="str">
        <f>+IFERROR(IF(VLOOKUP(#REF!&amp;"-"&amp;ROW()-88,#REF!,11,0)="","",VLOOKUP(#REF!&amp;"-"&amp;ROW()-88,#REF!,11,0)),"")</f>
        <v/>
      </c>
      <c r="G305" s="26"/>
      <c r="H305" s="20" t="str">
        <f>+IFERROR(IF(VLOOKUP(#REF!&amp;"-"&amp;ROW()-88,#REF!,12,0)="","",VLOOKUP(#REF!&amp;"-"&amp;ROW()-88,#REF!,12,0)),"")</f>
        <v/>
      </c>
      <c r="I305" s="110" t="str">
        <f>IFERROR(IF(VLOOKUP(#REF!&amp;"-"&amp;ROW()-88,#REF!,15,0)="","",IF(VLOOKUP(#REF!&amp;"-"&amp;ROW()-88,#REF!,15,0)=
VLOOKUP(#REF!&amp;"-"&amp;ROW()-88,#REF!,14,0),VLOOKUP(#REF!&amp;"-"&amp;ROW()-88,#REF!,15,0),VLOOKUP(#REF!&amp;"-"&amp;ROW()-88,#REF!,
14,0) &amp; "㎡の    内" &amp; VLOOKUP(#REF!&amp;"-"&amp;ROW()-88,#REF!,15,0)&amp;"㎡")),"")</f>
        <v/>
      </c>
      <c r="J305" s="111"/>
      <c r="K305" s="25" t="str">
        <f>+IFERROR(IF(VLOOKUP(#REF!&amp;"-"&amp;ROW()-88,#REF!,19,0)="","",VLOOKUP(#REF!&amp;"-"&amp;ROW()-88,#REF!,19,0)),"")</f>
        <v/>
      </c>
      <c r="L305" s="112"/>
      <c r="M305" s="26"/>
      <c r="N305" s="23" t="str">
        <f>+IFERROR(VLOOKUP(#REF!&amp;"-"&amp;ROW()-88,#REF!,24,0),"")</f>
        <v/>
      </c>
      <c r="O305" s="24"/>
      <c r="P305" s="108" t="str">
        <f>+IFERROR(VLOOKUP(#REF!&amp;"-"&amp;ROW()-88,#REF!,25,0),"")</f>
        <v/>
      </c>
      <c r="Q305" s="108"/>
      <c r="R305" s="109" t="str">
        <f>+IFERROR(IF(VLOOKUP(#REF!&amp;"-"&amp;ROW()-88,#REF!,56,0)="","",VLOOKUP(#REF!&amp;"-"&amp;ROW()-88,#REF!,56,0)),"")</f>
        <v/>
      </c>
      <c r="S305" s="109"/>
      <c r="T305" s="109"/>
      <c r="U305" s="108" t="str">
        <f>+IFERROR(IF(VLOOKUP(#REF!&amp;"-"&amp;ROW()-88,#REF!,61,0)="","",VLOOKUP(#REF!&amp;"-"&amp;ROW()-88,#REF!,61,0)),"")</f>
        <v/>
      </c>
      <c r="V305" s="108"/>
      <c r="W305" s="23" t="str">
        <f>+IFERROR(IF(VLOOKUP(#REF!&amp;"-"&amp;ROW()-88,#REF!,62,0)="","",VLOOKUP(#REF!&amp;"-"&amp;ROW()-88,#REF!,62,0)),"")</f>
        <v/>
      </c>
      <c r="X305" s="24"/>
      <c r="Y305" s="25" t="str">
        <f t="shared" si="6"/>
        <v/>
      </c>
      <c r="Z305" s="26"/>
      <c r="AA305" s="27" t="str">
        <f>+IFERROR(IF(VLOOKUP(#REF!&amp;"-"&amp;ROW()-88,#REF!,13,0)="","",VLOOKUP(#REF!&amp;"-"&amp;ROW()-88,#REF!,13,0)),"")</f>
        <v/>
      </c>
      <c r="AB305" s="28"/>
      <c r="AC305" s="27" t="str">
        <f>+IFERROR(VLOOKUP(#REF!&amp;"-"&amp;ROW()-88,#REF!,30,0),"")</f>
        <v/>
      </c>
      <c r="AD305" s="28"/>
      <c r="AE305" s="25" t="str">
        <f>IF(Y305="使用貸借権","-",+IFERROR(VLOOKUP(#REF!&amp;"-"&amp;ROW()-88,#REF!,31,0)&amp;"",""))</f>
        <v/>
      </c>
      <c r="AF305" s="26"/>
      <c r="AG305" s="25" t="str">
        <f t="shared" si="7"/>
        <v/>
      </c>
      <c r="AH305" s="26"/>
      <c r="AI305" s="27" t="str">
        <f>IFERROR(IF(VLOOKUP(#REF!&amp;"-"&amp;ROW()-88,#REF!,32,0)="","",VLOOKUP(#REF!&amp;"-"&amp;ROW()-88,#REF!,32,0)),"")</f>
        <v/>
      </c>
      <c r="AJ305" s="28"/>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row>
    <row r="306" spans="1:61" ht="34.5" hidden="1" customHeight="1">
      <c r="A306" s="3"/>
      <c r="B306" s="25" t="str">
        <f>+IFERROR(IF(VLOOKUP(#REF!&amp;"-"&amp;ROW()-88,#REF!,9,0)="","",VLOOKUP(#REF!&amp;"-"&amp;ROW()-88,#REF!,9,0)),"")</f>
        <v/>
      </c>
      <c r="C306" s="26"/>
      <c r="D306" s="25" t="str">
        <f>+IFERROR(IF(VLOOKUP(#REF!&amp;"-"&amp;ROW()-88,#REF!,10,0) = "","",VLOOKUP(#REF!&amp;"-"&amp;ROW()-88,#REF!,10,0)),"")</f>
        <v/>
      </c>
      <c r="E306" s="26"/>
      <c r="F306" s="25" t="str">
        <f>+IFERROR(IF(VLOOKUP(#REF!&amp;"-"&amp;ROW()-88,#REF!,11,0)="","",VLOOKUP(#REF!&amp;"-"&amp;ROW()-88,#REF!,11,0)),"")</f>
        <v/>
      </c>
      <c r="G306" s="26"/>
      <c r="H306" s="20" t="str">
        <f>+IFERROR(IF(VLOOKUP(#REF!&amp;"-"&amp;ROW()-88,#REF!,12,0)="","",VLOOKUP(#REF!&amp;"-"&amp;ROW()-88,#REF!,12,0)),"")</f>
        <v/>
      </c>
      <c r="I306" s="110" t="str">
        <f>IFERROR(IF(VLOOKUP(#REF!&amp;"-"&amp;ROW()-88,#REF!,15,0)="","",IF(VLOOKUP(#REF!&amp;"-"&amp;ROW()-88,#REF!,15,0)=
VLOOKUP(#REF!&amp;"-"&amp;ROW()-88,#REF!,14,0),VLOOKUP(#REF!&amp;"-"&amp;ROW()-88,#REF!,15,0),VLOOKUP(#REF!&amp;"-"&amp;ROW()-88,#REF!,
14,0) &amp; "㎡の    内" &amp; VLOOKUP(#REF!&amp;"-"&amp;ROW()-88,#REF!,15,0)&amp;"㎡")),"")</f>
        <v/>
      </c>
      <c r="J306" s="111"/>
      <c r="K306" s="25" t="str">
        <f>+IFERROR(IF(VLOOKUP(#REF!&amp;"-"&amp;ROW()-88,#REF!,19,0)="","",VLOOKUP(#REF!&amp;"-"&amp;ROW()-88,#REF!,19,0)),"")</f>
        <v/>
      </c>
      <c r="L306" s="112"/>
      <c r="M306" s="26"/>
      <c r="N306" s="23" t="str">
        <f>+IFERROR(VLOOKUP(#REF!&amp;"-"&amp;ROW()-88,#REF!,24,0),"")</f>
        <v/>
      </c>
      <c r="O306" s="24"/>
      <c r="P306" s="108" t="str">
        <f>+IFERROR(VLOOKUP(#REF!&amp;"-"&amp;ROW()-88,#REF!,25,0),"")</f>
        <v/>
      </c>
      <c r="Q306" s="108"/>
      <c r="R306" s="109" t="str">
        <f>+IFERROR(IF(VLOOKUP(#REF!&amp;"-"&amp;ROW()-88,#REF!,56,0)="","",VLOOKUP(#REF!&amp;"-"&amp;ROW()-88,#REF!,56,0)),"")</f>
        <v/>
      </c>
      <c r="S306" s="109"/>
      <c r="T306" s="109"/>
      <c r="U306" s="108" t="str">
        <f>+IFERROR(IF(VLOOKUP(#REF!&amp;"-"&amp;ROW()-88,#REF!,61,0)="","",VLOOKUP(#REF!&amp;"-"&amp;ROW()-88,#REF!,61,0)),"")</f>
        <v/>
      </c>
      <c r="V306" s="108"/>
      <c r="W306" s="23" t="str">
        <f>+IFERROR(IF(VLOOKUP(#REF!&amp;"-"&amp;ROW()-88,#REF!,62,0)="","",VLOOKUP(#REF!&amp;"-"&amp;ROW()-88,#REF!,62,0)),"")</f>
        <v/>
      </c>
      <c r="X306" s="24"/>
      <c r="Y306" s="25" t="str">
        <f t="shared" si="6"/>
        <v/>
      </c>
      <c r="Z306" s="26"/>
      <c r="AA306" s="27" t="str">
        <f>+IFERROR(IF(VLOOKUP(#REF!&amp;"-"&amp;ROW()-88,#REF!,13,0)="","",VLOOKUP(#REF!&amp;"-"&amp;ROW()-88,#REF!,13,0)),"")</f>
        <v/>
      </c>
      <c r="AB306" s="28"/>
      <c r="AC306" s="27" t="str">
        <f>+IFERROR(VLOOKUP(#REF!&amp;"-"&amp;ROW()-88,#REF!,30,0),"")</f>
        <v/>
      </c>
      <c r="AD306" s="28"/>
      <c r="AE306" s="25" t="str">
        <f>IF(Y306="使用貸借権","-",+IFERROR(VLOOKUP(#REF!&amp;"-"&amp;ROW()-88,#REF!,31,0)&amp;"",""))</f>
        <v/>
      </c>
      <c r="AF306" s="26"/>
      <c r="AG306" s="25" t="str">
        <f t="shared" si="7"/>
        <v/>
      </c>
      <c r="AH306" s="26"/>
      <c r="AI306" s="27" t="str">
        <f>IFERROR(IF(VLOOKUP(#REF!&amp;"-"&amp;ROW()-88,#REF!,32,0)="","",VLOOKUP(#REF!&amp;"-"&amp;ROW()-88,#REF!,32,0)),"")</f>
        <v/>
      </c>
      <c r="AJ306" s="28"/>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row>
    <row r="307" spans="1:61" ht="34.5" hidden="1" customHeight="1">
      <c r="A307" s="3"/>
      <c r="B307" s="25" t="str">
        <f>+IFERROR(IF(VLOOKUP(#REF!&amp;"-"&amp;ROW()-88,#REF!,9,0)="","",VLOOKUP(#REF!&amp;"-"&amp;ROW()-88,#REF!,9,0)),"")</f>
        <v/>
      </c>
      <c r="C307" s="26"/>
      <c r="D307" s="25" t="str">
        <f>+IFERROR(IF(VLOOKUP(#REF!&amp;"-"&amp;ROW()-88,#REF!,10,0) = "","",VLOOKUP(#REF!&amp;"-"&amp;ROW()-88,#REF!,10,0)),"")</f>
        <v/>
      </c>
      <c r="E307" s="26"/>
      <c r="F307" s="25" t="str">
        <f>+IFERROR(IF(VLOOKUP(#REF!&amp;"-"&amp;ROW()-88,#REF!,11,0)="","",VLOOKUP(#REF!&amp;"-"&amp;ROW()-88,#REF!,11,0)),"")</f>
        <v/>
      </c>
      <c r="G307" s="26"/>
      <c r="H307" s="20" t="str">
        <f>+IFERROR(IF(VLOOKUP(#REF!&amp;"-"&amp;ROW()-88,#REF!,12,0)="","",VLOOKUP(#REF!&amp;"-"&amp;ROW()-88,#REF!,12,0)),"")</f>
        <v/>
      </c>
      <c r="I307" s="110" t="str">
        <f>IFERROR(IF(VLOOKUP(#REF!&amp;"-"&amp;ROW()-88,#REF!,15,0)="","",IF(VLOOKUP(#REF!&amp;"-"&amp;ROW()-88,#REF!,15,0)=
VLOOKUP(#REF!&amp;"-"&amp;ROW()-88,#REF!,14,0),VLOOKUP(#REF!&amp;"-"&amp;ROW()-88,#REF!,15,0),VLOOKUP(#REF!&amp;"-"&amp;ROW()-88,#REF!,
14,0) &amp; "㎡の    内" &amp; VLOOKUP(#REF!&amp;"-"&amp;ROW()-88,#REF!,15,0)&amp;"㎡")),"")</f>
        <v/>
      </c>
      <c r="J307" s="111"/>
      <c r="K307" s="25" t="str">
        <f>+IFERROR(IF(VLOOKUP(#REF!&amp;"-"&amp;ROW()-88,#REF!,19,0)="","",VLOOKUP(#REF!&amp;"-"&amp;ROW()-88,#REF!,19,0)),"")</f>
        <v/>
      </c>
      <c r="L307" s="112"/>
      <c r="M307" s="26"/>
      <c r="N307" s="23" t="str">
        <f>+IFERROR(VLOOKUP(#REF!&amp;"-"&amp;ROW()-88,#REF!,24,0),"")</f>
        <v/>
      </c>
      <c r="O307" s="24"/>
      <c r="P307" s="108" t="str">
        <f>+IFERROR(VLOOKUP(#REF!&amp;"-"&amp;ROW()-88,#REF!,25,0),"")</f>
        <v/>
      </c>
      <c r="Q307" s="108"/>
      <c r="R307" s="109" t="str">
        <f>+IFERROR(IF(VLOOKUP(#REF!&amp;"-"&amp;ROW()-88,#REF!,56,0)="","",VLOOKUP(#REF!&amp;"-"&amp;ROW()-88,#REF!,56,0)),"")</f>
        <v/>
      </c>
      <c r="S307" s="109"/>
      <c r="T307" s="109"/>
      <c r="U307" s="108" t="str">
        <f>+IFERROR(IF(VLOOKUP(#REF!&amp;"-"&amp;ROW()-88,#REF!,61,0)="","",VLOOKUP(#REF!&amp;"-"&amp;ROW()-88,#REF!,61,0)),"")</f>
        <v/>
      </c>
      <c r="V307" s="108"/>
      <c r="W307" s="23" t="str">
        <f>+IFERROR(IF(VLOOKUP(#REF!&amp;"-"&amp;ROW()-88,#REF!,62,0)="","",VLOOKUP(#REF!&amp;"-"&amp;ROW()-88,#REF!,62,0)),"")</f>
        <v/>
      </c>
      <c r="X307" s="24"/>
      <c r="Y307" s="25" t="str">
        <f t="shared" si="6"/>
        <v/>
      </c>
      <c r="Z307" s="26"/>
      <c r="AA307" s="27" t="str">
        <f>+IFERROR(IF(VLOOKUP(#REF!&amp;"-"&amp;ROW()-88,#REF!,13,0)="","",VLOOKUP(#REF!&amp;"-"&amp;ROW()-88,#REF!,13,0)),"")</f>
        <v/>
      </c>
      <c r="AB307" s="28"/>
      <c r="AC307" s="27" t="str">
        <f>+IFERROR(VLOOKUP(#REF!&amp;"-"&amp;ROW()-88,#REF!,30,0),"")</f>
        <v/>
      </c>
      <c r="AD307" s="28"/>
      <c r="AE307" s="25" t="str">
        <f>IF(Y307="使用貸借権","-",+IFERROR(VLOOKUP(#REF!&amp;"-"&amp;ROW()-88,#REF!,31,0)&amp;"",""))</f>
        <v/>
      </c>
      <c r="AF307" s="26"/>
      <c r="AG307" s="25" t="str">
        <f t="shared" si="7"/>
        <v/>
      </c>
      <c r="AH307" s="26"/>
      <c r="AI307" s="27" t="str">
        <f>IFERROR(IF(VLOOKUP(#REF!&amp;"-"&amp;ROW()-88,#REF!,32,0)="","",VLOOKUP(#REF!&amp;"-"&amp;ROW()-88,#REF!,32,0)),"")</f>
        <v/>
      </c>
      <c r="AJ307" s="28"/>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row>
    <row r="308" spans="1:61" ht="34.5" hidden="1" customHeight="1">
      <c r="A308" s="3"/>
      <c r="B308" s="25" t="str">
        <f>+IFERROR(IF(VLOOKUP(#REF!&amp;"-"&amp;ROW()-88,#REF!,9,0)="","",VLOOKUP(#REF!&amp;"-"&amp;ROW()-88,#REF!,9,0)),"")</f>
        <v/>
      </c>
      <c r="C308" s="26"/>
      <c r="D308" s="25" t="str">
        <f>+IFERROR(IF(VLOOKUP(#REF!&amp;"-"&amp;ROW()-88,#REF!,10,0) = "","",VLOOKUP(#REF!&amp;"-"&amp;ROW()-88,#REF!,10,0)),"")</f>
        <v/>
      </c>
      <c r="E308" s="26"/>
      <c r="F308" s="25" t="str">
        <f>+IFERROR(IF(VLOOKUP(#REF!&amp;"-"&amp;ROW()-88,#REF!,11,0)="","",VLOOKUP(#REF!&amp;"-"&amp;ROW()-88,#REF!,11,0)),"")</f>
        <v/>
      </c>
      <c r="G308" s="26"/>
      <c r="H308" s="20" t="str">
        <f>+IFERROR(IF(VLOOKUP(#REF!&amp;"-"&amp;ROW()-88,#REF!,12,0)="","",VLOOKUP(#REF!&amp;"-"&amp;ROW()-88,#REF!,12,0)),"")</f>
        <v/>
      </c>
      <c r="I308" s="110" t="str">
        <f>IFERROR(IF(VLOOKUP(#REF!&amp;"-"&amp;ROW()-88,#REF!,15,0)="","",IF(VLOOKUP(#REF!&amp;"-"&amp;ROW()-88,#REF!,15,0)=
VLOOKUP(#REF!&amp;"-"&amp;ROW()-88,#REF!,14,0),VLOOKUP(#REF!&amp;"-"&amp;ROW()-88,#REF!,15,0),VLOOKUP(#REF!&amp;"-"&amp;ROW()-88,#REF!,
14,0) &amp; "㎡の    内" &amp; VLOOKUP(#REF!&amp;"-"&amp;ROW()-88,#REF!,15,0)&amp;"㎡")),"")</f>
        <v/>
      </c>
      <c r="J308" s="111"/>
      <c r="K308" s="25" t="str">
        <f>+IFERROR(IF(VLOOKUP(#REF!&amp;"-"&amp;ROW()-88,#REF!,19,0)="","",VLOOKUP(#REF!&amp;"-"&amp;ROW()-88,#REF!,19,0)),"")</f>
        <v/>
      </c>
      <c r="L308" s="112"/>
      <c r="M308" s="26"/>
      <c r="N308" s="23" t="str">
        <f>+IFERROR(VLOOKUP(#REF!&amp;"-"&amp;ROW()-88,#REF!,24,0),"")</f>
        <v/>
      </c>
      <c r="O308" s="24"/>
      <c r="P308" s="108" t="str">
        <f>+IFERROR(VLOOKUP(#REF!&amp;"-"&amp;ROW()-88,#REF!,25,0),"")</f>
        <v/>
      </c>
      <c r="Q308" s="108"/>
      <c r="R308" s="109" t="str">
        <f>+IFERROR(IF(VLOOKUP(#REF!&amp;"-"&amp;ROW()-88,#REF!,56,0)="","",VLOOKUP(#REF!&amp;"-"&amp;ROW()-88,#REF!,56,0)),"")</f>
        <v/>
      </c>
      <c r="S308" s="109"/>
      <c r="T308" s="109"/>
      <c r="U308" s="108" t="str">
        <f>+IFERROR(IF(VLOOKUP(#REF!&amp;"-"&amp;ROW()-88,#REF!,61,0)="","",VLOOKUP(#REF!&amp;"-"&amp;ROW()-88,#REF!,61,0)),"")</f>
        <v/>
      </c>
      <c r="V308" s="108"/>
      <c r="W308" s="23" t="str">
        <f>+IFERROR(IF(VLOOKUP(#REF!&amp;"-"&amp;ROW()-88,#REF!,62,0)="","",VLOOKUP(#REF!&amp;"-"&amp;ROW()-88,#REF!,62,0)),"")</f>
        <v/>
      </c>
      <c r="X308" s="24"/>
      <c r="Y308" s="25" t="str">
        <f t="shared" si="6"/>
        <v/>
      </c>
      <c r="Z308" s="26"/>
      <c r="AA308" s="27" t="str">
        <f>+IFERROR(IF(VLOOKUP(#REF!&amp;"-"&amp;ROW()-88,#REF!,13,0)="","",VLOOKUP(#REF!&amp;"-"&amp;ROW()-88,#REF!,13,0)),"")</f>
        <v/>
      </c>
      <c r="AB308" s="28"/>
      <c r="AC308" s="27" t="str">
        <f>+IFERROR(VLOOKUP(#REF!&amp;"-"&amp;ROW()-88,#REF!,30,0),"")</f>
        <v/>
      </c>
      <c r="AD308" s="28"/>
      <c r="AE308" s="25" t="str">
        <f>IF(Y308="使用貸借権","-",+IFERROR(VLOOKUP(#REF!&amp;"-"&amp;ROW()-88,#REF!,31,0)&amp;"",""))</f>
        <v/>
      </c>
      <c r="AF308" s="26"/>
      <c r="AG308" s="25" t="str">
        <f t="shared" si="7"/>
        <v/>
      </c>
      <c r="AH308" s="26"/>
      <c r="AI308" s="27" t="str">
        <f>IFERROR(IF(VLOOKUP(#REF!&amp;"-"&amp;ROW()-88,#REF!,32,0)="","",VLOOKUP(#REF!&amp;"-"&amp;ROW()-88,#REF!,32,0)),"")</f>
        <v/>
      </c>
      <c r="AJ308" s="28"/>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row>
    <row r="309" spans="1:61" ht="34.5" hidden="1" customHeight="1">
      <c r="A309" s="3"/>
      <c r="B309" s="25" t="str">
        <f>+IFERROR(IF(VLOOKUP(#REF!&amp;"-"&amp;ROW()-88,#REF!,9,0)="","",VLOOKUP(#REF!&amp;"-"&amp;ROW()-88,#REF!,9,0)),"")</f>
        <v/>
      </c>
      <c r="C309" s="26"/>
      <c r="D309" s="25" t="str">
        <f>+IFERROR(IF(VLOOKUP(#REF!&amp;"-"&amp;ROW()-88,#REF!,10,0) = "","",VLOOKUP(#REF!&amp;"-"&amp;ROW()-88,#REF!,10,0)),"")</f>
        <v/>
      </c>
      <c r="E309" s="26"/>
      <c r="F309" s="25" t="str">
        <f>+IFERROR(IF(VLOOKUP(#REF!&amp;"-"&amp;ROW()-88,#REF!,11,0)="","",VLOOKUP(#REF!&amp;"-"&amp;ROW()-88,#REF!,11,0)),"")</f>
        <v/>
      </c>
      <c r="G309" s="26"/>
      <c r="H309" s="20" t="str">
        <f>+IFERROR(IF(VLOOKUP(#REF!&amp;"-"&amp;ROW()-88,#REF!,12,0)="","",VLOOKUP(#REF!&amp;"-"&amp;ROW()-88,#REF!,12,0)),"")</f>
        <v/>
      </c>
      <c r="I309" s="110" t="str">
        <f>IFERROR(IF(VLOOKUP(#REF!&amp;"-"&amp;ROW()-88,#REF!,15,0)="","",IF(VLOOKUP(#REF!&amp;"-"&amp;ROW()-88,#REF!,15,0)=
VLOOKUP(#REF!&amp;"-"&amp;ROW()-88,#REF!,14,0),VLOOKUP(#REF!&amp;"-"&amp;ROW()-88,#REF!,15,0),VLOOKUP(#REF!&amp;"-"&amp;ROW()-88,#REF!,
14,0) &amp; "㎡の    内" &amp; VLOOKUP(#REF!&amp;"-"&amp;ROW()-88,#REF!,15,0)&amp;"㎡")),"")</f>
        <v/>
      </c>
      <c r="J309" s="111"/>
      <c r="K309" s="25" t="str">
        <f>+IFERROR(IF(VLOOKUP(#REF!&amp;"-"&amp;ROW()-88,#REF!,19,0)="","",VLOOKUP(#REF!&amp;"-"&amp;ROW()-88,#REF!,19,0)),"")</f>
        <v/>
      </c>
      <c r="L309" s="112"/>
      <c r="M309" s="26"/>
      <c r="N309" s="23" t="str">
        <f>+IFERROR(VLOOKUP(#REF!&amp;"-"&amp;ROW()-88,#REF!,24,0),"")</f>
        <v/>
      </c>
      <c r="O309" s="24"/>
      <c r="P309" s="108" t="str">
        <f>+IFERROR(VLOOKUP(#REF!&amp;"-"&amp;ROW()-88,#REF!,25,0),"")</f>
        <v/>
      </c>
      <c r="Q309" s="108"/>
      <c r="R309" s="109" t="str">
        <f>+IFERROR(IF(VLOOKUP(#REF!&amp;"-"&amp;ROW()-88,#REF!,56,0)="","",VLOOKUP(#REF!&amp;"-"&amp;ROW()-88,#REF!,56,0)),"")</f>
        <v/>
      </c>
      <c r="S309" s="109"/>
      <c r="T309" s="109"/>
      <c r="U309" s="108" t="str">
        <f>+IFERROR(IF(VLOOKUP(#REF!&amp;"-"&amp;ROW()-88,#REF!,61,0)="","",VLOOKUP(#REF!&amp;"-"&amp;ROW()-88,#REF!,61,0)),"")</f>
        <v/>
      </c>
      <c r="V309" s="108"/>
      <c r="W309" s="23" t="str">
        <f>+IFERROR(IF(VLOOKUP(#REF!&amp;"-"&amp;ROW()-88,#REF!,62,0)="","",VLOOKUP(#REF!&amp;"-"&amp;ROW()-88,#REF!,62,0)),"")</f>
        <v/>
      </c>
      <c r="X309" s="24"/>
      <c r="Y309" s="25" t="str">
        <f t="shared" si="6"/>
        <v/>
      </c>
      <c r="Z309" s="26"/>
      <c r="AA309" s="27" t="str">
        <f>+IFERROR(IF(VLOOKUP(#REF!&amp;"-"&amp;ROW()-88,#REF!,13,0)="","",VLOOKUP(#REF!&amp;"-"&amp;ROW()-88,#REF!,13,0)),"")</f>
        <v/>
      </c>
      <c r="AB309" s="28"/>
      <c r="AC309" s="27" t="str">
        <f>+IFERROR(VLOOKUP(#REF!&amp;"-"&amp;ROW()-88,#REF!,30,0),"")</f>
        <v/>
      </c>
      <c r="AD309" s="28"/>
      <c r="AE309" s="25" t="str">
        <f>IF(Y309="使用貸借権","-",+IFERROR(VLOOKUP(#REF!&amp;"-"&amp;ROW()-88,#REF!,31,0)&amp;"",""))</f>
        <v/>
      </c>
      <c r="AF309" s="26"/>
      <c r="AG309" s="25" t="str">
        <f t="shared" si="7"/>
        <v/>
      </c>
      <c r="AH309" s="26"/>
      <c r="AI309" s="27" t="str">
        <f>IFERROR(IF(VLOOKUP(#REF!&amp;"-"&amp;ROW()-88,#REF!,32,0)="","",VLOOKUP(#REF!&amp;"-"&amp;ROW()-88,#REF!,32,0)),"")</f>
        <v/>
      </c>
      <c r="AJ309" s="28"/>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row>
    <row r="310" spans="1:61" ht="34.5" hidden="1" customHeight="1">
      <c r="A310" s="3"/>
      <c r="B310" s="25" t="str">
        <f>+IFERROR(IF(VLOOKUP(#REF!&amp;"-"&amp;ROW()-88,#REF!,9,0)="","",VLOOKUP(#REF!&amp;"-"&amp;ROW()-88,#REF!,9,0)),"")</f>
        <v/>
      </c>
      <c r="C310" s="26"/>
      <c r="D310" s="25" t="str">
        <f>+IFERROR(IF(VLOOKUP(#REF!&amp;"-"&amp;ROW()-88,#REF!,10,0) = "","",VLOOKUP(#REF!&amp;"-"&amp;ROW()-88,#REF!,10,0)),"")</f>
        <v/>
      </c>
      <c r="E310" s="26"/>
      <c r="F310" s="25" t="str">
        <f>+IFERROR(IF(VLOOKUP(#REF!&amp;"-"&amp;ROW()-88,#REF!,11,0)="","",VLOOKUP(#REF!&amp;"-"&amp;ROW()-88,#REF!,11,0)),"")</f>
        <v/>
      </c>
      <c r="G310" s="26"/>
      <c r="H310" s="20" t="str">
        <f>+IFERROR(IF(VLOOKUP(#REF!&amp;"-"&amp;ROW()-88,#REF!,12,0)="","",VLOOKUP(#REF!&amp;"-"&amp;ROW()-88,#REF!,12,0)),"")</f>
        <v/>
      </c>
      <c r="I310" s="110" t="str">
        <f>IFERROR(IF(VLOOKUP(#REF!&amp;"-"&amp;ROW()-88,#REF!,15,0)="","",IF(VLOOKUP(#REF!&amp;"-"&amp;ROW()-88,#REF!,15,0)=
VLOOKUP(#REF!&amp;"-"&amp;ROW()-88,#REF!,14,0),VLOOKUP(#REF!&amp;"-"&amp;ROW()-88,#REF!,15,0),VLOOKUP(#REF!&amp;"-"&amp;ROW()-88,#REF!,
14,0) &amp; "㎡の    内" &amp; VLOOKUP(#REF!&amp;"-"&amp;ROW()-88,#REF!,15,0)&amp;"㎡")),"")</f>
        <v/>
      </c>
      <c r="J310" s="111"/>
      <c r="K310" s="25" t="str">
        <f>+IFERROR(IF(VLOOKUP(#REF!&amp;"-"&amp;ROW()-88,#REF!,19,0)="","",VLOOKUP(#REF!&amp;"-"&amp;ROW()-88,#REF!,19,0)),"")</f>
        <v/>
      </c>
      <c r="L310" s="112"/>
      <c r="M310" s="26"/>
      <c r="N310" s="23" t="str">
        <f>+IFERROR(VLOOKUP(#REF!&amp;"-"&amp;ROW()-88,#REF!,24,0),"")</f>
        <v/>
      </c>
      <c r="O310" s="24"/>
      <c r="P310" s="108" t="str">
        <f>+IFERROR(VLOOKUP(#REF!&amp;"-"&amp;ROW()-88,#REF!,25,0),"")</f>
        <v/>
      </c>
      <c r="Q310" s="108"/>
      <c r="R310" s="109" t="str">
        <f>+IFERROR(IF(VLOOKUP(#REF!&amp;"-"&amp;ROW()-88,#REF!,56,0)="","",VLOOKUP(#REF!&amp;"-"&amp;ROW()-88,#REF!,56,0)),"")</f>
        <v/>
      </c>
      <c r="S310" s="109"/>
      <c r="T310" s="109"/>
      <c r="U310" s="108" t="str">
        <f>+IFERROR(IF(VLOOKUP(#REF!&amp;"-"&amp;ROW()-88,#REF!,61,0)="","",VLOOKUP(#REF!&amp;"-"&amp;ROW()-88,#REF!,61,0)),"")</f>
        <v/>
      </c>
      <c r="V310" s="108"/>
      <c r="W310" s="23" t="str">
        <f>+IFERROR(IF(VLOOKUP(#REF!&amp;"-"&amp;ROW()-88,#REF!,62,0)="","",VLOOKUP(#REF!&amp;"-"&amp;ROW()-88,#REF!,62,0)),"")</f>
        <v/>
      </c>
      <c r="X310" s="24"/>
      <c r="Y310" s="25" t="str">
        <f t="shared" si="6"/>
        <v/>
      </c>
      <c r="Z310" s="26"/>
      <c r="AA310" s="27" t="str">
        <f>+IFERROR(IF(VLOOKUP(#REF!&amp;"-"&amp;ROW()-88,#REF!,13,0)="","",VLOOKUP(#REF!&amp;"-"&amp;ROW()-88,#REF!,13,0)),"")</f>
        <v/>
      </c>
      <c r="AB310" s="28"/>
      <c r="AC310" s="27" t="str">
        <f>+IFERROR(VLOOKUP(#REF!&amp;"-"&amp;ROW()-88,#REF!,30,0),"")</f>
        <v/>
      </c>
      <c r="AD310" s="28"/>
      <c r="AE310" s="25" t="str">
        <f>IF(Y310="使用貸借権","-",+IFERROR(VLOOKUP(#REF!&amp;"-"&amp;ROW()-88,#REF!,31,0)&amp;"",""))</f>
        <v/>
      </c>
      <c r="AF310" s="26"/>
      <c r="AG310" s="25" t="str">
        <f t="shared" si="7"/>
        <v/>
      </c>
      <c r="AH310" s="26"/>
      <c r="AI310" s="27" t="str">
        <f>IFERROR(IF(VLOOKUP(#REF!&amp;"-"&amp;ROW()-88,#REF!,32,0)="","",VLOOKUP(#REF!&amp;"-"&amp;ROW()-88,#REF!,32,0)),"")</f>
        <v/>
      </c>
      <c r="AJ310" s="28"/>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row>
    <row r="311" spans="1:61" ht="34.5" hidden="1" customHeight="1">
      <c r="A311" s="3"/>
      <c r="B311" s="25" t="str">
        <f>+IFERROR(IF(VLOOKUP(#REF!&amp;"-"&amp;ROW()-88,#REF!,9,0)="","",VLOOKUP(#REF!&amp;"-"&amp;ROW()-88,#REF!,9,0)),"")</f>
        <v/>
      </c>
      <c r="C311" s="26"/>
      <c r="D311" s="25" t="str">
        <f>+IFERROR(IF(VLOOKUP(#REF!&amp;"-"&amp;ROW()-88,#REF!,10,0) = "","",VLOOKUP(#REF!&amp;"-"&amp;ROW()-88,#REF!,10,0)),"")</f>
        <v/>
      </c>
      <c r="E311" s="26"/>
      <c r="F311" s="25" t="str">
        <f>+IFERROR(IF(VLOOKUP(#REF!&amp;"-"&amp;ROW()-88,#REF!,11,0)="","",VLOOKUP(#REF!&amp;"-"&amp;ROW()-88,#REF!,11,0)),"")</f>
        <v/>
      </c>
      <c r="G311" s="26"/>
      <c r="H311" s="20" t="str">
        <f>+IFERROR(IF(VLOOKUP(#REF!&amp;"-"&amp;ROW()-88,#REF!,12,0)="","",VLOOKUP(#REF!&amp;"-"&amp;ROW()-88,#REF!,12,0)),"")</f>
        <v/>
      </c>
      <c r="I311" s="110" t="str">
        <f>IFERROR(IF(VLOOKUP(#REF!&amp;"-"&amp;ROW()-88,#REF!,15,0)="","",IF(VLOOKUP(#REF!&amp;"-"&amp;ROW()-88,#REF!,15,0)=
VLOOKUP(#REF!&amp;"-"&amp;ROW()-88,#REF!,14,0),VLOOKUP(#REF!&amp;"-"&amp;ROW()-88,#REF!,15,0),VLOOKUP(#REF!&amp;"-"&amp;ROW()-88,#REF!,
14,0) &amp; "㎡の    内" &amp; VLOOKUP(#REF!&amp;"-"&amp;ROW()-88,#REF!,15,0)&amp;"㎡")),"")</f>
        <v/>
      </c>
      <c r="J311" s="111"/>
      <c r="K311" s="25" t="str">
        <f>+IFERROR(IF(VLOOKUP(#REF!&amp;"-"&amp;ROW()-88,#REF!,19,0)="","",VLOOKUP(#REF!&amp;"-"&amp;ROW()-88,#REF!,19,0)),"")</f>
        <v/>
      </c>
      <c r="L311" s="112"/>
      <c r="M311" s="26"/>
      <c r="N311" s="23" t="str">
        <f>+IFERROR(VLOOKUP(#REF!&amp;"-"&amp;ROW()-88,#REF!,24,0),"")</f>
        <v/>
      </c>
      <c r="O311" s="24"/>
      <c r="P311" s="108" t="str">
        <f>+IFERROR(VLOOKUP(#REF!&amp;"-"&amp;ROW()-88,#REF!,25,0),"")</f>
        <v/>
      </c>
      <c r="Q311" s="108"/>
      <c r="R311" s="109" t="str">
        <f>+IFERROR(IF(VLOOKUP(#REF!&amp;"-"&amp;ROW()-88,#REF!,56,0)="","",VLOOKUP(#REF!&amp;"-"&amp;ROW()-88,#REF!,56,0)),"")</f>
        <v/>
      </c>
      <c r="S311" s="109"/>
      <c r="T311" s="109"/>
      <c r="U311" s="108" t="str">
        <f>+IFERROR(IF(VLOOKUP(#REF!&amp;"-"&amp;ROW()-88,#REF!,61,0)="","",VLOOKUP(#REF!&amp;"-"&amp;ROW()-88,#REF!,61,0)),"")</f>
        <v/>
      </c>
      <c r="V311" s="108"/>
      <c r="W311" s="23" t="str">
        <f>+IFERROR(IF(VLOOKUP(#REF!&amp;"-"&amp;ROW()-88,#REF!,62,0)="","",VLOOKUP(#REF!&amp;"-"&amp;ROW()-88,#REF!,62,0)),"")</f>
        <v/>
      </c>
      <c r="X311" s="24"/>
      <c r="Y311" s="25" t="str">
        <f t="shared" si="6"/>
        <v/>
      </c>
      <c r="Z311" s="26"/>
      <c r="AA311" s="27" t="str">
        <f>+IFERROR(IF(VLOOKUP(#REF!&amp;"-"&amp;ROW()-88,#REF!,13,0)="","",VLOOKUP(#REF!&amp;"-"&amp;ROW()-88,#REF!,13,0)),"")</f>
        <v/>
      </c>
      <c r="AB311" s="28"/>
      <c r="AC311" s="27" t="str">
        <f>+IFERROR(VLOOKUP(#REF!&amp;"-"&amp;ROW()-88,#REF!,30,0),"")</f>
        <v/>
      </c>
      <c r="AD311" s="28"/>
      <c r="AE311" s="25" t="str">
        <f>IF(Y311="使用貸借権","-",+IFERROR(VLOOKUP(#REF!&amp;"-"&amp;ROW()-88,#REF!,31,0)&amp;"",""))</f>
        <v/>
      </c>
      <c r="AF311" s="26"/>
      <c r="AG311" s="25" t="str">
        <f t="shared" si="7"/>
        <v/>
      </c>
      <c r="AH311" s="26"/>
      <c r="AI311" s="27" t="str">
        <f>IFERROR(IF(VLOOKUP(#REF!&amp;"-"&amp;ROW()-88,#REF!,32,0)="","",VLOOKUP(#REF!&amp;"-"&amp;ROW()-88,#REF!,32,0)),"")</f>
        <v/>
      </c>
      <c r="AJ311" s="28"/>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row>
    <row r="312" spans="1:61" ht="34.5" hidden="1" customHeight="1">
      <c r="A312" s="3"/>
      <c r="B312" s="25" t="str">
        <f>+IFERROR(IF(VLOOKUP(#REF!&amp;"-"&amp;ROW()-88,#REF!,9,0)="","",VLOOKUP(#REF!&amp;"-"&amp;ROW()-88,#REF!,9,0)),"")</f>
        <v/>
      </c>
      <c r="C312" s="26"/>
      <c r="D312" s="25" t="str">
        <f>+IFERROR(IF(VLOOKUP(#REF!&amp;"-"&amp;ROW()-88,#REF!,10,0) = "","",VLOOKUP(#REF!&amp;"-"&amp;ROW()-88,#REF!,10,0)),"")</f>
        <v/>
      </c>
      <c r="E312" s="26"/>
      <c r="F312" s="25" t="str">
        <f>+IFERROR(IF(VLOOKUP(#REF!&amp;"-"&amp;ROW()-88,#REF!,11,0)="","",VLOOKUP(#REF!&amp;"-"&amp;ROW()-88,#REF!,11,0)),"")</f>
        <v/>
      </c>
      <c r="G312" s="26"/>
      <c r="H312" s="20" t="str">
        <f>+IFERROR(IF(VLOOKUP(#REF!&amp;"-"&amp;ROW()-88,#REF!,12,0)="","",VLOOKUP(#REF!&amp;"-"&amp;ROW()-88,#REF!,12,0)),"")</f>
        <v/>
      </c>
      <c r="I312" s="110" t="str">
        <f>IFERROR(IF(VLOOKUP(#REF!&amp;"-"&amp;ROW()-88,#REF!,15,0)="","",IF(VLOOKUP(#REF!&amp;"-"&amp;ROW()-88,#REF!,15,0)=
VLOOKUP(#REF!&amp;"-"&amp;ROW()-88,#REF!,14,0),VLOOKUP(#REF!&amp;"-"&amp;ROW()-88,#REF!,15,0),VLOOKUP(#REF!&amp;"-"&amp;ROW()-88,#REF!,
14,0) &amp; "㎡の    内" &amp; VLOOKUP(#REF!&amp;"-"&amp;ROW()-88,#REF!,15,0)&amp;"㎡")),"")</f>
        <v/>
      </c>
      <c r="J312" s="111"/>
      <c r="K312" s="25" t="str">
        <f>+IFERROR(IF(VLOOKUP(#REF!&amp;"-"&amp;ROW()-88,#REF!,19,0)="","",VLOOKUP(#REF!&amp;"-"&amp;ROW()-88,#REF!,19,0)),"")</f>
        <v/>
      </c>
      <c r="L312" s="112"/>
      <c r="M312" s="26"/>
      <c r="N312" s="23" t="str">
        <f>+IFERROR(VLOOKUP(#REF!&amp;"-"&amp;ROW()-88,#REF!,24,0),"")</f>
        <v/>
      </c>
      <c r="O312" s="24"/>
      <c r="P312" s="108" t="str">
        <f>+IFERROR(VLOOKUP(#REF!&amp;"-"&amp;ROW()-88,#REF!,25,0),"")</f>
        <v/>
      </c>
      <c r="Q312" s="108"/>
      <c r="R312" s="109" t="str">
        <f>+IFERROR(IF(VLOOKUP(#REF!&amp;"-"&amp;ROW()-88,#REF!,56,0)="","",VLOOKUP(#REF!&amp;"-"&amp;ROW()-88,#REF!,56,0)),"")</f>
        <v/>
      </c>
      <c r="S312" s="109"/>
      <c r="T312" s="109"/>
      <c r="U312" s="108" t="str">
        <f>+IFERROR(IF(VLOOKUP(#REF!&amp;"-"&amp;ROW()-88,#REF!,61,0)="","",VLOOKUP(#REF!&amp;"-"&amp;ROW()-88,#REF!,61,0)),"")</f>
        <v/>
      </c>
      <c r="V312" s="108"/>
      <c r="W312" s="23" t="str">
        <f>+IFERROR(IF(VLOOKUP(#REF!&amp;"-"&amp;ROW()-88,#REF!,62,0)="","",VLOOKUP(#REF!&amp;"-"&amp;ROW()-88,#REF!,62,0)),"")</f>
        <v/>
      </c>
      <c r="X312" s="24"/>
      <c r="Y312" s="25" t="str">
        <f t="shared" si="6"/>
        <v/>
      </c>
      <c r="Z312" s="26"/>
      <c r="AA312" s="27" t="str">
        <f>+IFERROR(IF(VLOOKUP(#REF!&amp;"-"&amp;ROW()-88,#REF!,13,0)="","",VLOOKUP(#REF!&amp;"-"&amp;ROW()-88,#REF!,13,0)),"")</f>
        <v/>
      </c>
      <c r="AB312" s="28"/>
      <c r="AC312" s="27" t="str">
        <f>+IFERROR(VLOOKUP(#REF!&amp;"-"&amp;ROW()-88,#REF!,30,0),"")</f>
        <v/>
      </c>
      <c r="AD312" s="28"/>
      <c r="AE312" s="25" t="str">
        <f>IF(Y312="使用貸借権","-",+IFERROR(VLOOKUP(#REF!&amp;"-"&amp;ROW()-88,#REF!,31,0)&amp;"",""))</f>
        <v/>
      </c>
      <c r="AF312" s="26"/>
      <c r="AG312" s="25" t="str">
        <f t="shared" si="7"/>
        <v/>
      </c>
      <c r="AH312" s="26"/>
      <c r="AI312" s="27" t="str">
        <f>IFERROR(IF(VLOOKUP(#REF!&amp;"-"&amp;ROW()-88,#REF!,32,0)="","",VLOOKUP(#REF!&amp;"-"&amp;ROW()-88,#REF!,32,0)),"")</f>
        <v/>
      </c>
      <c r="AJ312" s="28"/>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row>
    <row r="313" spans="1:61" ht="34.5" hidden="1" customHeight="1">
      <c r="A313" s="3"/>
      <c r="B313" s="25" t="str">
        <f>+IFERROR(IF(VLOOKUP(#REF!&amp;"-"&amp;ROW()-88,#REF!,9,0)="","",VLOOKUP(#REF!&amp;"-"&amp;ROW()-88,#REF!,9,0)),"")</f>
        <v/>
      </c>
      <c r="C313" s="26"/>
      <c r="D313" s="25" t="str">
        <f>+IFERROR(IF(VLOOKUP(#REF!&amp;"-"&amp;ROW()-88,#REF!,10,0) = "","",VLOOKUP(#REF!&amp;"-"&amp;ROW()-88,#REF!,10,0)),"")</f>
        <v/>
      </c>
      <c r="E313" s="26"/>
      <c r="F313" s="25" t="str">
        <f>+IFERROR(IF(VLOOKUP(#REF!&amp;"-"&amp;ROW()-88,#REF!,11,0)="","",VLOOKUP(#REF!&amp;"-"&amp;ROW()-88,#REF!,11,0)),"")</f>
        <v/>
      </c>
      <c r="G313" s="26"/>
      <c r="H313" s="20" t="str">
        <f>+IFERROR(IF(VLOOKUP(#REF!&amp;"-"&amp;ROW()-88,#REF!,12,0)="","",VLOOKUP(#REF!&amp;"-"&amp;ROW()-88,#REF!,12,0)),"")</f>
        <v/>
      </c>
      <c r="I313" s="110" t="str">
        <f>IFERROR(IF(VLOOKUP(#REF!&amp;"-"&amp;ROW()-88,#REF!,15,0)="","",IF(VLOOKUP(#REF!&amp;"-"&amp;ROW()-88,#REF!,15,0)=
VLOOKUP(#REF!&amp;"-"&amp;ROW()-88,#REF!,14,0),VLOOKUP(#REF!&amp;"-"&amp;ROW()-88,#REF!,15,0),VLOOKUP(#REF!&amp;"-"&amp;ROW()-88,#REF!,
14,0) &amp; "㎡の    内" &amp; VLOOKUP(#REF!&amp;"-"&amp;ROW()-88,#REF!,15,0)&amp;"㎡")),"")</f>
        <v/>
      </c>
      <c r="J313" s="111"/>
      <c r="K313" s="25" t="str">
        <f>+IFERROR(IF(VLOOKUP(#REF!&amp;"-"&amp;ROW()-88,#REF!,19,0)="","",VLOOKUP(#REF!&amp;"-"&amp;ROW()-88,#REF!,19,0)),"")</f>
        <v/>
      </c>
      <c r="L313" s="112"/>
      <c r="M313" s="26"/>
      <c r="N313" s="23" t="str">
        <f>+IFERROR(VLOOKUP(#REF!&amp;"-"&amp;ROW()-88,#REF!,24,0),"")</f>
        <v/>
      </c>
      <c r="O313" s="24"/>
      <c r="P313" s="108" t="str">
        <f>+IFERROR(VLOOKUP(#REF!&amp;"-"&amp;ROW()-88,#REF!,25,0),"")</f>
        <v/>
      </c>
      <c r="Q313" s="108"/>
      <c r="R313" s="109" t="str">
        <f>+IFERROR(IF(VLOOKUP(#REF!&amp;"-"&amp;ROW()-88,#REF!,56,0)="","",VLOOKUP(#REF!&amp;"-"&amp;ROW()-88,#REF!,56,0)),"")</f>
        <v/>
      </c>
      <c r="S313" s="109"/>
      <c r="T313" s="109"/>
      <c r="U313" s="108" t="str">
        <f>+IFERROR(IF(VLOOKUP(#REF!&amp;"-"&amp;ROW()-88,#REF!,61,0)="","",VLOOKUP(#REF!&amp;"-"&amp;ROW()-88,#REF!,61,0)),"")</f>
        <v/>
      </c>
      <c r="V313" s="108"/>
      <c r="W313" s="23" t="str">
        <f>+IFERROR(IF(VLOOKUP(#REF!&amp;"-"&amp;ROW()-88,#REF!,62,0)="","",VLOOKUP(#REF!&amp;"-"&amp;ROW()-88,#REF!,62,0)),"")</f>
        <v/>
      </c>
      <c r="X313" s="24"/>
      <c r="Y313" s="25" t="str">
        <f t="shared" si="6"/>
        <v/>
      </c>
      <c r="Z313" s="26"/>
      <c r="AA313" s="27" t="str">
        <f>+IFERROR(IF(VLOOKUP(#REF!&amp;"-"&amp;ROW()-88,#REF!,13,0)="","",VLOOKUP(#REF!&amp;"-"&amp;ROW()-88,#REF!,13,0)),"")</f>
        <v/>
      </c>
      <c r="AB313" s="28"/>
      <c r="AC313" s="27" t="str">
        <f>+IFERROR(VLOOKUP(#REF!&amp;"-"&amp;ROW()-88,#REF!,30,0),"")</f>
        <v/>
      </c>
      <c r="AD313" s="28"/>
      <c r="AE313" s="25" t="str">
        <f>IF(Y313="使用貸借権","-",+IFERROR(VLOOKUP(#REF!&amp;"-"&amp;ROW()-88,#REF!,31,0)&amp;"",""))</f>
        <v/>
      </c>
      <c r="AF313" s="26"/>
      <c r="AG313" s="25" t="str">
        <f t="shared" si="7"/>
        <v/>
      </c>
      <c r="AH313" s="26"/>
      <c r="AI313" s="27" t="str">
        <f>IFERROR(IF(VLOOKUP(#REF!&amp;"-"&amp;ROW()-88,#REF!,32,0)="","",VLOOKUP(#REF!&amp;"-"&amp;ROW()-88,#REF!,32,0)),"")</f>
        <v/>
      </c>
      <c r="AJ313" s="28"/>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row>
    <row r="314" spans="1:61" ht="34.5" hidden="1" customHeight="1">
      <c r="A314" s="3"/>
      <c r="B314" s="25" t="str">
        <f>+IFERROR(IF(VLOOKUP(#REF!&amp;"-"&amp;ROW()-88,#REF!,9,0)="","",VLOOKUP(#REF!&amp;"-"&amp;ROW()-88,#REF!,9,0)),"")</f>
        <v/>
      </c>
      <c r="C314" s="26"/>
      <c r="D314" s="25" t="str">
        <f>+IFERROR(IF(VLOOKUP(#REF!&amp;"-"&amp;ROW()-88,#REF!,10,0) = "","",VLOOKUP(#REF!&amp;"-"&amp;ROW()-88,#REF!,10,0)),"")</f>
        <v/>
      </c>
      <c r="E314" s="26"/>
      <c r="F314" s="25" t="str">
        <f>+IFERROR(IF(VLOOKUP(#REF!&amp;"-"&amp;ROW()-88,#REF!,11,0)="","",VLOOKUP(#REF!&amp;"-"&amp;ROW()-88,#REF!,11,0)),"")</f>
        <v/>
      </c>
      <c r="G314" s="26"/>
      <c r="H314" s="20" t="str">
        <f>+IFERROR(IF(VLOOKUP(#REF!&amp;"-"&amp;ROW()-88,#REF!,12,0)="","",VLOOKUP(#REF!&amp;"-"&amp;ROW()-88,#REF!,12,0)),"")</f>
        <v/>
      </c>
      <c r="I314" s="110" t="str">
        <f>IFERROR(IF(VLOOKUP(#REF!&amp;"-"&amp;ROW()-88,#REF!,15,0)="","",IF(VLOOKUP(#REF!&amp;"-"&amp;ROW()-88,#REF!,15,0)=
VLOOKUP(#REF!&amp;"-"&amp;ROW()-88,#REF!,14,0),VLOOKUP(#REF!&amp;"-"&amp;ROW()-88,#REF!,15,0),VLOOKUP(#REF!&amp;"-"&amp;ROW()-88,#REF!,
14,0) &amp; "㎡の    内" &amp; VLOOKUP(#REF!&amp;"-"&amp;ROW()-88,#REF!,15,0)&amp;"㎡")),"")</f>
        <v/>
      </c>
      <c r="J314" s="111"/>
      <c r="K314" s="25" t="str">
        <f>+IFERROR(IF(VLOOKUP(#REF!&amp;"-"&amp;ROW()-88,#REF!,19,0)="","",VLOOKUP(#REF!&amp;"-"&amp;ROW()-88,#REF!,19,0)),"")</f>
        <v/>
      </c>
      <c r="L314" s="112"/>
      <c r="M314" s="26"/>
      <c r="N314" s="23" t="str">
        <f>+IFERROR(VLOOKUP(#REF!&amp;"-"&amp;ROW()-88,#REF!,24,0),"")</f>
        <v/>
      </c>
      <c r="O314" s="24"/>
      <c r="P314" s="108" t="str">
        <f>+IFERROR(VLOOKUP(#REF!&amp;"-"&amp;ROW()-88,#REF!,25,0),"")</f>
        <v/>
      </c>
      <c r="Q314" s="108"/>
      <c r="R314" s="109" t="str">
        <f>+IFERROR(IF(VLOOKUP(#REF!&amp;"-"&amp;ROW()-88,#REF!,56,0)="","",VLOOKUP(#REF!&amp;"-"&amp;ROW()-88,#REF!,56,0)),"")</f>
        <v/>
      </c>
      <c r="S314" s="109"/>
      <c r="T314" s="109"/>
      <c r="U314" s="108" t="str">
        <f>+IFERROR(IF(VLOOKUP(#REF!&amp;"-"&amp;ROW()-88,#REF!,61,0)="","",VLOOKUP(#REF!&amp;"-"&amp;ROW()-88,#REF!,61,0)),"")</f>
        <v/>
      </c>
      <c r="V314" s="108"/>
      <c r="W314" s="23" t="str">
        <f>+IFERROR(IF(VLOOKUP(#REF!&amp;"-"&amp;ROW()-88,#REF!,62,0)="","",VLOOKUP(#REF!&amp;"-"&amp;ROW()-88,#REF!,62,0)),"")</f>
        <v/>
      </c>
      <c r="X314" s="24"/>
      <c r="Y314" s="25" t="str">
        <f t="shared" si="6"/>
        <v/>
      </c>
      <c r="Z314" s="26"/>
      <c r="AA314" s="27" t="str">
        <f>+IFERROR(IF(VLOOKUP(#REF!&amp;"-"&amp;ROW()-88,#REF!,13,0)="","",VLOOKUP(#REF!&amp;"-"&amp;ROW()-88,#REF!,13,0)),"")</f>
        <v/>
      </c>
      <c r="AB314" s="28"/>
      <c r="AC314" s="27" t="str">
        <f>+IFERROR(VLOOKUP(#REF!&amp;"-"&amp;ROW()-88,#REF!,30,0),"")</f>
        <v/>
      </c>
      <c r="AD314" s="28"/>
      <c r="AE314" s="25" t="str">
        <f>IF(Y314="使用貸借権","-",+IFERROR(VLOOKUP(#REF!&amp;"-"&amp;ROW()-88,#REF!,31,0)&amp;"",""))</f>
        <v/>
      </c>
      <c r="AF314" s="26"/>
      <c r="AG314" s="25" t="str">
        <f t="shared" si="7"/>
        <v/>
      </c>
      <c r="AH314" s="26"/>
      <c r="AI314" s="27" t="str">
        <f>IFERROR(IF(VLOOKUP(#REF!&amp;"-"&amp;ROW()-88,#REF!,32,0)="","",VLOOKUP(#REF!&amp;"-"&amp;ROW()-88,#REF!,32,0)),"")</f>
        <v/>
      </c>
      <c r="AJ314" s="28"/>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row>
    <row r="315" spans="1:61" ht="34.5" hidden="1" customHeight="1">
      <c r="A315" s="3"/>
      <c r="B315" s="25" t="str">
        <f>+IFERROR(IF(VLOOKUP(#REF!&amp;"-"&amp;ROW()-88,#REF!,9,0)="","",VLOOKUP(#REF!&amp;"-"&amp;ROW()-88,#REF!,9,0)),"")</f>
        <v/>
      </c>
      <c r="C315" s="26"/>
      <c r="D315" s="25" t="str">
        <f>+IFERROR(IF(VLOOKUP(#REF!&amp;"-"&amp;ROW()-88,#REF!,10,0) = "","",VLOOKUP(#REF!&amp;"-"&amp;ROW()-88,#REF!,10,0)),"")</f>
        <v/>
      </c>
      <c r="E315" s="26"/>
      <c r="F315" s="25" t="str">
        <f>+IFERROR(IF(VLOOKUP(#REF!&amp;"-"&amp;ROW()-88,#REF!,11,0)="","",VLOOKUP(#REF!&amp;"-"&amp;ROW()-88,#REF!,11,0)),"")</f>
        <v/>
      </c>
      <c r="G315" s="26"/>
      <c r="H315" s="20" t="str">
        <f>+IFERROR(IF(VLOOKUP(#REF!&amp;"-"&amp;ROW()-88,#REF!,12,0)="","",VLOOKUP(#REF!&amp;"-"&amp;ROW()-88,#REF!,12,0)),"")</f>
        <v/>
      </c>
      <c r="I315" s="110" t="str">
        <f>IFERROR(IF(VLOOKUP(#REF!&amp;"-"&amp;ROW()-88,#REF!,15,0)="","",IF(VLOOKUP(#REF!&amp;"-"&amp;ROW()-88,#REF!,15,0)=
VLOOKUP(#REF!&amp;"-"&amp;ROW()-88,#REF!,14,0),VLOOKUP(#REF!&amp;"-"&amp;ROW()-88,#REF!,15,0),VLOOKUP(#REF!&amp;"-"&amp;ROW()-88,#REF!,
14,0) &amp; "㎡の    内" &amp; VLOOKUP(#REF!&amp;"-"&amp;ROW()-88,#REF!,15,0)&amp;"㎡")),"")</f>
        <v/>
      </c>
      <c r="J315" s="111"/>
      <c r="K315" s="25" t="str">
        <f>+IFERROR(IF(VLOOKUP(#REF!&amp;"-"&amp;ROW()-88,#REF!,19,0)="","",VLOOKUP(#REF!&amp;"-"&amp;ROW()-88,#REF!,19,0)),"")</f>
        <v/>
      </c>
      <c r="L315" s="112"/>
      <c r="M315" s="26"/>
      <c r="N315" s="23" t="str">
        <f>+IFERROR(VLOOKUP(#REF!&amp;"-"&amp;ROW()-88,#REF!,24,0),"")</f>
        <v/>
      </c>
      <c r="O315" s="24"/>
      <c r="P315" s="108" t="str">
        <f>+IFERROR(VLOOKUP(#REF!&amp;"-"&amp;ROW()-88,#REF!,25,0),"")</f>
        <v/>
      </c>
      <c r="Q315" s="108"/>
      <c r="R315" s="109" t="str">
        <f>+IFERROR(IF(VLOOKUP(#REF!&amp;"-"&amp;ROW()-88,#REF!,56,0)="","",VLOOKUP(#REF!&amp;"-"&amp;ROW()-88,#REF!,56,0)),"")</f>
        <v/>
      </c>
      <c r="S315" s="109"/>
      <c r="T315" s="109"/>
      <c r="U315" s="108" t="str">
        <f>+IFERROR(IF(VLOOKUP(#REF!&amp;"-"&amp;ROW()-88,#REF!,61,0)="","",VLOOKUP(#REF!&amp;"-"&amp;ROW()-88,#REF!,61,0)),"")</f>
        <v/>
      </c>
      <c r="V315" s="108"/>
      <c r="W315" s="23" t="str">
        <f>+IFERROR(IF(VLOOKUP(#REF!&amp;"-"&amp;ROW()-88,#REF!,62,0)="","",VLOOKUP(#REF!&amp;"-"&amp;ROW()-88,#REF!,62,0)),"")</f>
        <v/>
      </c>
      <c r="X315" s="24"/>
      <c r="Y315" s="25" t="str">
        <f t="shared" si="6"/>
        <v/>
      </c>
      <c r="Z315" s="26"/>
      <c r="AA315" s="27" t="str">
        <f>+IFERROR(IF(VLOOKUP(#REF!&amp;"-"&amp;ROW()-88,#REF!,13,0)="","",VLOOKUP(#REF!&amp;"-"&amp;ROW()-88,#REF!,13,0)),"")</f>
        <v/>
      </c>
      <c r="AB315" s="28"/>
      <c r="AC315" s="27" t="str">
        <f>+IFERROR(VLOOKUP(#REF!&amp;"-"&amp;ROW()-88,#REF!,30,0),"")</f>
        <v/>
      </c>
      <c r="AD315" s="28"/>
      <c r="AE315" s="25" t="str">
        <f>IF(Y315="使用貸借権","-",+IFERROR(VLOOKUP(#REF!&amp;"-"&amp;ROW()-88,#REF!,31,0)&amp;"",""))</f>
        <v/>
      </c>
      <c r="AF315" s="26"/>
      <c r="AG315" s="25" t="str">
        <f t="shared" si="7"/>
        <v/>
      </c>
      <c r="AH315" s="26"/>
      <c r="AI315" s="27" t="str">
        <f>IFERROR(IF(VLOOKUP(#REF!&amp;"-"&amp;ROW()-88,#REF!,32,0)="","",VLOOKUP(#REF!&amp;"-"&amp;ROW()-88,#REF!,32,0)),"")</f>
        <v/>
      </c>
      <c r="AJ315" s="28"/>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row>
    <row r="316" spans="1:61" ht="34.5" hidden="1" customHeight="1">
      <c r="A316" s="3"/>
      <c r="B316" s="25" t="str">
        <f>+IFERROR(IF(VLOOKUP(#REF!&amp;"-"&amp;ROW()-88,#REF!,9,0)="","",VLOOKUP(#REF!&amp;"-"&amp;ROW()-88,#REF!,9,0)),"")</f>
        <v/>
      </c>
      <c r="C316" s="26"/>
      <c r="D316" s="25" t="str">
        <f>+IFERROR(IF(VLOOKUP(#REF!&amp;"-"&amp;ROW()-88,#REF!,10,0) = "","",VLOOKUP(#REF!&amp;"-"&amp;ROW()-88,#REF!,10,0)),"")</f>
        <v/>
      </c>
      <c r="E316" s="26"/>
      <c r="F316" s="25" t="str">
        <f>+IFERROR(IF(VLOOKUP(#REF!&amp;"-"&amp;ROW()-88,#REF!,11,0)="","",VLOOKUP(#REF!&amp;"-"&amp;ROW()-88,#REF!,11,0)),"")</f>
        <v/>
      </c>
      <c r="G316" s="26"/>
      <c r="H316" s="20" t="str">
        <f>+IFERROR(IF(VLOOKUP(#REF!&amp;"-"&amp;ROW()-88,#REF!,12,0)="","",VLOOKUP(#REF!&amp;"-"&amp;ROW()-88,#REF!,12,0)),"")</f>
        <v/>
      </c>
      <c r="I316" s="110" t="str">
        <f>IFERROR(IF(VLOOKUP(#REF!&amp;"-"&amp;ROW()-88,#REF!,15,0)="","",IF(VLOOKUP(#REF!&amp;"-"&amp;ROW()-88,#REF!,15,0)=
VLOOKUP(#REF!&amp;"-"&amp;ROW()-88,#REF!,14,0),VLOOKUP(#REF!&amp;"-"&amp;ROW()-88,#REF!,15,0),VLOOKUP(#REF!&amp;"-"&amp;ROW()-88,#REF!,
14,0) &amp; "㎡の    内" &amp; VLOOKUP(#REF!&amp;"-"&amp;ROW()-88,#REF!,15,0)&amp;"㎡")),"")</f>
        <v/>
      </c>
      <c r="J316" s="111"/>
      <c r="K316" s="25" t="str">
        <f>+IFERROR(IF(VLOOKUP(#REF!&amp;"-"&amp;ROW()-88,#REF!,19,0)="","",VLOOKUP(#REF!&amp;"-"&amp;ROW()-88,#REF!,19,0)),"")</f>
        <v/>
      </c>
      <c r="L316" s="112"/>
      <c r="M316" s="26"/>
      <c r="N316" s="23" t="str">
        <f>+IFERROR(VLOOKUP(#REF!&amp;"-"&amp;ROW()-88,#REF!,24,0),"")</f>
        <v/>
      </c>
      <c r="O316" s="24"/>
      <c r="P316" s="108" t="str">
        <f>+IFERROR(VLOOKUP(#REF!&amp;"-"&amp;ROW()-88,#REF!,25,0),"")</f>
        <v/>
      </c>
      <c r="Q316" s="108"/>
      <c r="R316" s="109" t="str">
        <f>+IFERROR(IF(VLOOKUP(#REF!&amp;"-"&amp;ROW()-88,#REF!,56,0)="","",VLOOKUP(#REF!&amp;"-"&amp;ROW()-88,#REF!,56,0)),"")</f>
        <v/>
      </c>
      <c r="S316" s="109"/>
      <c r="T316" s="109"/>
      <c r="U316" s="108" t="str">
        <f>+IFERROR(IF(VLOOKUP(#REF!&amp;"-"&amp;ROW()-88,#REF!,61,0)="","",VLOOKUP(#REF!&amp;"-"&amp;ROW()-88,#REF!,61,0)),"")</f>
        <v/>
      </c>
      <c r="V316" s="108"/>
      <c r="W316" s="23" t="str">
        <f>+IFERROR(IF(VLOOKUP(#REF!&amp;"-"&amp;ROW()-88,#REF!,62,0)="","",VLOOKUP(#REF!&amp;"-"&amp;ROW()-88,#REF!,62,0)),"")</f>
        <v/>
      </c>
      <c r="X316" s="24"/>
      <c r="Y316" s="25" t="str">
        <f t="shared" si="6"/>
        <v/>
      </c>
      <c r="Z316" s="26"/>
      <c r="AA316" s="27" t="str">
        <f>+IFERROR(IF(VLOOKUP(#REF!&amp;"-"&amp;ROW()-88,#REF!,13,0)="","",VLOOKUP(#REF!&amp;"-"&amp;ROW()-88,#REF!,13,0)),"")</f>
        <v/>
      </c>
      <c r="AB316" s="28"/>
      <c r="AC316" s="27" t="str">
        <f>+IFERROR(VLOOKUP(#REF!&amp;"-"&amp;ROW()-88,#REF!,30,0),"")</f>
        <v/>
      </c>
      <c r="AD316" s="28"/>
      <c r="AE316" s="25" t="str">
        <f>IF(Y316="使用貸借権","-",+IFERROR(VLOOKUP(#REF!&amp;"-"&amp;ROW()-88,#REF!,31,0)&amp;"",""))</f>
        <v/>
      </c>
      <c r="AF316" s="26"/>
      <c r="AG316" s="25" t="str">
        <f t="shared" si="7"/>
        <v/>
      </c>
      <c r="AH316" s="26"/>
      <c r="AI316" s="27" t="str">
        <f>IFERROR(IF(VLOOKUP(#REF!&amp;"-"&amp;ROW()-88,#REF!,32,0)="","",VLOOKUP(#REF!&amp;"-"&amp;ROW()-88,#REF!,32,0)),"")</f>
        <v/>
      </c>
      <c r="AJ316" s="28"/>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row>
    <row r="317" spans="1:61" ht="34.5" hidden="1" customHeight="1">
      <c r="A317" s="3"/>
      <c r="B317" s="25" t="str">
        <f>+IFERROR(IF(VLOOKUP(#REF!&amp;"-"&amp;ROW()-88,#REF!,9,0)="","",VLOOKUP(#REF!&amp;"-"&amp;ROW()-88,#REF!,9,0)),"")</f>
        <v/>
      </c>
      <c r="C317" s="26"/>
      <c r="D317" s="25" t="str">
        <f>+IFERROR(IF(VLOOKUP(#REF!&amp;"-"&amp;ROW()-88,#REF!,10,0) = "","",VLOOKUP(#REF!&amp;"-"&amp;ROW()-88,#REF!,10,0)),"")</f>
        <v/>
      </c>
      <c r="E317" s="26"/>
      <c r="F317" s="25" t="str">
        <f>+IFERROR(IF(VLOOKUP(#REF!&amp;"-"&amp;ROW()-88,#REF!,11,0)="","",VLOOKUP(#REF!&amp;"-"&amp;ROW()-88,#REF!,11,0)),"")</f>
        <v/>
      </c>
      <c r="G317" s="26"/>
      <c r="H317" s="20" t="str">
        <f>+IFERROR(IF(VLOOKUP(#REF!&amp;"-"&amp;ROW()-88,#REF!,12,0)="","",VLOOKUP(#REF!&amp;"-"&amp;ROW()-88,#REF!,12,0)),"")</f>
        <v/>
      </c>
      <c r="I317" s="110" t="str">
        <f>IFERROR(IF(VLOOKUP(#REF!&amp;"-"&amp;ROW()-88,#REF!,15,0)="","",IF(VLOOKUP(#REF!&amp;"-"&amp;ROW()-88,#REF!,15,0)=
VLOOKUP(#REF!&amp;"-"&amp;ROW()-88,#REF!,14,0),VLOOKUP(#REF!&amp;"-"&amp;ROW()-88,#REF!,15,0),VLOOKUP(#REF!&amp;"-"&amp;ROW()-88,#REF!,
14,0) &amp; "㎡の    内" &amp; VLOOKUP(#REF!&amp;"-"&amp;ROW()-88,#REF!,15,0)&amp;"㎡")),"")</f>
        <v/>
      </c>
      <c r="J317" s="111"/>
      <c r="K317" s="25" t="str">
        <f>+IFERROR(IF(VLOOKUP(#REF!&amp;"-"&amp;ROW()-88,#REF!,19,0)="","",VLOOKUP(#REF!&amp;"-"&amp;ROW()-88,#REF!,19,0)),"")</f>
        <v/>
      </c>
      <c r="L317" s="112"/>
      <c r="M317" s="26"/>
      <c r="N317" s="23" t="str">
        <f>+IFERROR(VLOOKUP(#REF!&amp;"-"&amp;ROW()-88,#REF!,24,0),"")</f>
        <v/>
      </c>
      <c r="O317" s="24"/>
      <c r="P317" s="108" t="str">
        <f>+IFERROR(VLOOKUP(#REF!&amp;"-"&amp;ROW()-88,#REF!,25,0),"")</f>
        <v/>
      </c>
      <c r="Q317" s="108"/>
      <c r="R317" s="109" t="str">
        <f>+IFERROR(IF(VLOOKUP(#REF!&amp;"-"&amp;ROW()-88,#REF!,56,0)="","",VLOOKUP(#REF!&amp;"-"&amp;ROW()-88,#REF!,56,0)),"")</f>
        <v/>
      </c>
      <c r="S317" s="109"/>
      <c r="T317" s="109"/>
      <c r="U317" s="108" t="str">
        <f>+IFERROR(IF(VLOOKUP(#REF!&amp;"-"&amp;ROW()-88,#REF!,61,0)="","",VLOOKUP(#REF!&amp;"-"&amp;ROW()-88,#REF!,61,0)),"")</f>
        <v/>
      </c>
      <c r="V317" s="108"/>
      <c r="W317" s="23" t="str">
        <f>+IFERROR(IF(VLOOKUP(#REF!&amp;"-"&amp;ROW()-88,#REF!,62,0)="","",VLOOKUP(#REF!&amp;"-"&amp;ROW()-88,#REF!,62,0)),"")</f>
        <v/>
      </c>
      <c r="X317" s="24"/>
      <c r="Y317" s="25" t="str">
        <f t="shared" si="6"/>
        <v/>
      </c>
      <c r="Z317" s="26"/>
      <c r="AA317" s="27" t="str">
        <f>+IFERROR(IF(VLOOKUP(#REF!&amp;"-"&amp;ROW()-88,#REF!,13,0)="","",VLOOKUP(#REF!&amp;"-"&amp;ROW()-88,#REF!,13,0)),"")</f>
        <v/>
      </c>
      <c r="AB317" s="28"/>
      <c r="AC317" s="27" t="str">
        <f>+IFERROR(VLOOKUP(#REF!&amp;"-"&amp;ROW()-88,#REF!,30,0),"")</f>
        <v/>
      </c>
      <c r="AD317" s="28"/>
      <c r="AE317" s="25" t="str">
        <f>IF(Y317="使用貸借権","-",+IFERROR(VLOOKUP(#REF!&amp;"-"&amp;ROW()-88,#REF!,31,0)&amp;"",""))</f>
        <v/>
      </c>
      <c r="AF317" s="26"/>
      <c r="AG317" s="25" t="str">
        <f t="shared" si="7"/>
        <v/>
      </c>
      <c r="AH317" s="26"/>
      <c r="AI317" s="27" t="str">
        <f>IFERROR(IF(VLOOKUP(#REF!&amp;"-"&amp;ROW()-88,#REF!,32,0)="","",VLOOKUP(#REF!&amp;"-"&amp;ROW()-88,#REF!,32,0)),"")</f>
        <v/>
      </c>
      <c r="AJ317" s="28"/>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row>
    <row r="318" spans="1:61" ht="34.5" hidden="1" customHeight="1">
      <c r="A318" s="3"/>
      <c r="B318" s="25" t="str">
        <f>+IFERROR(IF(VLOOKUP(#REF!&amp;"-"&amp;ROW()-88,#REF!,9,0)="","",VLOOKUP(#REF!&amp;"-"&amp;ROW()-88,#REF!,9,0)),"")</f>
        <v/>
      </c>
      <c r="C318" s="26"/>
      <c r="D318" s="25" t="str">
        <f>+IFERROR(IF(VLOOKUP(#REF!&amp;"-"&amp;ROW()-88,#REF!,10,0) = "","",VLOOKUP(#REF!&amp;"-"&amp;ROW()-88,#REF!,10,0)),"")</f>
        <v/>
      </c>
      <c r="E318" s="26"/>
      <c r="F318" s="25" t="str">
        <f>+IFERROR(IF(VLOOKUP(#REF!&amp;"-"&amp;ROW()-88,#REF!,11,0)="","",VLOOKUP(#REF!&amp;"-"&amp;ROW()-88,#REF!,11,0)),"")</f>
        <v/>
      </c>
      <c r="G318" s="26"/>
      <c r="H318" s="20" t="str">
        <f>+IFERROR(IF(VLOOKUP(#REF!&amp;"-"&amp;ROW()-88,#REF!,12,0)="","",VLOOKUP(#REF!&amp;"-"&amp;ROW()-88,#REF!,12,0)),"")</f>
        <v/>
      </c>
      <c r="I318" s="110" t="str">
        <f>IFERROR(IF(VLOOKUP(#REF!&amp;"-"&amp;ROW()-88,#REF!,15,0)="","",IF(VLOOKUP(#REF!&amp;"-"&amp;ROW()-88,#REF!,15,0)=
VLOOKUP(#REF!&amp;"-"&amp;ROW()-88,#REF!,14,0),VLOOKUP(#REF!&amp;"-"&amp;ROW()-88,#REF!,15,0),VLOOKUP(#REF!&amp;"-"&amp;ROW()-88,#REF!,
14,0) &amp; "㎡の    内" &amp; VLOOKUP(#REF!&amp;"-"&amp;ROW()-88,#REF!,15,0)&amp;"㎡")),"")</f>
        <v/>
      </c>
      <c r="J318" s="111"/>
      <c r="K318" s="25" t="str">
        <f>+IFERROR(IF(VLOOKUP(#REF!&amp;"-"&amp;ROW()-88,#REF!,19,0)="","",VLOOKUP(#REF!&amp;"-"&amp;ROW()-88,#REF!,19,0)),"")</f>
        <v/>
      </c>
      <c r="L318" s="112"/>
      <c r="M318" s="26"/>
      <c r="N318" s="23" t="str">
        <f>+IFERROR(VLOOKUP(#REF!&amp;"-"&amp;ROW()-88,#REF!,24,0),"")</f>
        <v/>
      </c>
      <c r="O318" s="24"/>
      <c r="P318" s="108" t="str">
        <f>+IFERROR(VLOOKUP(#REF!&amp;"-"&amp;ROW()-88,#REF!,25,0),"")</f>
        <v/>
      </c>
      <c r="Q318" s="108"/>
      <c r="R318" s="109" t="str">
        <f>+IFERROR(IF(VLOOKUP(#REF!&amp;"-"&amp;ROW()-88,#REF!,56,0)="","",VLOOKUP(#REF!&amp;"-"&amp;ROW()-88,#REF!,56,0)),"")</f>
        <v/>
      </c>
      <c r="S318" s="109"/>
      <c r="T318" s="109"/>
      <c r="U318" s="108" t="str">
        <f>+IFERROR(IF(VLOOKUP(#REF!&amp;"-"&amp;ROW()-88,#REF!,61,0)="","",VLOOKUP(#REF!&amp;"-"&amp;ROW()-88,#REF!,61,0)),"")</f>
        <v/>
      </c>
      <c r="V318" s="108"/>
      <c r="W318" s="23" t="str">
        <f>+IFERROR(IF(VLOOKUP(#REF!&amp;"-"&amp;ROW()-88,#REF!,62,0)="","",VLOOKUP(#REF!&amp;"-"&amp;ROW()-88,#REF!,62,0)),"")</f>
        <v/>
      </c>
      <c r="X318" s="24"/>
      <c r="Y318" s="25" t="str">
        <f t="shared" si="6"/>
        <v/>
      </c>
      <c r="Z318" s="26"/>
      <c r="AA318" s="27" t="str">
        <f>+IFERROR(IF(VLOOKUP(#REF!&amp;"-"&amp;ROW()-88,#REF!,13,0)="","",VLOOKUP(#REF!&amp;"-"&amp;ROW()-88,#REF!,13,0)),"")</f>
        <v/>
      </c>
      <c r="AB318" s="28"/>
      <c r="AC318" s="27" t="str">
        <f>+IFERROR(VLOOKUP(#REF!&amp;"-"&amp;ROW()-88,#REF!,30,0),"")</f>
        <v/>
      </c>
      <c r="AD318" s="28"/>
      <c r="AE318" s="25" t="str">
        <f>IF(Y318="使用貸借権","-",+IFERROR(VLOOKUP(#REF!&amp;"-"&amp;ROW()-88,#REF!,31,0)&amp;"",""))</f>
        <v/>
      </c>
      <c r="AF318" s="26"/>
      <c r="AG318" s="25" t="str">
        <f t="shared" si="7"/>
        <v/>
      </c>
      <c r="AH318" s="26"/>
      <c r="AI318" s="27" t="str">
        <f>IFERROR(IF(VLOOKUP(#REF!&amp;"-"&amp;ROW()-88,#REF!,32,0)="","",VLOOKUP(#REF!&amp;"-"&amp;ROW()-88,#REF!,32,0)),"")</f>
        <v/>
      </c>
      <c r="AJ318" s="28"/>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row>
    <row r="319" spans="1:61" ht="34.5" hidden="1" customHeight="1">
      <c r="A319" s="3"/>
      <c r="B319" s="25" t="str">
        <f>+IFERROR(IF(VLOOKUP(#REF!&amp;"-"&amp;ROW()-88,#REF!,9,0)="","",VLOOKUP(#REF!&amp;"-"&amp;ROW()-88,#REF!,9,0)),"")</f>
        <v/>
      </c>
      <c r="C319" s="26"/>
      <c r="D319" s="25" t="str">
        <f>+IFERROR(IF(VLOOKUP(#REF!&amp;"-"&amp;ROW()-88,#REF!,10,0) = "","",VLOOKUP(#REF!&amp;"-"&amp;ROW()-88,#REF!,10,0)),"")</f>
        <v/>
      </c>
      <c r="E319" s="26"/>
      <c r="F319" s="25" t="str">
        <f>+IFERROR(IF(VLOOKUP(#REF!&amp;"-"&amp;ROW()-88,#REF!,11,0)="","",VLOOKUP(#REF!&amp;"-"&amp;ROW()-88,#REF!,11,0)),"")</f>
        <v/>
      </c>
      <c r="G319" s="26"/>
      <c r="H319" s="20" t="str">
        <f>+IFERROR(IF(VLOOKUP(#REF!&amp;"-"&amp;ROW()-88,#REF!,12,0)="","",VLOOKUP(#REF!&amp;"-"&amp;ROW()-88,#REF!,12,0)),"")</f>
        <v/>
      </c>
      <c r="I319" s="110" t="str">
        <f>IFERROR(IF(VLOOKUP(#REF!&amp;"-"&amp;ROW()-88,#REF!,15,0)="","",IF(VLOOKUP(#REF!&amp;"-"&amp;ROW()-88,#REF!,15,0)=
VLOOKUP(#REF!&amp;"-"&amp;ROW()-88,#REF!,14,0),VLOOKUP(#REF!&amp;"-"&amp;ROW()-88,#REF!,15,0),VLOOKUP(#REF!&amp;"-"&amp;ROW()-88,#REF!,
14,0) &amp; "㎡の    内" &amp; VLOOKUP(#REF!&amp;"-"&amp;ROW()-88,#REF!,15,0)&amp;"㎡")),"")</f>
        <v/>
      </c>
      <c r="J319" s="111"/>
      <c r="K319" s="25" t="str">
        <f>+IFERROR(IF(VLOOKUP(#REF!&amp;"-"&amp;ROW()-88,#REF!,19,0)="","",VLOOKUP(#REF!&amp;"-"&amp;ROW()-88,#REF!,19,0)),"")</f>
        <v/>
      </c>
      <c r="L319" s="112"/>
      <c r="M319" s="26"/>
      <c r="N319" s="23" t="str">
        <f>+IFERROR(VLOOKUP(#REF!&amp;"-"&amp;ROW()-88,#REF!,24,0),"")</f>
        <v/>
      </c>
      <c r="O319" s="24"/>
      <c r="P319" s="108" t="str">
        <f>+IFERROR(VLOOKUP(#REF!&amp;"-"&amp;ROW()-88,#REF!,25,0),"")</f>
        <v/>
      </c>
      <c r="Q319" s="108"/>
      <c r="R319" s="109" t="str">
        <f>+IFERROR(IF(VLOOKUP(#REF!&amp;"-"&amp;ROW()-88,#REF!,56,0)="","",VLOOKUP(#REF!&amp;"-"&amp;ROW()-88,#REF!,56,0)),"")</f>
        <v/>
      </c>
      <c r="S319" s="109"/>
      <c r="T319" s="109"/>
      <c r="U319" s="108" t="str">
        <f>+IFERROR(IF(VLOOKUP(#REF!&amp;"-"&amp;ROW()-88,#REF!,61,0)="","",VLOOKUP(#REF!&amp;"-"&amp;ROW()-88,#REF!,61,0)),"")</f>
        <v/>
      </c>
      <c r="V319" s="108"/>
      <c r="W319" s="23" t="str">
        <f>+IFERROR(IF(VLOOKUP(#REF!&amp;"-"&amp;ROW()-88,#REF!,62,0)="","",VLOOKUP(#REF!&amp;"-"&amp;ROW()-88,#REF!,62,0)),"")</f>
        <v/>
      </c>
      <c r="X319" s="24"/>
      <c r="Y319" s="25" t="str">
        <f t="shared" si="6"/>
        <v/>
      </c>
      <c r="Z319" s="26"/>
      <c r="AA319" s="27" t="str">
        <f>+IFERROR(IF(VLOOKUP(#REF!&amp;"-"&amp;ROW()-88,#REF!,13,0)="","",VLOOKUP(#REF!&amp;"-"&amp;ROW()-88,#REF!,13,0)),"")</f>
        <v/>
      </c>
      <c r="AB319" s="28"/>
      <c r="AC319" s="27" t="str">
        <f>+IFERROR(VLOOKUP(#REF!&amp;"-"&amp;ROW()-88,#REF!,30,0),"")</f>
        <v/>
      </c>
      <c r="AD319" s="28"/>
      <c r="AE319" s="25" t="str">
        <f>IF(Y319="使用貸借権","-",+IFERROR(VLOOKUP(#REF!&amp;"-"&amp;ROW()-88,#REF!,31,0)&amp;"",""))</f>
        <v/>
      </c>
      <c r="AF319" s="26"/>
      <c r="AG319" s="25" t="str">
        <f t="shared" si="7"/>
        <v/>
      </c>
      <c r="AH319" s="26"/>
      <c r="AI319" s="27" t="str">
        <f>IFERROR(IF(VLOOKUP(#REF!&amp;"-"&amp;ROW()-88,#REF!,32,0)="","",VLOOKUP(#REF!&amp;"-"&amp;ROW()-88,#REF!,32,0)),"")</f>
        <v/>
      </c>
      <c r="AJ319" s="28"/>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row>
    <row r="320" spans="1:61" ht="34.5" hidden="1" customHeight="1">
      <c r="A320" s="3"/>
      <c r="B320" s="25" t="str">
        <f>+IFERROR(IF(VLOOKUP(#REF!&amp;"-"&amp;ROW()-88,#REF!,9,0)="","",VLOOKUP(#REF!&amp;"-"&amp;ROW()-88,#REF!,9,0)),"")</f>
        <v/>
      </c>
      <c r="C320" s="26"/>
      <c r="D320" s="25" t="str">
        <f>+IFERROR(IF(VLOOKUP(#REF!&amp;"-"&amp;ROW()-88,#REF!,10,0) = "","",VLOOKUP(#REF!&amp;"-"&amp;ROW()-88,#REF!,10,0)),"")</f>
        <v/>
      </c>
      <c r="E320" s="26"/>
      <c r="F320" s="25" t="str">
        <f>+IFERROR(IF(VLOOKUP(#REF!&amp;"-"&amp;ROW()-88,#REF!,11,0)="","",VLOOKUP(#REF!&amp;"-"&amp;ROW()-88,#REF!,11,0)),"")</f>
        <v/>
      </c>
      <c r="G320" s="26"/>
      <c r="H320" s="20" t="str">
        <f>+IFERROR(IF(VLOOKUP(#REF!&amp;"-"&amp;ROW()-88,#REF!,12,0)="","",VLOOKUP(#REF!&amp;"-"&amp;ROW()-88,#REF!,12,0)),"")</f>
        <v/>
      </c>
      <c r="I320" s="110" t="str">
        <f>IFERROR(IF(VLOOKUP(#REF!&amp;"-"&amp;ROW()-88,#REF!,15,0)="","",IF(VLOOKUP(#REF!&amp;"-"&amp;ROW()-88,#REF!,15,0)=
VLOOKUP(#REF!&amp;"-"&amp;ROW()-88,#REF!,14,0),VLOOKUP(#REF!&amp;"-"&amp;ROW()-88,#REF!,15,0),VLOOKUP(#REF!&amp;"-"&amp;ROW()-88,#REF!,
14,0) &amp; "㎡の    内" &amp; VLOOKUP(#REF!&amp;"-"&amp;ROW()-88,#REF!,15,0)&amp;"㎡")),"")</f>
        <v/>
      </c>
      <c r="J320" s="111"/>
      <c r="K320" s="25" t="str">
        <f>+IFERROR(IF(VLOOKUP(#REF!&amp;"-"&amp;ROW()-88,#REF!,19,0)="","",VLOOKUP(#REF!&amp;"-"&amp;ROW()-88,#REF!,19,0)),"")</f>
        <v/>
      </c>
      <c r="L320" s="112"/>
      <c r="M320" s="26"/>
      <c r="N320" s="23" t="str">
        <f>+IFERROR(VLOOKUP(#REF!&amp;"-"&amp;ROW()-88,#REF!,24,0),"")</f>
        <v/>
      </c>
      <c r="O320" s="24"/>
      <c r="P320" s="108" t="str">
        <f>+IFERROR(VLOOKUP(#REF!&amp;"-"&amp;ROW()-88,#REF!,25,0),"")</f>
        <v/>
      </c>
      <c r="Q320" s="108"/>
      <c r="R320" s="109" t="str">
        <f>+IFERROR(IF(VLOOKUP(#REF!&amp;"-"&amp;ROW()-88,#REF!,56,0)="","",VLOOKUP(#REF!&amp;"-"&amp;ROW()-88,#REF!,56,0)),"")</f>
        <v/>
      </c>
      <c r="S320" s="109"/>
      <c r="T320" s="109"/>
      <c r="U320" s="108" t="str">
        <f>+IFERROR(IF(VLOOKUP(#REF!&amp;"-"&amp;ROW()-88,#REF!,61,0)="","",VLOOKUP(#REF!&amp;"-"&amp;ROW()-88,#REF!,61,0)),"")</f>
        <v/>
      </c>
      <c r="V320" s="108"/>
      <c r="W320" s="23" t="str">
        <f>+IFERROR(IF(VLOOKUP(#REF!&amp;"-"&amp;ROW()-88,#REF!,62,0)="","",VLOOKUP(#REF!&amp;"-"&amp;ROW()-88,#REF!,62,0)),"")</f>
        <v/>
      </c>
      <c r="X320" s="24"/>
      <c r="Y320" s="25" t="str">
        <f t="shared" si="6"/>
        <v/>
      </c>
      <c r="Z320" s="26"/>
      <c r="AA320" s="27" t="str">
        <f>+IFERROR(IF(VLOOKUP(#REF!&amp;"-"&amp;ROW()-88,#REF!,13,0)="","",VLOOKUP(#REF!&amp;"-"&amp;ROW()-88,#REF!,13,0)),"")</f>
        <v/>
      </c>
      <c r="AB320" s="28"/>
      <c r="AC320" s="27" t="str">
        <f>+IFERROR(VLOOKUP(#REF!&amp;"-"&amp;ROW()-88,#REF!,30,0),"")</f>
        <v/>
      </c>
      <c r="AD320" s="28"/>
      <c r="AE320" s="25" t="str">
        <f>IF(Y320="使用貸借権","-",+IFERROR(VLOOKUP(#REF!&amp;"-"&amp;ROW()-88,#REF!,31,0)&amp;"",""))</f>
        <v/>
      </c>
      <c r="AF320" s="26"/>
      <c r="AG320" s="25" t="str">
        <f t="shared" si="7"/>
        <v/>
      </c>
      <c r="AH320" s="26"/>
      <c r="AI320" s="27" t="str">
        <f>IFERROR(IF(VLOOKUP(#REF!&amp;"-"&amp;ROW()-88,#REF!,32,0)="","",VLOOKUP(#REF!&amp;"-"&amp;ROW()-88,#REF!,32,0)),"")</f>
        <v/>
      </c>
      <c r="AJ320" s="28"/>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row>
    <row r="321" spans="1:61" ht="34.5" hidden="1" customHeight="1">
      <c r="A321" s="3"/>
      <c r="B321" s="25" t="str">
        <f>+IFERROR(IF(VLOOKUP(#REF!&amp;"-"&amp;ROW()-88,#REF!,9,0)="","",VLOOKUP(#REF!&amp;"-"&amp;ROW()-88,#REF!,9,0)),"")</f>
        <v/>
      </c>
      <c r="C321" s="26"/>
      <c r="D321" s="25" t="str">
        <f>+IFERROR(IF(VLOOKUP(#REF!&amp;"-"&amp;ROW()-88,#REF!,10,0) = "","",VLOOKUP(#REF!&amp;"-"&amp;ROW()-88,#REF!,10,0)),"")</f>
        <v/>
      </c>
      <c r="E321" s="26"/>
      <c r="F321" s="25" t="str">
        <f>+IFERROR(IF(VLOOKUP(#REF!&amp;"-"&amp;ROW()-88,#REF!,11,0)="","",VLOOKUP(#REF!&amp;"-"&amp;ROW()-88,#REF!,11,0)),"")</f>
        <v/>
      </c>
      <c r="G321" s="26"/>
      <c r="H321" s="20" t="str">
        <f>+IFERROR(IF(VLOOKUP(#REF!&amp;"-"&amp;ROW()-88,#REF!,12,0)="","",VLOOKUP(#REF!&amp;"-"&amp;ROW()-88,#REF!,12,0)),"")</f>
        <v/>
      </c>
      <c r="I321" s="110" t="str">
        <f>IFERROR(IF(VLOOKUP(#REF!&amp;"-"&amp;ROW()-88,#REF!,15,0)="","",IF(VLOOKUP(#REF!&amp;"-"&amp;ROW()-88,#REF!,15,0)=
VLOOKUP(#REF!&amp;"-"&amp;ROW()-88,#REF!,14,0),VLOOKUP(#REF!&amp;"-"&amp;ROW()-88,#REF!,15,0),VLOOKUP(#REF!&amp;"-"&amp;ROW()-88,#REF!,
14,0) &amp; "㎡の    内" &amp; VLOOKUP(#REF!&amp;"-"&amp;ROW()-88,#REF!,15,0)&amp;"㎡")),"")</f>
        <v/>
      </c>
      <c r="J321" s="111"/>
      <c r="K321" s="25" t="str">
        <f>+IFERROR(IF(VLOOKUP(#REF!&amp;"-"&amp;ROW()-88,#REF!,19,0)="","",VLOOKUP(#REF!&amp;"-"&amp;ROW()-88,#REF!,19,0)),"")</f>
        <v/>
      </c>
      <c r="L321" s="112"/>
      <c r="M321" s="26"/>
      <c r="N321" s="23" t="str">
        <f>+IFERROR(VLOOKUP(#REF!&amp;"-"&amp;ROW()-88,#REF!,24,0),"")</f>
        <v/>
      </c>
      <c r="O321" s="24"/>
      <c r="P321" s="108" t="str">
        <f>+IFERROR(VLOOKUP(#REF!&amp;"-"&amp;ROW()-88,#REF!,25,0),"")</f>
        <v/>
      </c>
      <c r="Q321" s="108"/>
      <c r="R321" s="109" t="str">
        <f>+IFERROR(IF(VLOOKUP(#REF!&amp;"-"&amp;ROW()-88,#REF!,56,0)="","",VLOOKUP(#REF!&amp;"-"&amp;ROW()-88,#REF!,56,0)),"")</f>
        <v/>
      </c>
      <c r="S321" s="109"/>
      <c r="T321" s="109"/>
      <c r="U321" s="108" t="str">
        <f>+IFERROR(IF(VLOOKUP(#REF!&amp;"-"&amp;ROW()-88,#REF!,61,0)="","",VLOOKUP(#REF!&amp;"-"&amp;ROW()-88,#REF!,61,0)),"")</f>
        <v/>
      </c>
      <c r="V321" s="108"/>
      <c r="W321" s="23" t="str">
        <f>+IFERROR(IF(VLOOKUP(#REF!&amp;"-"&amp;ROW()-88,#REF!,62,0)="","",VLOOKUP(#REF!&amp;"-"&amp;ROW()-88,#REF!,62,0)),"")</f>
        <v/>
      </c>
      <c r="X321" s="24"/>
      <c r="Y321" s="25" t="str">
        <f t="shared" si="6"/>
        <v/>
      </c>
      <c r="Z321" s="26"/>
      <c r="AA321" s="27" t="str">
        <f>+IFERROR(IF(VLOOKUP(#REF!&amp;"-"&amp;ROW()-88,#REF!,13,0)="","",VLOOKUP(#REF!&amp;"-"&amp;ROW()-88,#REF!,13,0)),"")</f>
        <v/>
      </c>
      <c r="AB321" s="28"/>
      <c r="AC321" s="27" t="str">
        <f>+IFERROR(VLOOKUP(#REF!&amp;"-"&amp;ROW()-88,#REF!,30,0),"")</f>
        <v/>
      </c>
      <c r="AD321" s="28"/>
      <c r="AE321" s="25" t="str">
        <f>IF(Y321="使用貸借権","-",+IFERROR(VLOOKUP(#REF!&amp;"-"&amp;ROW()-88,#REF!,31,0)&amp;"",""))</f>
        <v/>
      </c>
      <c r="AF321" s="26"/>
      <c r="AG321" s="25" t="str">
        <f t="shared" si="7"/>
        <v/>
      </c>
      <c r="AH321" s="26"/>
      <c r="AI321" s="27" t="str">
        <f>IFERROR(IF(VLOOKUP(#REF!&amp;"-"&amp;ROW()-88,#REF!,32,0)="","",VLOOKUP(#REF!&amp;"-"&amp;ROW()-88,#REF!,32,0)),"")</f>
        <v/>
      </c>
      <c r="AJ321" s="28"/>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row>
    <row r="322" spans="1:61" ht="34.5" hidden="1" customHeight="1">
      <c r="A322" s="3"/>
      <c r="B322" s="25" t="str">
        <f>+IFERROR(IF(VLOOKUP(#REF!&amp;"-"&amp;ROW()-88,#REF!,9,0)="","",VLOOKUP(#REF!&amp;"-"&amp;ROW()-88,#REF!,9,0)),"")</f>
        <v/>
      </c>
      <c r="C322" s="26"/>
      <c r="D322" s="25" t="str">
        <f>+IFERROR(IF(VLOOKUP(#REF!&amp;"-"&amp;ROW()-88,#REF!,10,0) = "","",VLOOKUP(#REF!&amp;"-"&amp;ROW()-88,#REF!,10,0)),"")</f>
        <v/>
      </c>
      <c r="E322" s="26"/>
      <c r="F322" s="25" t="str">
        <f>+IFERROR(IF(VLOOKUP(#REF!&amp;"-"&amp;ROW()-88,#REF!,11,0)="","",VLOOKUP(#REF!&amp;"-"&amp;ROW()-88,#REF!,11,0)),"")</f>
        <v/>
      </c>
      <c r="G322" s="26"/>
      <c r="H322" s="20" t="str">
        <f>+IFERROR(IF(VLOOKUP(#REF!&amp;"-"&amp;ROW()-88,#REF!,12,0)="","",VLOOKUP(#REF!&amp;"-"&amp;ROW()-88,#REF!,12,0)),"")</f>
        <v/>
      </c>
      <c r="I322" s="110" t="str">
        <f>IFERROR(IF(VLOOKUP(#REF!&amp;"-"&amp;ROW()-88,#REF!,15,0)="","",IF(VLOOKUP(#REF!&amp;"-"&amp;ROW()-88,#REF!,15,0)=
VLOOKUP(#REF!&amp;"-"&amp;ROW()-88,#REF!,14,0),VLOOKUP(#REF!&amp;"-"&amp;ROW()-88,#REF!,15,0),VLOOKUP(#REF!&amp;"-"&amp;ROW()-88,#REF!,
14,0) &amp; "㎡の    内" &amp; VLOOKUP(#REF!&amp;"-"&amp;ROW()-88,#REF!,15,0)&amp;"㎡")),"")</f>
        <v/>
      </c>
      <c r="J322" s="111"/>
      <c r="K322" s="25" t="str">
        <f>+IFERROR(IF(VLOOKUP(#REF!&amp;"-"&amp;ROW()-88,#REF!,19,0)="","",VLOOKUP(#REF!&amp;"-"&amp;ROW()-88,#REF!,19,0)),"")</f>
        <v/>
      </c>
      <c r="L322" s="112"/>
      <c r="M322" s="26"/>
      <c r="N322" s="23" t="str">
        <f>+IFERROR(VLOOKUP(#REF!&amp;"-"&amp;ROW()-88,#REF!,24,0),"")</f>
        <v/>
      </c>
      <c r="O322" s="24"/>
      <c r="P322" s="108" t="str">
        <f>+IFERROR(VLOOKUP(#REF!&amp;"-"&amp;ROW()-88,#REF!,25,0),"")</f>
        <v/>
      </c>
      <c r="Q322" s="108"/>
      <c r="R322" s="109" t="str">
        <f>+IFERROR(IF(VLOOKUP(#REF!&amp;"-"&amp;ROW()-88,#REF!,56,0)="","",VLOOKUP(#REF!&amp;"-"&amp;ROW()-88,#REF!,56,0)),"")</f>
        <v/>
      </c>
      <c r="S322" s="109"/>
      <c r="T322" s="109"/>
      <c r="U322" s="108" t="str">
        <f>+IFERROR(IF(VLOOKUP(#REF!&amp;"-"&amp;ROW()-88,#REF!,61,0)="","",VLOOKUP(#REF!&amp;"-"&amp;ROW()-88,#REF!,61,0)),"")</f>
        <v/>
      </c>
      <c r="V322" s="108"/>
      <c r="W322" s="23" t="str">
        <f>+IFERROR(IF(VLOOKUP(#REF!&amp;"-"&amp;ROW()-88,#REF!,62,0)="","",VLOOKUP(#REF!&amp;"-"&amp;ROW()-88,#REF!,62,0)),"")</f>
        <v/>
      </c>
      <c r="X322" s="24"/>
      <c r="Y322" s="25" t="str">
        <f t="shared" si="6"/>
        <v/>
      </c>
      <c r="Z322" s="26"/>
      <c r="AA322" s="27" t="str">
        <f>+IFERROR(IF(VLOOKUP(#REF!&amp;"-"&amp;ROW()-88,#REF!,13,0)="","",VLOOKUP(#REF!&amp;"-"&amp;ROW()-88,#REF!,13,0)),"")</f>
        <v/>
      </c>
      <c r="AB322" s="28"/>
      <c r="AC322" s="27" t="str">
        <f>+IFERROR(VLOOKUP(#REF!&amp;"-"&amp;ROW()-88,#REF!,30,0),"")</f>
        <v/>
      </c>
      <c r="AD322" s="28"/>
      <c r="AE322" s="25" t="str">
        <f>IF(Y322="使用貸借権","-",+IFERROR(VLOOKUP(#REF!&amp;"-"&amp;ROW()-88,#REF!,31,0)&amp;"",""))</f>
        <v/>
      </c>
      <c r="AF322" s="26"/>
      <c r="AG322" s="25" t="str">
        <f t="shared" si="7"/>
        <v/>
      </c>
      <c r="AH322" s="26"/>
      <c r="AI322" s="27" t="str">
        <f>IFERROR(IF(VLOOKUP(#REF!&amp;"-"&amp;ROW()-88,#REF!,32,0)="","",VLOOKUP(#REF!&amp;"-"&amp;ROW()-88,#REF!,32,0)),"")</f>
        <v/>
      </c>
      <c r="AJ322" s="28"/>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row>
    <row r="323" spans="1:61" ht="34.5" hidden="1" customHeight="1">
      <c r="A323" s="3"/>
      <c r="B323" s="25" t="str">
        <f>+IFERROR(IF(VLOOKUP(#REF!&amp;"-"&amp;ROW()-88,#REF!,9,0)="","",VLOOKUP(#REF!&amp;"-"&amp;ROW()-88,#REF!,9,0)),"")</f>
        <v/>
      </c>
      <c r="C323" s="26"/>
      <c r="D323" s="25" t="str">
        <f>+IFERROR(IF(VLOOKUP(#REF!&amp;"-"&amp;ROW()-88,#REF!,10,0) = "","",VLOOKUP(#REF!&amp;"-"&amp;ROW()-88,#REF!,10,0)),"")</f>
        <v/>
      </c>
      <c r="E323" s="26"/>
      <c r="F323" s="25" t="str">
        <f>+IFERROR(IF(VLOOKUP(#REF!&amp;"-"&amp;ROW()-88,#REF!,11,0)="","",VLOOKUP(#REF!&amp;"-"&amp;ROW()-88,#REF!,11,0)),"")</f>
        <v/>
      </c>
      <c r="G323" s="26"/>
      <c r="H323" s="20" t="str">
        <f>+IFERROR(IF(VLOOKUP(#REF!&amp;"-"&amp;ROW()-88,#REF!,12,0)="","",VLOOKUP(#REF!&amp;"-"&amp;ROW()-88,#REF!,12,0)),"")</f>
        <v/>
      </c>
      <c r="I323" s="110" t="str">
        <f>IFERROR(IF(VLOOKUP(#REF!&amp;"-"&amp;ROW()-88,#REF!,15,0)="","",IF(VLOOKUP(#REF!&amp;"-"&amp;ROW()-88,#REF!,15,0)=
VLOOKUP(#REF!&amp;"-"&amp;ROW()-88,#REF!,14,0),VLOOKUP(#REF!&amp;"-"&amp;ROW()-88,#REF!,15,0),VLOOKUP(#REF!&amp;"-"&amp;ROW()-88,#REF!,
14,0) &amp; "㎡の    内" &amp; VLOOKUP(#REF!&amp;"-"&amp;ROW()-88,#REF!,15,0)&amp;"㎡")),"")</f>
        <v/>
      </c>
      <c r="J323" s="111"/>
      <c r="K323" s="25" t="str">
        <f>+IFERROR(IF(VLOOKUP(#REF!&amp;"-"&amp;ROW()-88,#REF!,19,0)="","",VLOOKUP(#REF!&amp;"-"&amp;ROW()-88,#REF!,19,0)),"")</f>
        <v/>
      </c>
      <c r="L323" s="112"/>
      <c r="M323" s="26"/>
      <c r="N323" s="23" t="str">
        <f>+IFERROR(VLOOKUP(#REF!&amp;"-"&amp;ROW()-88,#REF!,24,0),"")</f>
        <v/>
      </c>
      <c r="O323" s="24"/>
      <c r="P323" s="108" t="str">
        <f>+IFERROR(VLOOKUP(#REF!&amp;"-"&amp;ROW()-88,#REF!,25,0),"")</f>
        <v/>
      </c>
      <c r="Q323" s="108"/>
      <c r="R323" s="109" t="str">
        <f>+IFERROR(IF(VLOOKUP(#REF!&amp;"-"&amp;ROW()-88,#REF!,56,0)="","",VLOOKUP(#REF!&amp;"-"&amp;ROW()-88,#REF!,56,0)),"")</f>
        <v/>
      </c>
      <c r="S323" s="109"/>
      <c r="T323" s="109"/>
      <c r="U323" s="108" t="str">
        <f>+IFERROR(IF(VLOOKUP(#REF!&amp;"-"&amp;ROW()-88,#REF!,61,0)="","",VLOOKUP(#REF!&amp;"-"&amp;ROW()-88,#REF!,61,0)),"")</f>
        <v/>
      </c>
      <c r="V323" s="108"/>
      <c r="W323" s="23" t="str">
        <f>+IFERROR(IF(VLOOKUP(#REF!&amp;"-"&amp;ROW()-88,#REF!,62,0)="","",VLOOKUP(#REF!&amp;"-"&amp;ROW()-88,#REF!,62,0)),"")</f>
        <v/>
      </c>
      <c r="X323" s="24"/>
      <c r="Y323" s="25" t="str">
        <f t="shared" si="6"/>
        <v/>
      </c>
      <c r="Z323" s="26"/>
      <c r="AA323" s="27" t="str">
        <f>+IFERROR(IF(VLOOKUP(#REF!&amp;"-"&amp;ROW()-88,#REF!,13,0)="","",VLOOKUP(#REF!&amp;"-"&amp;ROW()-88,#REF!,13,0)),"")</f>
        <v/>
      </c>
      <c r="AB323" s="28"/>
      <c r="AC323" s="27" t="str">
        <f>+IFERROR(VLOOKUP(#REF!&amp;"-"&amp;ROW()-88,#REF!,30,0),"")</f>
        <v/>
      </c>
      <c r="AD323" s="28"/>
      <c r="AE323" s="25" t="str">
        <f>IF(Y323="使用貸借権","-",+IFERROR(VLOOKUP(#REF!&amp;"-"&amp;ROW()-88,#REF!,31,0)&amp;"",""))</f>
        <v/>
      </c>
      <c r="AF323" s="26"/>
      <c r="AG323" s="25" t="str">
        <f t="shared" si="7"/>
        <v/>
      </c>
      <c r="AH323" s="26"/>
      <c r="AI323" s="27" t="str">
        <f>IFERROR(IF(VLOOKUP(#REF!&amp;"-"&amp;ROW()-88,#REF!,32,0)="","",VLOOKUP(#REF!&amp;"-"&amp;ROW()-88,#REF!,32,0)),"")</f>
        <v/>
      </c>
      <c r="AJ323" s="28"/>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row>
    <row r="324" spans="1:61" ht="34.5" hidden="1" customHeight="1">
      <c r="A324" s="3"/>
      <c r="B324" s="25" t="str">
        <f>+IFERROR(IF(VLOOKUP(#REF!&amp;"-"&amp;ROW()-88,#REF!,9,0)="","",VLOOKUP(#REF!&amp;"-"&amp;ROW()-88,#REF!,9,0)),"")</f>
        <v/>
      </c>
      <c r="C324" s="26"/>
      <c r="D324" s="25" t="str">
        <f>+IFERROR(IF(VLOOKUP(#REF!&amp;"-"&amp;ROW()-88,#REF!,10,0) = "","",VLOOKUP(#REF!&amp;"-"&amp;ROW()-88,#REF!,10,0)),"")</f>
        <v/>
      </c>
      <c r="E324" s="26"/>
      <c r="F324" s="25" t="str">
        <f>+IFERROR(IF(VLOOKUP(#REF!&amp;"-"&amp;ROW()-88,#REF!,11,0)="","",VLOOKUP(#REF!&amp;"-"&amp;ROW()-88,#REF!,11,0)),"")</f>
        <v/>
      </c>
      <c r="G324" s="26"/>
      <c r="H324" s="20" t="str">
        <f>+IFERROR(IF(VLOOKUP(#REF!&amp;"-"&amp;ROW()-88,#REF!,12,0)="","",VLOOKUP(#REF!&amp;"-"&amp;ROW()-88,#REF!,12,0)),"")</f>
        <v/>
      </c>
      <c r="I324" s="110" t="str">
        <f>IFERROR(IF(VLOOKUP(#REF!&amp;"-"&amp;ROW()-88,#REF!,15,0)="","",IF(VLOOKUP(#REF!&amp;"-"&amp;ROW()-88,#REF!,15,0)=
VLOOKUP(#REF!&amp;"-"&amp;ROW()-88,#REF!,14,0),VLOOKUP(#REF!&amp;"-"&amp;ROW()-88,#REF!,15,0),VLOOKUP(#REF!&amp;"-"&amp;ROW()-88,#REF!,
14,0) &amp; "㎡の    内" &amp; VLOOKUP(#REF!&amp;"-"&amp;ROW()-88,#REF!,15,0)&amp;"㎡")),"")</f>
        <v/>
      </c>
      <c r="J324" s="111"/>
      <c r="K324" s="25" t="str">
        <f>+IFERROR(IF(VLOOKUP(#REF!&amp;"-"&amp;ROW()-88,#REF!,19,0)="","",VLOOKUP(#REF!&amp;"-"&amp;ROW()-88,#REF!,19,0)),"")</f>
        <v/>
      </c>
      <c r="L324" s="112"/>
      <c r="M324" s="26"/>
      <c r="N324" s="23" t="str">
        <f>+IFERROR(VLOOKUP(#REF!&amp;"-"&amp;ROW()-88,#REF!,24,0),"")</f>
        <v/>
      </c>
      <c r="O324" s="24"/>
      <c r="P324" s="108" t="str">
        <f>+IFERROR(VLOOKUP(#REF!&amp;"-"&amp;ROW()-88,#REF!,25,0),"")</f>
        <v/>
      </c>
      <c r="Q324" s="108"/>
      <c r="R324" s="109" t="str">
        <f>+IFERROR(IF(VLOOKUP(#REF!&amp;"-"&amp;ROW()-88,#REF!,56,0)="","",VLOOKUP(#REF!&amp;"-"&amp;ROW()-88,#REF!,56,0)),"")</f>
        <v/>
      </c>
      <c r="S324" s="109"/>
      <c r="T324" s="109"/>
      <c r="U324" s="108" t="str">
        <f>+IFERROR(IF(VLOOKUP(#REF!&amp;"-"&amp;ROW()-88,#REF!,61,0)="","",VLOOKUP(#REF!&amp;"-"&amp;ROW()-88,#REF!,61,0)),"")</f>
        <v/>
      </c>
      <c r="V324" s="108"/>
      <c r="W324" s="23" t="str">
        <f>+IFERROR(IF(VLOOKUP(#REF!&amp;"-"&amp;ROW()-88,#REF!,62,0)="","",VLOOKUP(#REF!&amp;"-"&amp;ROW()-88,#REF!,62,0)),"")</f>
        <v/>
      </c>
      <c r="X324" s="24"/>
      <c r="Y324" s="25" t="str">
        <f t="shared" si="6"/>
        <v/>
      </c>
      <c r="Z324" s="26"/>
      <c r="AA324" s="27" t="str">
        <f>+IFERROR(IF(VLOOKUP(#REF!&amp;"-"&amp;ROW()-88,#REF!,13,0)="","",VLOOKUP(#REF!&amp;"-"&amp;ROW()-88,#REF!,13,0)),"")</f>
        <v/>
      </c>
      <c r="AB324" s="28"/>
      <c r="AC324" s="27" t="str">
        <f>+IFERROR(VLOOKUP(#REF!&amp;"-"&amp;ROW()-88,#REF!,30,0),"")</f>
        <v/>
      </c>
      <c r="AD324" s="28"/>
      <c r="AE324" s="25" t="str">
        <f>IF(Y324="使用貸借権","-",+IFERROR(VLOOKUP(#REF!&amp;"-"&amp;ROW()-88,#REF!,31,0)&amp;"",""))</f>
        <v/>
      </c>
      <c r="AF324" s="26"/>
      <c r="AG324" s="25" t="str">
        <f t="shared" si="7"/>
        <v/>
      </c>
      <c r="AH324" s="26"/>
      <c r="AI324" s="27" t="str">
        <f>IFERROR(IF(VLOOKUP(#REF!&amp;"-"&amp;ROW()-88,#REF!,32,0)="","",VLOOKUP(#REF!&amp;"-"&amp;ROW()-88,#REF!,32,0)),"")</f>
        <v/>
      </c>
      <c r="AJ324" s="28"/>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row>
    <row r="325" spans="1:61" ht="34.5" hidden="1" customHeight="1">
      <c r="A325" s="3"/>
      <c r="B325" s="25" t="str">
        <f>+IFERROR(IF(VLOOKUP(#REF!&amp;"-"&amp;ROW()-88,#REF!,9,0)="","",VLOOKUP(#REF!&amp;"-"&amp;ROW()-88,#REF!,9,0)),"")</f>
        <v/>
      </c>
      <c r="C325" s="26"/>
      <c r="D325" s="25" t="str">
        <f>+IFERROR(IF(VLOOKUP(#REF!&amp;"-"&amp;ROW()-88,#REF!,10,0) = "","",VLOOKUP(#REF!&amp;"-"&amp;ROW()-88,#REF!,10,0)),"")</f>
        <v/>
      </c>
      <c r="E325" s="26"/>
      <c r="F325" s="25" t="str">
        <f>+IFERROR(IF(VLOOKUP(#REF!&amp;"-"&amp;ROW()-88,#REF!,11,0)="","",VLOOKUP(#REF!&amp;"-"&amp;ROW()-88,#REF!,11,0)),"")</f>
        <v/>
      </c>
      <c r="G325" s="26"/>
      <c r="H325" s="20" t="str">
        <f>+IFERROR(IF(VLOOKUP(#REF!&amp;"-"&amp;ROW()-88,#REF!,12,0)="","",VLOOKUP(#REF!&amp;"-"&amp;ROW()-88,#REF!,12,0)),"")</f>
        <v/>
      </c>
      <c r="I325" s="110" t="str">
        <f>IFERROR(IF(VLOOKUP(#REF!&amp;"-"&amp;ROW()-88,#REF!,15,0)="","",IF(VLOOKUP(#REF!&amp;"-"&amp;ROW()-88,#REF!,15,0)=
VLOOKUP(#REF!&amp;"-"&amp;ROW()-88,#REF!,14,0),VLOOKUP(#REF!&amp;"-"&amp;ROW()-88,#REF!,15,0),VLOOKUP(#REF!&amp;"-"&amp;ROW()-88,#REF!,
14,0) &amp; "㎡の    内" &amp; VLOOKUP(#REF!&amp;"-"&amp;ROW()-88,#REF!,15,0)&amp;"㎡")),"")</f>
        <v/>
      </c>
      <c r="J325" s="111"/>
      <c r="K325" s="25" t="str">
        <f>+IFERROR(IF(VLOOKUP(#REF!&amp;"-"&amp;ROW()-88,#REF!,19,0)="","",VLOOKUP(#REF!&amp;"-"&amp;ROW()-88,#REF!,19,0)),"")</f>
        <v/>
      </c>
      <c r="L325" s="112"/>
      <c r="M325" s="26"/>
      <c r="N325" s="23" t="str">
        <f>+IFERROR(VLOOKUP(#REF!&amp;"-"&amp;ROW()-88,#REF!,24,0),"")</f>
        <v/>
      </c>
      <c r="O325" s="24"/>
      <c r="P325" s="108" t="str">
        <f>+IFERROR(VLOOKUP(#REF!&amp;"-"&amp;ROW()-88,#REF!,25,0),"")</f>
        <v/>
      </c>
      <c r="Q325" s="108"/>
      <c r="R325" s="109" t="str">
        <f>+IFERROR(IF(VLOOKUP(#REF!&amp;"-"&amp;ROW()-88,#REF!,56,0)="","",VLOOKUP(#REF!&amp;"-"&amp;ROW()-88,#REF!,56,0)),"")</f>
        <v/>
      </c>
      <c r="S325" s="109"/>
      <c r="T325" s="109"/>
      <c r="U325" s="108" t="str">
        <f>+IFERROR(IF(VLOOKUP(#REF!&amp;"-"&amp;ROW()-88,#REF!,61,0)="","",VLOOKUP(#REF!&amp;"-"&amp;ROW()-88,#REF!,61,0)),"")</f>
        <v/>
      </c>
      <c r="V325" s="108"/>
      <c r="W325" s="23" t="str">
        <f>+IFERROR(IF(VLOOKUP(#REF!&amp;"-"&amp;ROW()-88,#REF!,62,0)="","",VLOOKUP(#REF!&amp;"-"&amp;ROW()-88,#REF!,62,0)),"")</f>
        <v/>
      </c>
      <c r="X325" s="24"/>
      <c r="Y325" s="25" t="str">
        <f t="shared" si="6"/>
        <v/>
      </c>
      <c r="Z325" s="26"/>
      <c r="AA325" s="27" t="str">
        <f>+IFERROR(IF(VLOOKUP(#REF!&amp;"-"&amp;ROW()-88,#REF!,13,0)="","",VLOOKUP(#REF!&amp;"-"&amp;ROW()-88,#REF!,13,0)),"")</f>
        <v/>
      </c>
      <c r="AB325" s="28"/>
      <c r="AC325" s="27" t="str">
        <f>+IFERROR(VLOOKUP(#REF!&amp;"-"&amp;ROW()-88,#REF!,30,0),"")</f>
        <v/>
      </c>
      <c r="AD325" s="28"/>
      <c r="AE325" s="25" t="str">
        <f>IF(Y325="使用貸借権","-",+IFERROR(VLOOKUP(#REF!&amp;"-"&amp;ROW()-88,#REF!,31,0)&amp;"",""))</f>
        <v/>
      </c>
      <c r="AF325" s="26"/>
      <c r="AG325" s="25" t="str">
        <f t="shared" si="7"/>
        <v/>
      </c>
      <c r="AH325" s="26"/>
      <c r="AI325" s="27" t="str">
        <f>IFERROR(IF(VLOOKUP(#REF!&amp;"-"&amp;ROW()-88,#REF!,32,0)="","",VLOOKUP(#REF!&amp;"-"&amp;ROW()-88,#REF!,32,0)),"")</f>
        <v/>
      </c>
      <c r="AJ325" s="28"/>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row>
    <row r="326" spans="1:61" ht="34.5" hidden="1" customHeight="1">
      <c r="A326" s="3"/>
      <c r="B326" s="25" t="str">
        <f>+IFERROR(IF(VLOOKUP(#REF!&amp;"-"&amp;ROW()-88,#REF!,9,0)="","",VLOOKUP(#REF!&amp;"-"&amp;ROW()-88,#REF!,9,0)),"")</f>
        <v/>
      </c>
      <c r="C326" s="26"/>
      <c r="D326" s="25" t="str">
        <f>+IFERROR(IF(VLOOKUP(#REF!&amp;"-"&amp;ROW()-88,#REF!,10,0) = "","",VLOOKUP(#REF!&amp;"-"&amp;ROW()-88,#REF!,10,0)),"")</f>
        <v/>
      </c>
      <c r="E326" s="26"/>
      <c r="F326" s="25" t="str">
        <f>+IFERROR(IF(VLOOKUP(#REF!&amp;"-"&amp;ROW()-88,#REF!,11,0)="","",VLOOKUP(#REF!&amp;"-"&amp;ROW()-88,#REF!,11,0)),"")</f>
        <v/>
      </c>
      <c r="G326" s="26"/>
      <c r="H326" s="20" t="str">
        <f>+IFERROR(IF(VLOOKUP(#REF!&amp;"-"&amp;ROW()-88,#REF!,12,0)="","",VLOOKUP(#REF!&amp;"-"&amp;ROW()-88,#REF!,12,0)),"")</f>
        <v/>
      </c>
      <c r="I326" s="110" t="str">
        <f>IFERROR(IF(VLOOKUP(#REF!&amp;"-"&amp;ROW()-88,#REF!,15,0)="","",IF(VLOOKUP(#REF!&amp;"-"&amp;ROW()-88,#REF!,15,0)=
VLOOKUP(#REF!&amp;"-"&amp;ROW()-88,#REF!,14,0),VLOOKUP(#REF!&amp;"-"&amp;ROW()-88,#REF!,15,0),VLOOKUP(#REF!&amp;"-"&amp;ROW()-88,#REF!,
14,0) &amp; "㎡の    内" &amp; VLOOKUP(#REF!&amp;"-"&amp;ROW()-88,#REF!,15,0)&amp;"㎡")),"")</f>
        <v/>
      </c>
      <c r="J326" s="111"/>
      <c r="K326" s="25" t="str">
        <f>+IFERROR(IF(VLOOKUP(#REF!&amp;"-"&amp;ROW()-88,#REF!,19,0)="","",VLOOKUP(#REF!&amp;"-"&amp;ROW()-88,#REF!,19,0)),"")</f>
        <v/>
      </c>
      <c r="L326" s="112"/>
      <c r="M326" s="26"/>
      <c r="N326" s="23" t="str">
        <f>+IFERROR(VLOOKUP(#REF!&amp;"-"&amp;ROW()-88,#REF!,24,0),"")</f>
        <v/>
      </c>
      <c r="O326" s="24"/>
      <c r="P326" s="108" t="str">
        <f>+IFERROR(VLOOKUP(#REF!&amp;"-"&amp;ROW()-88,#REF!,25,0),"")</f>
        <v/>
      </c>
      <c r="Q326" s="108"/>
      <c r="R326" s="109" t="str">
        <f>+IFERROR(IF(VLOOKUP(#REF!&amp;"-"&amp;ROW()-88,#REF!,56,0)="","",VLOOKUP(#REF!&amp;"-"&amp;ROW()-88,#REF!,56,0)),"")</f>
        <v/>
      </c>
      <c r="S326" s="109"/>
      <c r="T326" s="109"/>
      <c r="U326" s="108" t="str">
        <f>+IFERROR(IF(VLOOKUP(#REF!&amp;"-"&amp;ROW()-88,#REF!,61,0)="","",VLOOKUP(#REF!&amp;"-"&amp;ROW()-88,#REF!,61,0)),"")</f>
        <v/>
      </c>
      <c r="V326" s="108"/>
      <c r="W326" s="23" t="str">
        <f>+IFERROR(IF(VLOOKUP(#REF!&amp;"-"&amp;ROW()-88,#REF!,62,0)="","",VLOOKUP(#REF!&amp;"-"&amp;ROW()-88,#REF!,62,0)),"")</f>
        <v/>
      </c>
      <c r="X326" s="24"/>
      <c r="Y326" s="25" t="str">
        <f t="shared" si="6"/>
        <v/>
      </c>
      <c r="Z326" s="26"/>
      <c r="AA326" s="27" t="str">
        <f>+IFERROR(IF(VLOOKUP(#REF!&amp;"-"&amp;ROW()-88,#REF!,13,0)="","",VLOOKUP(#REF!&amp;"-"&amp;ROW()-88,#REF!,13,0)),"")</f>
        <v/>
      </c>
      <c r="AB326" s="28"/>
      <c r="AC326" s="27" t="str">
        <f>+IFERROR(VLOOKUP(#REF!&amp;"-"&amp;ROW()-88,#REF!,30,0),"")</f>
        <v/>
      </c>
      <c r="AD326" s="28"/>
      <c r="AE326" s="25" t="str">
        <f>IF(Y326="使用貸借権","-",+IFERROR(VLOOKUP(#REF!&amp;"-"&amp;ROW()-88,#REF!,31,0)&amp;"",""))</f>
        <v/>
      </c>
      <c r="AF326" s="26"/>
      <c r="AG326" s="25" t="str">
        <f t="shared" si="7"/>
        <v/>
      </c>
      <c r="AH326" s="26"/>
      <c r="AI326" s="27" t="str">
        <f>IFERROR(IF(VLOOKUP(#REF!&amp;"-"&amp;ROW()-88,#REF!,32,0)="","",VLOOKUP(#REF!&amp;"-"&amp;ROW()-88,#REF!,32,0)),"")</f>
        <v/>
      </c>
      <c r="AJ326" s="28"/>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row>
    <row r="327" spans="1:61" ht="34.5" hidden="1" customHeight="1">
      <c r="A327" s="3"/>
      <c r="B327" s="25" t="str">
        <f>+IFERROR(IF(VLOOKUP(#REF!&amp;"-"&amp;ROW()-88,#REF!,9,0)="","",VLOOKUP(#REF!&amp;"-"&amp;ROW()-88,#REF!,9,0)),"")</f>
        <v/>
      </c>
      <c r="C327" s="26"/>
      <c r="D327" s="25" t="str">
        <f>+IFERROR(IF(VLOOKUP(#REF!&amp;"-"&amp;ROW()-88,#REF!,10,0) = "","",VLOOKUP(#REF!&amp;"-"&amp;ROW()-88,#REF!,10,0)),"")</f>
        <v/>
      </c>
      <c r="E327" s="26"/>
      <c r="F327" s="25" t="str">
        <f>+IFERROR(IF(VLOOKUP(#REF!&amp;"-"&amp;ROW()-88,#REF!,11,0)="","",VLOOKUP(#REF!&amp;"-"&amp;ROW()-88,#REF!,11,0)),"")</f>
        <v/>
      </c>
      <c r="G327" s="26"/>
      <c r="H327" s="20" t="str">
        <f>+IFERROR(IF(VLOOKUP(#REF!&amp;"-"&amp;ROW()-88,#REF!,12,0)="","",VLOOKUP(#REF!&amp;"-"&amp;ROW()-88,#REF!,12,0)),"")</f>
        <v/>
      </c>
      <c r="I327" s="110" t="str">
        <f>IFERROR(IF(VLOOKUP(#REF!&amp;"-"&amp;ROW()-88,#REF!,15,0)="","",IF(VLOOKUP(#REF!&amp;"-"&amp;ROW()-88,#REF!,15,0)=
VLOOKUP(#REF!&amp;"-"&amp;ROW()-88,#REF!,14,0),VLOOKUP(#REF!&amp;"-"&amp;ROW()-88,#REF!,15,0),VLOOKUP(#REF!&amp;"-"&amp;ROW()-88,#REF!,
14,0) &amp; "㎡の    内" &amp; VLOOKUP(#REF!&amp;"-"&amp;ROW()-88,#REF!,15,0)&amp;"㎡")),"")</f>
        <v/>
      </c>
      <c r="J327" s="111"/>
      <c r="K327" s="25" t="str">
        <f>+IFERROR(IF(VLOOKUP(#REF!&amp;"-"&amp;ROW()-88,#REF!,19,0)="","",VLOOKUP(#REF!&amp;"-"&amp;ROW()-88,#REF!,19,0)),"")</f>
        <v/>
      </c>
      <c r="L327" s="112"/>
      <c r="M327" s="26"/>
      <c r="N327" s="23" t="str">
        <f>+IFERROR(VLOOKUP(#REF!&amp;"-"&amp;ROW()-88,#REF!,24,0),"")</f>
        <v/>
      </c>
      <c r="O327" s="24"/>
      <c r="P327" s="108" t="str">
        <f>+IFERROR(VLOOKUP(#REF!&amp;"-"&amp;ROW()-88,#REF!,25,0),"")</f>
        <v/>
      </c>
      <c r="Q327" s="108"/>
      <c r="R327" s="109" t="str">
        <f>+IFERROR(IF(VLOOKUP(#REF!&amp;"-"&amp;ROW()-88,#REF!,56,0)="","",VLOOKUP(#REF!&amp;"-"&amp;ROW()-88,#REF!,56,0)),"")</f>
        <v/>
      </c>
      <c r="S327" s="109"/>
      <c r="T327" s="109"/>
      <c r="U327" s="108" t="str">
        <f>+IFERROR(IF(VLOOKUP(#REF!&amp;"-"&amp;ROW()-88,#REF!,61,0)="","",VLOOKUP(#REF!&amp;"-"&amp;ROW()-88,#REF!,61,0)),"")</f>
        <v/>
      </c>
      <c r="V327" s="108"/>
      <c r="W327" s="23" t="str">
        <f>+IFERROR(IF(VLOOKUP(#REF!&amp;"-"&amp;ROW()-88,#REF!,62,0)="","",VLOOKUP(#REF!&amp;"-"&amp;ROW()-88,#REF!,62,0)),"")</f>
        <v/>
      </c>
      <c r="X327" s="24"/>
      <c r="Y327" s="25" t="str">
        <f t="shared" si="6"/>
        <v/>
      </c>
      <c r="Z327" s="26"/>
      <c r="AA327" s="27" t="str">
        <f>+IFERROR(IF(VLOOKUP(#REF!&amp;"-"&amp;ROW()-88,#REF!,13,0)="","",VLOOKUP(#REF!&amp;"-"&amp;ROW()-88,#REF!,13,0)),"")</f>
        <v/>
      </c>
      <c r="AB327" s="28"/>
      <c r="AC327" s="27" t="str">
        <f>+IFERROR(VLOOKUP(#REF!&amp;"-"&amp;ROW()-88,#REF!,30,0),"")</f>
        <v/>
      </c>
      <c r="AD327" s="28"/>
      <c r="AE327" s="25" t="str">
        <f>IF(Y327="使用貸借権","-",+IFERROR(VLOOKUP(#REF!&amp;"-"&amp;ROW()-88,#REF!,31,0)&amp;"",""))</f>
        <v/>
      </c>
      <c r="AF327" s="26"/>
      <c r="AG327" s="25" t="str">
        <f t="shared" si="7"/>
        <v/>
      </c>
      <c r="AH327" s="26"/>
      <c r="AI327" s="27" t="str">
        <f>IFERROR(IF(VLOOKUP(#REF!&amp;"-"&amp;ROW()-88,#REF!,32,0)="","",VLOOKUP(#REF!&amp;"-"&amp;ROW()-88,#REF!,32,0)),"")</f>
        <v/>
      </c>
      <c r="AJ327" s="28"/>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row>
    <row r="328" spans="1:61" ht="34.5" hidden="1" customHeight="1">
      <c r="A328" s="3"/>
      <c r="B328" s="25" t="str">
        <f>+IFERROR(IF(VLOOKUP(#REF!&amp;"-"&amp;ROW()-88,#REF!,9,0)="","",VLOOKUP(#REF!&amp;"-"&amp;ROW()-88,#REF!,9,0)),"")</f>
        <v/>
      </c>
      <c r="C328" s="26"/>
      <c r="D328" s="25" t="str">
        <f>+IFERROR(IF(VLOOKUP(#REF!&amp;"-"&amp;ROW()-88,#REF!,10,0) = "","",VLOOKUP(#REF!&amp;"-"&amp;ROW()-88,#REF!,10,0)),"")</f>
        <v/>
      </c>
      <c r="E328" s="26"/>
      <c r="F328" s="25" t="str">
        <f>+IFERROR(IF(VLOOKUP(#REF!&amp;"-"&amp;ROW()-88,#REF!,11,0)="","",VLOOKUP(#REF!&amp;"-"&amp;ROW()-88,#REF!,11,0)),"")</f>
        <v/>
      </c>
      <c r="G328" s="26"/>
      <c r="H328" s="20" t="str">
        <f>+IFERROR(IF(VLOOKUP(#REF!&amp;"-"&amp;ROW()-88,#REF!,12,0)="","",VLOOKUP(#REF!&amp;"-"&amp;ROW()-88,#REF!,12,0)),"")</f>
        <v/>
      </c>
      <c r="I328" s="110" t="str">
        <f>IFERROR(IF(VLOOKUP(#REF!&amp;"-"&amp;ROW()-88,#REF!,15,0)="","",IF(VLOOKUP(#REF!&amp;"-"&amp;ROW()-88,#REF!,15,0)=
VLOOKUP(#REF!&amp;"-"&amp;ROW()-88,#REF!,14,0),VLOOKUP(#REF!&amp;"-"&amp;ROW()-88,#REF!,15,0),VLOOKUP(#REF!&amp;"-"&amp;ROW()-88,#REF!,
14,0) &amp; "㎡の    内" &amp; VLOOKUP(#REF!&amp;"-"&amp;ROW()-88,#REF!,15,0)&amp;"㎡")),"")</f>
        <v/>
      </c>
      <c r="J328" s="111"/>
      <c r="K328" s="25" t="str">
        <f>+IFERROR(IF(VLOOKUP(#REF!&amp;"-"&amp;ROW()-88,#REF!,19,0)="","",VLOOKUP(#REF!&amp;"-"&amp;ROW()-88,#REF!,19,0)),"")</f>
        <v/>
      </c>
      <c r="L328" s="112"/>
      <c r="M328" s="26"/>
      <c r="N328" s="23" t="str">
        <f>+IFERROR(VLOOKUP(#REF!&amp;"-"&amp;ROW()-88,#REF!,24,0),"")</f>
        <v/>
      </c>
      <c r="O328" s="24"/>
      <c r="P328" s="108" t="str">
        <f>+IFERROR(VLOOKUP(#REF!&amp;"-"&amp;ROW()-88,#REF!,25,0),"")</f>
        <v/>
      </c>
      <c r="Q328" s="108"/>
      <c r="R328" s="109" t="str">
        <f>+IFERROR(IF(VLOOKUP(#REF!&amp;"-"&amp;ROW()-88,#REF!,56,0)="","",VLOOKUP(#REF!&amp;"-"&amp;ROW()-88,#REF!,56,0)),"")</f>
        <v/>
      </c>
      <c r="S328" s="109"/>
      <c r="T328" s="109"/>
      <c r="U328" s="108" t="str">
        <f>+IFERROR(IF(VLOOKUP(#REF!&amp;"-"&amp;ROW()-88,#REF!,61,0)="","",VLOOKUP(#REF!&amp;"-"&amp;ROW()-88,#REF!,61,0)),"")</f>
        <v/>
      </c>
      <c r="V328" s="108"/>
      <c r="W328" s="23" t="str">
        <f>+IFERROR(IF(VLOOKUP(#REF!&amp;"-"&amp;ROW()-88,#REF!,62,0)="","",VLOOKUP(#REF!&amp;"-"&amp;ROW()-88,#REF!,62,0)),"")</f>
        <v/>
      </c>
      <c r="X328" s="24"/>
      <c r="Y328" s="25" t="str">
        <f t="shared" si="6"/>
        <v/>
      </c>
      <c r="Z328" s="26"/>
      <c r="AA328" s="27" t="str">
        <f>+IFERROR(IF(VLOOKUP(#REF!&amp;"-"&amp;ROW()-88,#REF!,13,0)="","",VLOOKUP(#REF!&amp;"-"&amp;ROW()-88,#REF!,13,0)),"")</f>
        <v/>
      </c>
      <c r="AB328" s="28"/>
      <c r="AC328" s="27" t="str">
        <f>+IFERROR(VLOOKUP(#REF!&amp;"-"&amp;ROW()-88,#REF!,30,0),"")</f>
        <v/>
      </c>
      <c r="AD328" s="28"/>
      <c r="AE328" s="25" t="str">
        <f>IF(Y328="使用貸借権","-",+IFERROR(VLOOKUP(#REF!&amp;"-"&amp;ROW()-88,#REF!,31,0)&amp;"",""))</f>
        <v/>
      </c>
      <c r="AF328" s="26"/>
      <c r="AG328" s="25" t="str">
        <f t="shared" si="7"/>
        <v/>
      </c>
      <c r="AH328" s="26"/>
      <c r="AI328" s="27" t="str">
        <f>IFERROR(IF(VLOOKUP(#REF!&amp;"-"&amp;ROW()-88,#REF!,32,0)="","",VLOOKUP(#REF!&amp;"-"&amp;ROW()-88,#REF!,32,0)),"")</f>
        <v/>
      </c>
      <c r="AJ328" s="28"/>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row>
    <row r="329" spans="1:61" ht="34.5" hidden="1" customHeight="1">
      <c r="A329" s="3"/>
      <c r="B329" s="25" t="str">
        <f>+IFERROR(IF(VLOOKUP(#REF!&amp;"-"&amp;ROW()-88,#REF!,9,0)="","",VLOOKUP(#REF!&amp;"-"&amp;ROW()-88,#REF!,9,0)),"")</f>
        <v/>
      </c>
      <c r="C329" s="26"/>
      <c r="D329" s="25" t="str">
        <f>+IFERROR(IF(VLOOKUP(#REF!&amp;"-"&amp;ROW()-88,#REF!,10,0) = "","",VLOOKUP(#REF!&amp;"-"&amp;ROW()-88,#REF!,10,0)),"")</f>
        <v/>
      </c>
      <c r="E329" s="26"/>
      <c r="F329" s="25" t="str">
        <f>+IFERROR(IF(VLOOKUP(#REF!&amp;"-"&amp;ROW()-88,#REF!,11,0)="","",VLOOKUP(#REF!&amp;"-"&amp;ROW()-88,#REF!,11,0)),"")</f>
        <v/>
      </c>
      <c r="G329" s="26"/>
      <c r="H329" s="20" t="str">
        <f>+IFERROR(IF(VLOOKUP(#REF!&amp;"-"&amp;ROW()-88,#REF!,12,0)="","",VLOOKUP(#REF!&amp;"-"&amp;ROW()-88,#REF!,12,0)),"")</f>
        <v/>
      </c>
      <c r="I329" s="110" t="str">
        <f>IFERROR(IF(VLOOKUP(#REF!&amp;"-"&amp;ROW()-88,#REF!,15,0)="","",IF(VLOOKUP(#REF!&amp;"-"&amp;ROW()-88,#REF!,15,0)=
VLOOKUP(#REF!&amp;"-"&amp;ROW()-88,#REF!,14,0),VLOOKUP(#REF!&amp;"-"&amp;ROW()-88,#REF!,15,0),VLOOKUP(#REF!&amp;"-"&amp;ROW()-88,#REF!,
14,0) &amp; "㎡の    内" &amp; VLOOKUP(#REF!&amp;"-"&amp;ROW()-88,#REF!,15,0)&amp;"㎡")),"")</f>
        <v/>
      </c>
      <c r="J329" s="111"/>
      <c r="K329" s="25" t="str">
        <f>+IFERROR(IF(VLOOKUP(#REF!&amp;"-"&amp;ROW()-88,#REF!,19,0)="","",VLOOKUP(#REF!&amp;"-"&amp;ROW()-88,#REF!,19,0)),"")</f>
        <v/>
      </c>
      <c r="L329" s="112"/>
      <c r="M329" s="26"/>
      <c r="N329" s="23" t="str">
        <f>+IFERROR(VLOOKUP(#REF!&amp;"-"&amp;ROW()-88,#REF!,24,0),"")</f>
        <v/>
      </c>
      <c r="O329" s="24"/>
      <c r="P329" s="108" t="str">
        <f>+IFERROR(VLOOKUP(#REF!&amp;"-"&amp;ROW()-88,#REF!,25,0),"")</f>
        <v/>
      </c>
      <c r="Q329" s="108"/>
      <c r="R329" s="109" t="str">
        <f>+IFERROR(IF(VLOOKUP(#REF!&amp;"-"&amp;ROW()-88,#REF!,56,0)="","",VLOOKUP(#REF!&amp;"-"&amp;ROW()-88,#REF!,56,0)),"")</f>
        <v/>
      </c>
      <c r="S329" s="109"/>
      <c r="T329" s="109"/>
      <c r="U329" s="108" t="str">
        <f>+IFERROR(IF(VLOOKUP(#REF!&amp;"-"&amp;ROW()-88,#REF!,61,0)="","",VLOOKUP(#REF!&amp;"-"&amp;ROW()-88,#REF!,61,0)),"")</f>
        <v/>
      </c>
      <c r="V329" s="108"/>
      <c r="W329" s="23" t="str">
        <f>+IFERROR(IF(VLOOKUP(#REF!&amp;"-"&amp;ROW()-88,#REF!,62,0)="","",VLOOKUP(#REF!&amp;"-"&amp;ROW()-88,#REF!,62,0)),"")</f>
        <v/>
      </c>
      <c r="X329" s="24"/>
      <c r="Y329" s="25" t="str">
        <f t="shared" si="6"/>
        <v/>
      </c>
      <c r="Z329" s="26"/>
      <c r="AA329" s="27" t="str">
        <f>+IFERROR(IF(VLOOKUP(#REF!&amp;"-"&amp;ROW()-88,#REF!,13,0)="","",VLOOKUP(#REF!&amp;"-"&amp;ROW()-88,#REF!,13,0)),"")</f>
        <v/>
      </c>
      <c r="AB329" s="28"/>
      <c r="AC329" s="27" t="str">
        <f>+IFERROR(VLOOKUP(#REF!&amp;"-"&amp;ROW()-88,#REF!,30,0),"")</f>
        <v/>
      </c>
      <c r="AD329" s="28"/>
      <c r="AE329" s="25" t="str">
        <f>IF(Y329="使用貸借権","-",+IFERROR(VLOOKUP(#REF!&amp;"-"&amp;ROW()-88,#REF!,31,0)&amp;"",""))</f>
        <v/>
      </c>
      <c r="AF329" s="26"/>
      <c r="AG329" s="25" t="str">
        <f t="shared" si="7"/>
        <v/>
      </c>
      <c r="AH329" s="26"/>
      <c r="AI329" s="27" t="str">
        <f>IFERROR(IF(VLOOKUP(#REF!&amp;"-"&amp;ROW()-88,#REF!,32,0)="","",VLOOKUP(#REF!&amp;"-"&amp;ROW()-88,#REF!,32,0)),"")</f>
        <v/>
      </c>
      <c r="AJ329" s="28"/>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row>
    <row r="330" spans="1:61" ht="34.5" hidden="1" customHeight="1">
      <c r="A330" s="3"/>
      <c r="B330" s="25" t="str">
        <f>+IFERROR(IF(VLOOKUP(#REF!&amp;"-"&amp;ROW()-88,#REF!,9,0)="","",VLOOKUP(#REF!&amp;"-"&amp;ROW()-88,#REF!,9,0)),"")</f>
        <v/>
      </c>
      <c r="C330" s="26"/>
      <c r="D330" s="25" t="str">
        <f>+IFERROR(IF(VLOOKUP(#REF!&amp;"-"&amp;ROW()-88,#REF!,10,0) = "","",VLOOKUP(#REF!&amp;"-"&amp;ROW()-88,#REF!,10,0)),"")</f>
        <v/>
      </c>
      <c r="E330" s="26"/>
      <c r="F330" s="25" t="str">
        <f>+IFERROR(IF(VLOOKUP(#REF!&amp;"-"&amp;ROW()-88,#REF!,11,0)="","",VLOOKUP(#REF!&amp;"-"&amp;ROW()-88,#REF!,11,0)),"")</f>
        <v/>
      </c>
      <c r="G330" s="26"/>
      <c r="H330" s="20" t="str">
        <f>+IFERROR(IF(VLOOKUP(#REF!&amp;"-"&amp;ROW()-88,#REF!,12,0)="","",VLOOKUP(#REF!&amp;"-"&amp;ROW()-88,#REF!,12,0)),"")</f>
        <v/>
      </c>
      <c r="I330" s="110" t="str">
        <f>IFERROR(IF(VLOOKUP(#REF!&amp;"-"&amp;ROW()-88,#REF!,15,0)="","",IF(VLOOKUP(#REF!&amp;"-"&amp;ROW()-88,#REF!,15,0)=
VLOOKUP(#REF!&amp;"-"&amp;ROW()-88,#REF!,14,0),VLOOKUP(#REF!&amp;"-"&amp;ROW()-88,#REF!,15,0),VLOOKUP(#REF!&amp;"-"&amp;ROW()-88,#REF!,
14,0) &amp; "㎡の    内" &amp; VLOOKUP(#REF!&amp;"-"&amp;ROW()-88,#REF!,15,0)&amp;"㎡")),"")</f>
        <v/>
      </c>
      <c r="J330" s="111"/>
      <c r="K330" s="25" t="str">
        <f>+IFERROR(IF(VLOOKUP(#REF!&amp;"-"&amp;ROW()-88,#REF!,19,0)="","",VLOOKUP(#REF!&amp;"-"&amp;ROW()-88,#REF!,19,0)),"")</f>
        <v/>
      </c>
      <c r="L330" s="112"/>
      <c r="M330" s="26"/>
      <c r="N330" s="23" t="str">
        <f>+IFERROR(VLOOKUP(#REF!&amp;"-"&amp;ROW()-88,#REF!,24,0),"")</f>
        <v/>
      </c>
      <c r="O330" s="24"/>
      <c r="P330" s="108" t="str">
        <f>+IFERROR(VLOOKUP(#REF!&amp;"-"&amp;ROW()-88,#REF!,25,0),"")</f>
        <v/>
      </c>
      <c r="Q330" s="108"/>
      <c r="R330" s="109" t="str">
        <f>+IFERROR(IF(VLOOKUP(#REF!&amp;"-"&amp;ROW()-88,#REF!,56,0)="","",VLOOKUP(#REF!&amp;"-"&amp;ROW()-88,#REF!,56,0)),"")</f>
        <v/>
      </c>
      <c r="S330" s="109"/>
      <c r="T330" s="109"/>
      <c r="U330" s="108" t="str">
        <f>+IFERROR(IF(VLOOKUP(#REF!&amp;"-"&amp;ROW()-88,#REF!,61,0)="","",VLOOKUP(#REF!&amp;"-"&amp;ROW()-88,#REF!,61,0)),"")</f>
        <v/>
      </c>
      <c r="V330" s="108"/>
      <c r="W330" s="23" t="str">
        <f>+IFERROR(IF(VLOOKUP(#REF!&amp;"-"&amp;ROW()-88,#REF!,62,0)="","",VLOOKUP(#REF!&amp;"-"&amp;ROW()-88,#REF!,62,0)),"")</f>
        <v/>
      </c>
      <c r="X330" s="24"/>
      <c r="Y330" s="25" t="str">
        <f t="shared" si="6"/>
        <v/>
      </c>
      <c r="Z330" s="26"/>
      <c r="AA330" s="27" t="str">
        <f>+IFERROR(IF(VLOOKUP(#REF!&amp;"-"&amp;ROW()-88,#REF!,13,0)="","",VLOOKUP(#REF!&amp;"-"&amp;ROW()-88,#REF!,13,0)),"")</f>
        <v/>
      </c>
      <c r="AB330" s="28"/>
      <c r="AC330" s="27" t="str">
        <f>+IFERROR(VLOOKUP(#REF!&amp;"-"&amp;ROW()-88,#REF!,30,0),"")</f>
        <v/>
      </c>
      <c r="AD330" s="28"/>
      <c r="AE330" s="25" t="str">
        <f>IF(Y330="使用貸借権","-",+IFERROR(VLOOKUP(#REF!&amp;"-"&amp;ROW()-88,#REF!,31,0)&amp;"",""))</f>
        <v/>
      </c>
      <c r="AF330" s="26"/>
      <c r="AG330" s="25" t="str">
        <f t="shared" si="7"/>
        <v/>
      </c>
      <c r="AH330" s="26"/>
      <c r="AI330" s="27" t="str">
        <f>IFERROR(IF(VLOOKUP(#REF!&amp;"-"&amp;ROW()-88,#REF!,32,0)="","",VLOOKUP(#REF!&amp;"-"&amp;ROW()-88,#REF!,32,0)),"")</f>
        <v/>
      </c>
      <c r="AJ330" s="28"/>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row>
    <row r="331" spans="1:61" ht="34.5" hidden="1" customHeight="1">
      <c r="A331" s="3"/>
      <c r="B331" s="25" t="str">
        <f>+IFERROR(IF(VLOOKUP(#REF!&amp;"-"&amp;ROW()-88,#REF!,9,0)="","",VLOOKUP(#REF!&amp;"-"&amp;ROW()-88,#REF!,9,0)),"")</f>
        <v/>
      </c>
      <c r="C331" s="26"/>
      <c r="D331" s="25" t="str">
        <f>+IFERROR(IF(VLOOKUP(#REF!&amp;"-"&amp;ROW()-88,#REF!,10,0) = "","",VLOOKUP(#REF!&amp;"-"&amp;ROW()-88,#REF!,10,0)),"")</f>
        <v/>
      </c>
      <c r="E331" s="26"/>
      <c r="F331" s="25" t="str">
        <f>+IFERROR(IF(VLOOKUP(#REF!&amp;"-"&amp;ROW()-88,#REF!,11,0)="","",VLOOKUP(#REF!&amp;"-"&amp;ROW()-88,#REF!,11,0)),"")</f>
        <v/>
      </c>
      <c r="G331" s="26"/>
      <c r="H331" s="20" t="str">
        <f>+IFERROR(IF(VLOOKUP(#REF!&amp;"-"&amp;ROW()-88,#REF!,12,0)="","",VLOOKUP(#REF!&amp;"-"&amp;ROW()-88,#REF!,12,0)),"")</f>
        <v/>
      </c>
      <c r="I331" s="110" t="str">
        <f>IFERROR(IF(VLOOKUP(#REF!&amp;"-"&amp;ROW()-88,#REF!,15,0)="","",IF(VLOOKUP(#REF!&amp;"-"&amp;ROW()-88,#REF!,15,0)=
VLOOKUP(#REF!&amp;"-"&amp;ROW()-88,#REF!,14,0),VLOOKUP(#REF!&amp;"-"&amp;ROW()-88,#REF!,15,0),VLOOKUP(#REF!&amp;"-"&amp;ROW()-88,#REF!,
14,0) &amp; "㎡の    内" &amp; VLOOKUP(#REF!&amp;"-"&amp;ROW()-88,#REF!,15,0)&amp;"㎡")),"")</f>
        <v/>
      </c>
      <c r="J331" s="111"/>
      <c r="K331" s="25" t="str">
        <f>+IFERROR(IF(VLOOKUP(#REF!&amp;"-"&amp;ROW()-88,#REF!,19,0)="","",VLOOKUP(#REF!&amp;"-"&amp;ROW()-88,#REF!,19,0)),"")</f>
        <v/>
      </c>
      <c r="L331" s="112"/>
      <c r="M331" s="26"/>
      <c r="N331" s="23" t="str">
        <f>+IFERROR(VLOOKUP(#REF!&amp;"-"&amp;ROW()-88,#REF!,24,0),"")</f>
        <v/>
      </c>
      <c r="O331" s="24"/>
      <c r="P331" s="108" t="str">
        <f>+IFERROR(VLOOKUP(#REF!&amp;"-"&amp;ROW()-88,#REF!,25,0),"")</f>
        <v/>
      </c>
      <c r="Q331" s="108"/>
      <c r="R331" s="109" t="str">
        <f>+IFERROR(IF(VLOOKUP(#REF!&amp;"-"&amp;ROW()-88,#REF!,56,0)="","",VLOOKUP(#REF!&amp;"-"&amp;ROW()-88,#REF!,56,0)),"")</f>
        <v/>
      </c>
      <c r="S331" s="109"/>
      <c r="T331" s="109"/>
      <c r="U331" s="108" t="str">
        <f>+IFERROR(IF(VLOOKUP(#REF!&amp;"-"&amp;ROW()-88,#REF!,61,0)="","",VLOOKUP(#REF!&amp;"-"&amp;ROW()-88,#REF!,61,0)),"")</f>
        <v/>
      </c>
      <c r="V331" s="108"/>
      <c r="W331" s="23" t="str">
        <f>+IFERROR(IF(VLOOKUP(#REF!&amp;"-"&amp;ROW()-88,#REF!,62,0)="","",VLOOKUP(#REF!&amp;"-"&amp;ROW()-88,#REF!,62,0)),"")</f>
        <v/>
      </c>
      <c r="X331" s="24"/>
      <c r="Y331" s="25" t="str">
        <f t="shared" si="6"/>
        <v/>
      </c>
      <c r="Z331" s="26"/>
      <c r="AA331" s="27" t="str">
        <f>+IFERROR(IF(VLOOKUP(#REF!&amp;"-"&amp;ROW()-88,#REF!,13,0)="","",VLOOKUP(#REF!&amp;"-"&amp;ROW()-88,#REF!,13,0)),"")</f>
        <v/>
      </c>
      <c r="AB331" s="28"/>
      <c r="AC331" s="27" t="str">
        <f>+IFERROR(VLOOKUP(#REF!&amp;"-"&amp;ROW()-88,#REF!,30,0),"")</f>
        <v/>
      </c>
      <c r="AD331" s="28"/>
      <c r="AE331" s="25" t="str">
        <f>IF(Y331="使用貸借権","-",+IFERROR(VLOOKUP(#REF!&amp;"-"&amp;ROW()-88,#REF!,31,0)&amp;"",""))</f>
        <v/>
      </c>
      <c r="AF331" s="26"/>
      <c r="AG331" s="25" t="str">
        <f t="shared" si="7"/>
        <v/>
      </c>
      <c r="AH331" s="26"/>
      <c r="AI331" s="27" t="str">
        <f>IFERROR(IF(VLOOKUP(#REF!&amp;"-"&amp;ROW()-88,#REF!,32,0)="","",VLOOKUP(#REF!&amp;"-"&amp;ROW()-88,#REF!,32,0)),"")</f>
        <v/>
      </c>
      <c r="AJ331" s="28"/>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row>
    <row r="332" spans="1:61" ht="34.5" hidden="1" customHeight="1">
      <c r="A332" s="3"/>
      <c r="B332" s="25" t="str">
        <f>+IFERROR(IF(VLOOKUP(#REF!&amp;"-"&amp;ROW()-88,#REF!,9,0)="","",VLOOKUP(#REF!&amp;"-"&amp;ROW()-88,#REF!,9,0)),"")</f>
        <v/>
      </c>
      <c r="C332" s="26"/>
      <c r="D332" s="25" t="str">
        <f>+IFERROR(IF(VLOOKUP(#REF!&amp;"-"&amp;ROW()-88,#REF!,10,0) = "","",VLOOKUP(#REF!&amp;"-"&amp;ROW()-88,#REF!,10,0)),"")</f>
        <v/>
      </c>
      <c r="E332" s="26"/>
      <c r="F332" s="25" t="str">
        <f>+IFERROR(IF(VLOOKUP(#REF!&amp;"-"&amp;ROW()-88,#REF!,11,0)="","",VLOOKUP(#REF!&amp;"-"&amp;ROW()-88,#REF!,11,0)),"")</f>
        <v/>
      </c>
      <c r="G332" s="26"/>
      <c r="H332" s="20" t="str">
        <f>+IFERROR(IF(VLOOKUP(#REF!&amp;"-"&amp;ROW()-88,#REF!,12,0)="","",VLOOKUP(#REF!&amp;"-"&amp;ROW()-88,#REF!,12,0)),"")</f>
        <v/>
      </c>
      <c r="I332" s="110" t="str">
        <f>IFERROR(IF(VLOOKUP(#REF!&amp;"-"&amp;ROW()-88,#REF!,15,0)="","",IF(VLOOKUP(#REF!&amp;"-"&amp;ROW()-88,#REF!,15,0)=
VLOOKUP(#REF!&amp;"-"&amp;ROW()-88,#REF!,14,0),VLOOKUP(#REF!&amp;"-"&amp;ROW()-88,#REF!,15,0),VLOOKUP(#REF!&amp;"-"&amp;ROW()-88,#REF!,
14,0) &amp; "㎡の    内" &amp; VLOOKUP(#REF!&amp;"-"&amp;ROW()-88,#REF!,15,0)&amp;"㎡")),"")</f>
        <v/>
      </c>
      <c r="J332" s="111"/>
      <c r="K332" s="25" t="str">
        <f>+IFERROR(IF(VLOOKUP(#REF!&amp;"-"&amp;ROW()-88,#REF!,19,0)="","",VLOOKUP(#REF!&amp;"-"&amp;ROW()-88,#REF!,19,0)),"")</f>
        <v/>
      </c>
      <c r="L332" s="112"/>
      <c r="M332" s="26"/>
      <c r="N332" s="23" t="str">
        <f>+IFERROR(VLOOKUP(#REF!&amp;"-"&amp;ROW()-88,#REF!,24,0),"")</f>
        <v/>
      </c>
      <c r="O332" s="24"/>
      <c r="P332" s="108" t="str">
        <f>+IFERROR(VLOOKUP(#REF!&amp;"-"&amp;ROW()-88,#REF!,25,0),"")</f>
        <v/>
      </c>
      <c r="Q332" s="108"/>
      <c r="R332" s="109" t="str">
        <f>+IFERROR(IF(VLOOKUP(#REF!&amp;"-"&amp;ROW()-88,#REF!,56,0)="","",VLOOKUP(#REF!&amp;"-"&amp;ROW()-88,#REF!,56,0)),"")</f>
        <v/>
      </c>
      <c r="S332" s="109"/>
      <c r="T332" s="109"/>
      <c r="U332" s="108" t="str">
        <f>+IFERROR(IF(VLOOKUP(#REF!&amp;"-"&amp;ROW()-88,#REF!,61,0)="","",VLOOKUP(#REF!&amp;"-"&amp;ROW()-88,#REF!,61,0)),"")</f>
        <v/>
      </c>
      <c r="V332" s="108"/>
      <c r="W332" s="23" t="str">
        <f>+IFERROR(IF(VLOOKUP(#REF!&amp;"-"&amp;ROW()-88,#REF!,62,0)="","",VLOOKUP(#REF!&amp;"-"&amp;ROW()-88,#REF!,62,0)),"")</f>
        <v/>
      </c>
      <c r="X332" s="24"/>
      <c r="Y332" s="25" t="str">
        <f t="shared" si="6"/>
        <v/>
      </c>
      <c r="Z332" s="26"/>
      <c r="AA332" s="27" t="str">
        <f>+IFERROR(IF(VLOOKUP(#REF!&amp;"-"&amp;ROW()-88,#REF!,13,0)="","",VLOOKUP(#REF!&amp;"-"&amp;ROW()-88,#REF!,13,0)),"")</f>
        <v/>
      </c>
      <c r="AB332" s="28"/>
      <c r="AC332" s="27" t="str">
        <f>+IFERROR(VLOOKUP(#REF!&amp;"-"&amp;ROW()-88,#REF!,30,0),"")</f>
        <v/>
      </c>
      <c r="AD332" s="28"/>
      <c r="AE332" s="25" t="str">
        <f>IF(Y332="使用貸借権","-",+IFERROR(VLOOKUP(#REF!&amp;"-"&amp;ROW()-88,#REF!,31,0)&amp;"",""))</f>
        <v/>
      </c>
      <c r="AF332" s="26"/>
      <c r="AG332" s="25" t="str">
        <f t="shared" si="7"/>
        <v/>
      </c>
      <c r="AH332" s="26"/>
      <c r="AI332" s="27" t="str">
        <f>IFERROR(IF(VLOOKUP(#REF!&amp;"-"&amp;ROW()-88,#REF!,32,0)="","",VLOOKUP(#REF!&amp;"-"&amp;ROW()-88,#REF!,32,0)),"")</f>
        <v/>
      </c>
      <c r="AJ332" s="28"/>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row>
    <row r="333" spans="1:61" ht="34.5" hidden="1" customHeight="1">
      <c r="A333" s="3"/>
      <c r="B333" s="25" t="str">
        <f>+IFERROR(IF(VLOOKUP(#REF!&amp;"-"&amp;ROW()-88,#REF!,9,0)="","",VLOOKUP(#REF!&amp;"-"&amp;ROW()-88,#REF!,9,0)),"")</f>
        <v/>
      </c>
      <c r="C333" s="26"/>
      <c r="D333" s="25" t="str">
        <f>+IFERROR(IF(VLOOKUP(#REF!&amp;"-"&amp;ROW()-88,#REF!,10,0) = "","",VLOOKUP(#REF!&amp;"-"&amp;ROW()-88,#REF!,10,0)),"")</f>
        <v/>
      </c>
      <c r="E333" s="26"/>
      <c r="F333" s="25" t="str">
        <f>+IFERROR(IF(VLOOKUP(#REF!&amp;"-"&amp;ROW()-88,#REF!,11,0)="","",VLOOKUP(#REF!&amp;"-"&amp;ROW()-88,#REF!,11,0)),"")</f>
        <v/>
      </c>
      <c r="G333" s="26"/>
      <c r="H333" s="20" t="str">
        <f>+IFERROR(IF(VLOOKUP(#REF!&amp;"-"&amp;ROW()-88,#REF!,12,0)="","",VLOOKUP(#REF!&amp;"-"&amp;ROW()-88,#REF!,12,0)),"")</f>
        <v/>
      </c>
      <c r="I333" s="110" t="str">
        <f>IFERROR(IF(VLOOKUP(#REF!&amp;"-"&amp;ROW()-88,#REF!,15,0)="","",IF(VLOOKUP(#REF!&amp;"-"&amp;ROW()-88,#REF!,15,0)=
VLOOKUP(#REF!&amp;"-"&amp;ROW()-88,#REF!,14,0),VLOOKUP(#REF!&amp;"-"&amp;ROW()-88,#REF!,15,0),VLOOKUP(#REF!&amp;"-"&amp;ROW()-88,#REF!,
14,0) &amp; "㎡の    内" &amp; VLOOKUP(#REF!&amp;"-"&amp;ROW()-88,#REF!,15,0)&amp;"㎡")),"")</f>
        <v/>
      </c>
      <c r="J333" s="111"/>
      <c r="K333" s="25" t="str">
        <f>+IFERROR(IF(VLOOKUP(#REF!&amp;"-"&amp;ROW()-88,#REF!,19,0)="","",VLOOKUP(#REF!&amp;"-"&amp;ROW()-88,#REF!,19,0)),"")</f>
        <v/>
      </c>
      <c r="L333" s="112"/>
      <c r="M333" s="26"/>
      <c r="N333" s="23" t="str">
        <f>+IFERROR(VLOOKUP(#REF!&amp;"-"&amp;ROW()-88,#REF!,24,0),"")</f>
        <v/>
      </c>
      <c r="O333" s="24"/>
      <c r="P333" s="108" t="str">
        <f>+IFERROR(VLOOKUP(#REF!&amp;"-"&amp;ROW()-88,#REF!,25,0),"")</f>
        <v/>
      </c>
      <c r="Q333" s="108"/>
      <c r="R333" s="109" t="str">
        <f>+IFERROR(IF(VLOOKUP(#REF!&amp;"-"&amp;ROW()-88,#REF!,56,0)="","",VLOOKUP(#REF!&amp;"-"&amp;ROW()-88,#REF!,56,0)),"")</f>
        <v/>
      </c>
      <c r="S333" s="109"/>
      <c r="T333" s="109"/>
      <c r="U333" s="108" t="str">
        <f>+IFERROR(IF(VLOOKUP(#REF!&amp;"-"&amp;ROW()-88,#REF!,61,0)="","",VLOOKUP(#REF!&amp;"-"&amp;ROW()-88,#REF!,61,0)),"")</f>
        <v/>
      </c>
      <c r="V333" s="108"/>
      <c r="W333" s="23" t="str">
        <f>+IFERROR(IF(VLOOKUP(#REF!&amp;"-"&amp;ROW()-88,#REF!,62,0)="","",VLOOKUP(#REF!&amp;"-"&amp;ROW()-88,#REF!,62,0)),"")</f>
        <v/>
      </c>
      <c r="X333" s="24"/>
      <c r="Y333" s="25" t="str">
        <f t="shared" si="6"/>
        <v/>
      </c>
      <c r="Z333" s="26"/>
      <c r="AA333" s="27" t="str">
        <f>+IFERROR(IF(VLOOKUP(#REF!&amp;"-"&amp;ROW()-88,#REF!,13,0)="","",VLOOKUP(#REF!&amp;"-"&amp;ROW()-88,#REF!,13,0)),"")</f>
        <v/>
      </c>
      <c r="AB333" s="28"/>
      <c r="AC333" s="27" t="str">
        <f>+IFERROR(VLOOKUP(#REF!&amp;"-"&amp;ROW()-88,#REF!,30,0),"")</f>
        <v/>
      </c>
      <c r="AD333" s="28"/>
      <c r="AE333" s="25" t="str">
        <f>IF(Y333="使用貸借権","-",+IFERROR(VLOOKUP(#REF!&amp;"-"&amp;ROW()-88,#REF!,31,0)&amp;"",""))</f>
        <v/>
      </c>
      <c r="AF333" s="26"/>
      <c r="AG333" s="25" t="str">
        <f t="shared" si="7"/>
        <v/>
      </c>
      <c r="AH333" s="26"/>
      <c r="AI333" s="27" t="str">
        <f>IFERROR(IF(VLOOKUP(#REF!&amp;"-"&amp;ROW()-88,#REF!,32,0)="","",VLOOKUP(#REF!&amp;"-"&amp;ROW()-88,#REF!,32,0)),"")</f>
        <v/>
      </c>
      <c r="AJ333" s="28"/>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row>
    <row r="334" spans="1:61" ht="34.5" hidden="1" customHeight="1">
      <c r="A334" s="3"/>
      <c r="B334" s="25" t="str">
        <f>+IFERROR(IF(VLOOKUP(#REF!&amp;"-"&amp;ROW()-88,#REF!,9,0)="","",VLOOKUP(#REF!&amp;"-"&amp;ROW()-88,#REF!,9,0)),"")</f>
        <v/>
      </c>
      <c r="C334" s="26"/>
      <c r="D334" s="25" t="str">
        <f>+IFERROR(IF(VLOOKUP(#REF!&amp;"-"&amp;ROW()-88,#REF!,10,0) = "","",VLOOKUP(#REF!&amp;"-"&amp;ROW()-88,#REF!,10,0)),"")</f>
        <v/>
      </c>
      <c r="E334" s="26"/>
      <c r="F334" s="25" t="str">
        <f>+IFERROR(IF(VLOOKUP(#REF!&amp;"-"&amp;ROW()-88,#REF!,11,0)="","",VLOOKUP(#REF!&amp;"-"&amp;ROW()-88,#REF!,11,0)),"")</f>
        <v/>
      </c>
      <c r="G334" s="26"/>
      <c r="H334" s="20" t="str">
        <f>+IFERROR(IF(VLOOKUP(#REF!&amp;"-"&amp;ROW()-88,#REF!,12,0)="","",VLOOKUP(#REF!&amp;"-"&amp;ROW()-88,#REF!,12,0)),"")</f>
        <v/>
      </c>
      <c r="I334" s="110" t="str">
        <f>IFERROR(IF(VLOOKUP(#REF!&amp;"-"&amp;ROW()-88,#REF!,15,0)="","",IF(VLOOKUP(#REF!&amp;"-"&amp;ROW()-88,#REF!,15,0)=
VLOOKUP(#REF!&amp;"-"&amp;ROW()-88,#REF!,14,0),VLOOKUP(#REF!&amp;"-"&amp;ROW()-88,#REF!,15,0),VLOOKUP(#REF!&amp;"-"&amp;ROW()-88,#REF!,
14,0) &amp; "㎡の    内" &amp; VLOOKUP(#REF!&amp;"-"&amp;ROW()-88,#REF!,15,0)&amp;"㎡")),"")</f>
        <v/>
      </c>
      <c r="J334" s="111"/>
      <c r="K334" s="25" t="str">
        <f>+IFERROR(IF(VLOOKUP(#REF!&amp;"-"&amp;ROW()-88,#REF!,19,0)="","",VLOOKUP(#REF!&amp;"-"&amp;ROW()-88,#REF!,19,0)),"")</f>
        <v/>
      </c>
      <c r="L334" s="112"/>
      <c r="M334" s="26"/>
      <c r="N334" s="23" t="str">
        <f>+IFERROR(VLOOKUP(#REF!&amp;"-"&amp;ROW()-88,#REF!,24,0),"")</f>
        <v/>
      </c>
      <c r="O334" s="24"/>
      <c r="P334" s="108" t="str">
        <f>+IFERROR(VLOOKUP(#REF!&amp;"-"&amp;ROW()-88,#REF!,25,0),"")</f>
        <v/>
      </c>
      <c r="Q334" s="108"/>
      <c r="R334" s="109" t="str">
        <f>+IFERROR(IF(VLOOKUP(#REF!&amp;"-"&amp;ROW()-88,#REF!,56,0)="","",VLOOKUP(#REF!&amp;"-"&amp;ROW()-88,#REF!,56,0)),"")</f>
        <v/>
      </c>
      <c r="S334" s="109"/>
      <c r="T334" s="109"/>
      <c r="U334" s="108" t="str">
        <f>+IFERROR(IF(VLOOKUP(#REF!&amp;"-"&amp;ROW()-88,#REF!,61,0)="","",VLOOKUP(#REF!&amp;"-"&amp;ROW()-88,#REF!,61,0)),"")</f>
        <v/>
      </c>
      <c r="V334" s="108"/>
      <c r="W334" s="23" t="str">
        <f>+IFERROR(IF(VLOOKUP(#REF!&amp;"-"&amp;ROW()-88,#REF!,62,0)="","",VLOOKUP(#REF!&amp;"-"&amp;ROW()-88,#REF!,62,0)),"")</f>
        <v/>
      </c>
      <c r="X334" s="24"/>
      <c r="Y334" s="25" t="str">
        <f t="shared" si="6"/>
        <v/>
      </c>
      <c r="Z334" s="26"/>
      <c r="AA334" s="27" t="str">
        <f>+IFERROR(IF(VLOOKUP(#REF!&amp;"-"&amp;ROW()-88,#REF!,13,0)="","",VLOOKUP(#REF!&amp;"-"&amp;ROW()-88,#REF!,13,0)),"")</f>
        <v/>
      </c>
      <c r="AB334" s="28"/>
      <c r="AC334" s="27" t="str">
        <f>+IFERROR(VLOOKUP(#REF!&amp;"-"&amp;ROW()-88,#REF!,30,0),"")</f>
        <v/>
      </c>
      <c r="AD334" s="28"/>
      <c r="AE334" s="25" t="str">
        <f>IF(Y334="使用貸借権","-",+IFERROR(VLOOKUP(#REF!&amp;"-"&amp;ROW()-88,#REF!,31,0)&amp;"",""))</f>
        <v/>
      </c>
      <c r="AF334" s="26"/>
      <c r="AG334" s="25" t="str">
        <f t="shared" si="7"/>
        <v/>
      </c>
      <c r="AH334" s="26"/>
      <c r="AI334" s="27" t="str">
        <f>IFERROR(IF(VLOOKUP(#REF!&amp;"-"&amp;ROW()-88,#REF!,32,0)="","",VLOOKUP(#REF!&amp;"-"&amp;ROW()-88,#REF!,32,0)),"")</f>
        <v/>
      </c>
      <c r="AJ334" s="28"/>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row>
    <row r="335" spans="1:61" ht="34.5" hidden="1" customHeight="1">
      <c r="A335" s="3"/>
      <c r="B335" s="25" t="str">
        <f>+IFERROR(IF(VLOOKUP(#REF!&amp;"-"&amp;ROW()-88,#REF!,9,0)="","",VLOOKUP(#REF!&amp;"-"&amp;ROW()-88,#REF!,9,0)),"")</f>
        <v/>
      </c>
      <c r="C335" s="26"/>
      <c r="D335" s="25" t="str">
        <f>+IFERROR(IF(VLOOKUP(#REF!&amp;"-"&amp;ROW()-88,#REF!,10,0) = "","",VLOOKUP(#REF!&amp;"-"&amp;ROW()-88,#REF!,10,0)),"")</f>
        <v/>
      </c>
      <c r="E335" s="26"/>
      <c r="F335" s="25" t="str">
        <f>+IFERROR(IF(VLOOKUP(#REF!&amp;"-"&amp;ROW()-88,#REF!,11,0)="","",VLOOKUP(#REF!&amp;"-"&amp;ROW()-88,#REF!,11,0)),"")</f>
        <v/>
      </c>
      <c r="G335" s="26"/>
      <c r="H335" s="20" t="str">
        <f>+IFERROR(IF(VLOOKUP(#REF!&amp;"-"&amp;ROW()-88,#REF!,12,0)="","",VLOOKUP(#REF!&amp;"-"&amp;ROW()-88,#REF!,12,0)),"")</f>
        <v/>
      </c>
      <c r="I335" s="110" t="str">
        <f>IFERROR(IF(VLOOKUP(#REF!&amp;"-"&amp;ROW()-88,#REF!,15,0)="","",IF(VLOOKUP(#REF!&amp;"-"&amp;ROW()-88,#REF!,15,0)=
VLOOKUP(#REF!&amp;"-"&amp;ROW()-88,#REF!,14,0),VLOOKUP(#REF!&amp;"-"&amp;ROW()-88,#REF!,15,0),VLOOKUP(#REF!&amp;"-"&amp;ROW()-88,#REF!,
14,0) &amp; "㎡の    内" &amp; VLOOKUP(#REF!&amp;"-"&amp;ROW()-88,#REF!,15,0)&amp;"㎡")),"")</f>
        <v/>
      </c>
      <c r="J335" s="111"/>
      <c r="K335" s="25" t="str">
        <f>+IFERROR(IF(VLOOKUP(#REF!&amp;"-"&amp;ROW()-88,#REF!,19,0)="","",VLOOKUP(#REF!&amp;"-"&amp;ROW()-88,#REF!,19,0)),"")</f>
        <v/>
      </c>
      <c r="L335" s="112"/>
      <c r="M335" s="26"/>
      <c r="N335" s="23" t="str">
        <f>+IFERROR(VLOOKUP(#REF!&amp;"-"&amp;ROW()-88,#REF!,24,0),"")</f>
        <v/>
      </c>
      <c r="O335" s="24"/>
      <c r="P335" s="108" t="str">
        <f>+IFERROR(VLOOKUP(#REF!&amp;"-"&amp;ROW()-88,#REF!,25,0),"")</f>
        <v/>
      </c>
      <c r="Q335" s="108"/>
      <c r="R335" s="109" t="str">
        <f>+IFERROR(IF(VLOOKUP(#REF!&amp;"-"&amp;ROW()-88,#REF!,56,0)="","",VLOOKUP(#REF!&amp;"-"&amp;ROW()-88,#REF!,56,0)),"")</f>
        <v/>
      </c>
      <c r="S335" s="109"/>
      <c r="T335" s="109"/>
      <c r="U335" s="108" t="str">
        <f>+IFERROR(IF(VLOOKUP(#REF!&amp;"-"&amp;ROW()-88,#REF!,61,0)="","",VLOOKUP(#REF!&amp;"-"&amp;ROW()-88,#REF!,61,0)),"")</f>
        <v/>
      </c>
      <c r="V335" s="108"/>
      <c r="W335" s="23" t="str">
        <f>+IFERROR(IF(VLOOKUP(#REF!&amp;"-"&amp;ROW()-88,#REF!,62,0)="","",VLOOKUP(#REF!&amp;"-"&amp;ROW()-88,#REF!,62,0)),"")</f>
        <v/>
      </c>
      <c r="X335" s="24"/>
      <c r="Y335" s="25" t="str">
        <f t="shared" si="6"/>
        <v/>
      </c>
      <c r="Z335" s="26"/>
      <c r="AA335" s="27" t="str">
        <f>+IFERROR(IF(VLOOKUP(#REF!&amp;"-"&amp;ROW()-88,#REF!,13,0)="","",VLOOKUP(#REF!&amp;"-"&amp;ROW()-88,#REF!,13,0)),"")</f>
        <v/>
      </c>
      <c r="AB335" s="28"/>
      <c r="AC335" s="27" t="str">
        <f>+IFERROR(VLOOKUP(#REF!&amp;"-"&amp;ROW()-88,#REF!,30,0),"")</f>
        <v/>
      </c>
      <c r="AD335" s="28"/>
      <c r="AE335" s="25" t="str">
        <f>IF(Y335="使用貸借権","-",+IFERROR(VLOOKUP(#REF!&amp;"-"&amp;ROW()-88,#REF!,31,0)&amp;"",""))</f>
        <v/>
      </c>
      <c r="AF335" s="26"/>
      <c r="AG335" s="25" t="str">
        <f t="shared" si="7"/>
        <v/>
      </c>
      <c r="AH335" s="26"/>
      <c r="AI335" s="27" t="str">
        <f>IFERROR(IF(VLOOKUP(#REF!&amp;"-"&amp;ROW()-88,#REF!,32,0)="","",VLOOKUP(#REF!&amp;"-"&amp;ROW()-88,#REF!,32,0)),"")</f>
        <v/>
      </c>
      <c r="AJ335" s="28"/>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row>
    <row r="336" spans="1:61" ht="34.5" hidden="1" customHeight="1">
      <c r="A336" s="3"/>
      <c r="B336" s="25" t="str">
        <f>+IFERROR(IF(VLOOKUP(#REF!&amp;"-"&amp;ROW()-88,#REF!,9,0)="","",VLOOKUP(#REF!&amp;"-"&amp;ROW()-88,#REF!,9,0)),"")</f>
        <v/>
      </c>
      <c r="C336" s="26"/>
      <c r="D336" s="25" t="str">
        <f>+IFERROR(IF(VLOOKUP(#REF!&amp;"-"&amp;ROW()-88,#REF!,10,0) = "","",VLOOKUP(#REF!&amp;"-"&amp;ROW()-88,#REF!,10,0)),"")</f>
        <v/>
      </c>
      <c r="E336" s="26"/>
      <c r="F336" s="25" t="str">
        <f>+IFERROR(IF(VLOOKUP(#REF!&amp;"-"&amp;ROW()-88,#REF!,11,0)="","",VLOOKUP(#REF!&amp;"-"&amp;ROW()-88,#REF!,11,0)),"")</f>
        <v/>
      </c>
      <c r="G336" s="26"/>
      <c r="H336" s="20" t="str">
        <f>+IFERROR(IF(VLOOKUP(#REF!&amp;"-"&amp;ROW()-88,#REF!,12,0)="","",VLOOKUP(#REF!&amp;"-"&amp;ROW()-88,#REF!,12,0)),"")</f>
        <v/>
      </c>
      <c r="I336" s="110" t="str">
        <f>IFERROR(IF(VLOOKUP(#REF!&amp;"-"&amp;ROW()-88,#REF!,15,0)="","",IF(VLOOKUP(#REF!&amp;"-"&amp;ROW()-88,#REF!,15,0)=
VLOOKUP(#REF!&amp;"-"&amp;ROW()-88,#REF!,14,0),VLOOKUP(#REF!&amp;"-"&amp;ROW()-88,#REF!,15,0),VLOOKUP(#REF!&amp;"-"&amp;ROW()-88,#REF!,
14,0) &amp; "㎡の    内" &amp; VLOOKUP(#REF!&amp;"-"&amp;ROW()-88,#REF!,15,0)&amp;"㎡")),"")</f>
        <v/>
      </c>
      <c r="J336" s="111"/>
      <c r="K336" s="25" t="str">
        <f>+IFERROR(IF(VLOOKUP(#REF!&amp;"-"&amp;ROW()-88,#REF!,19,0)="","",VLOOKUP(#REF!&amp;"-"&amp;ROW()-88,#REF!,19,0)),"")</f>
        <v/>
      </c>
      <c r="L336" s="112"/>
      <c r="M336" s="26"/>
      <c r="N336" s="23" t="str">
        <f>+IFERROR(VLOOKUP(#REF!&amp;"-"&amp;ROW()-88,#REF!,24,0),"")</f>
        <v/>
      </c>
      <c r="O336" s="24"/>
      <c r="P336" s="108" t="str">
        <f>+IFERROR(VLOOKUP(#REF!&amp;"-"&amp;ROW()-88,#REF!,25,0),"")</f>
        <v/>
      </c>
      <c r="Q336" s="108"/>
      <c r="R336" s="109" t="str">
        <f>+IFERROR(IF(VLOOKUP(#REF!&amp;"-"&amp;ROW()-88,#REF!,56,0)="","",VLOOKUP(#REF!&amp;"-"&amp;ROW()-88,#REF!,56,0)),"")</f>
        <v/>
      </c>
      <c r="S336" s="109"/>
      <c r="T336" s="109"/>
      <c r="U336" s="108" t="str">
        <f>+IFERROR(IF(VLOOKUP(#REF!&amp;"-"&amp;ROW()-88,#REF!,61,0)="","",VLOOKUP(#REF!&amp;"-"&amp;ROW()-88,#REF!,61,0)),"")</f>
        <v/>
      </c>
      <c r="V336" s="108"/>
      <c r="W336" s="23" t="str">
        <f>+IFERROR(IF(VLOOKUP(#REF!&amp;"-"&amp;ROW()-88,#REF!,62,0)="","",VLOOKUP(#REF!&amp;"-"&amp;ROW()-88,#REF!,62,0)),"")</f>
        <v/>
      </c>
      <c r="X336" s="24"/>
      <c r="Y336" s="25" t="str">
        <f t="shared" si="6"/>
        <v/>
      </c>
      <c r="Z336" s="26"/>
      <c r="AA336" s="27" t="str">
        <f>+IFERROR(IF(VLOOKUP(#REF!&amp;"-"&amp;ROW()-88,#REF!,13,0)="","",VLOOKUP(#REF!&amp;"-"&amp;ROW()-88,#REF!,13,0)),"")</f>
        <v/>
      </c>
      <c r="AB336" s="28"/>
      <c r="AC336" s="27" t="str">
        <f>+IFERROR(VLOOKUP(#REF!&amp;"-"&amp;ROW()-88,#REF!,30,0),"")</f>
        <v/>
      </c>
      <c r="AD336" s="28"/>
      <c r="AE336" s="25" t="str">
        <f>IF(Y336="使用貸借権","-",+IFERROR(VLOOKUP(#REF!&amp;"-"&amp;ROW()-88,#REF!,31,0)&amp;"",""))</f>
        <v/>
      </c>
      <c r="AF336" s="26"/>
      <c r="AG336" s="25" t="str">
        <f t="shared" si="7"/>
        <v/>
      </c>
      <c r="AH336" s="26"/>
      <c r="AI336" s="27" t="str">
        <f>IFERROR(IF(VLOOKUP(#REF!&amp;"-"&amp;ROW()-88,#REF!,32,0)="","",VLOOKUP(#REF!&amp;"-"&amp;ROW()-88,#REF!,32,0)),"")</f>
        <v/>
      </c>
      <c r="AJ336" s="28"/>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row>
    <row r="337" spans="1:61" ht="34.5" hidden="1" customHeight="1">
      <c r="A337" s="3"/>
      <c r="B337" s="25" t="str">
        <f>+IFERROR(IF(VLOOKUP(#REF!&amp;"-"&amp;ROW()-88,#REF!,9,0)="","",VLOOKUP(#REF!&amp;"-"&amp;ROW()-88,#REF!,9,0)),"")</f>
        <v/>
      </c>
      <c r="C337" s="26"/>
      <c r="D337" s="25" t="str">
        <f>+IFERROR(IF(VLOOKUP(#REF!&amp;"-"&amp;ROW()-88,#REF!,10,0) = "","",VLOOKUP(#REF!&amp;"-"&amp;ROW()-88,#REF!,10,0)),"")</f>
        <v/>
      </c>
      <c r="E337" s="26"/>
      <c r="F337" s="25" t="str">
        <f>+IFERROR(IF(VLOOKUP(#REF!&amp;"-"&amp;ROW()-88,#REF!,11,0)="","",VLOOKUP(#REF!&amp;"-"&amp;ROW()-88,#REF!,11,0)),"")</f>
        <v/>
      </c>
      <c r="G337" s="26"/>
      <c r="H337" s="20" t="str">
        <f>+IFERROR(IF(VLOOKUP(#REF!&amp;"-"&amp;ROW()-88,#REF!,12,0)="","",VLOOKUP(#REF!&amp;"-"&amp;ROW()-88,#REF!,12,0)),"")</f>
        <v/>
      </c>
      <c r="I337" s="110" t="str">
        <f>IFERROR(IF(VLOOKUP(#REF!&amp;"-"&amp;ROW()-88,#REF!,15,0)="","",IF(VLOOKUP(#REF!&amp;"-"&amp;ROW()-88,#REF!,15,0)=
VLOOKUP(#REF!&amp;"-"&amp;ROW()-88,#REF!,14,0),VLOOKUP(#REF!&amp;"-"&amp;ROW()-88,#REF!,15,0),VLOOKUP(#REF!&amp;"-"&amp;ROW()-88,#REF!,
14,0) &amp; "㎡の    内" &amp; VLOOKUP(#REF!&amp;"-"&amp;ROW()-88,#REF!,15,0)&amp;"㎡")),"")</f>
        <v/>
      </c>
      <c r="J337" s="111"/>
      <c r="K337" s="25" t="str">
        <f>+IFERROR(IF(VLOOKUP(#REF!&amp;"-"&amp;ROW()-88,#REF!,19,0)="","",VLOOKUP(#REF!&amp;"-"&amp;ROW()-88,#REF!,19,0)),"")</f>
        <v/>
      </c>
      <c r="L337" s="112"/>
      <c r="M337" s="26"/>
      <c r="N337" s="23" t="str">
        <f>+IFERROR(VLOOKUP(#REF!&amp;"-"&amp;ROW()-88,#REF!,24,0),"")</f>
        <v/>
      </c>
      <c r="O337" s="24"/>
      <c r="P337" s="108" t="str">
        <f>+IFERROR(VLOOKUP(#REF!&amp;"-"&amp;ROW()-88,#REF!,25,0),"")</f>
        <v/>
      </c>
      <c r="Q337" s="108"/>
      <c r="R337" s="109" t="str">
        <f>+IFERROR(IF(VLOOKUP(#REF!&amp;"-"&amp;ROW()-88,#REF!,56,0)="","",VLOOKUP(#REF!&amp;"-"&amp;ROW()-88,#REF!,56,0)),"")</f>
        <v/>
      </c>
      <c r="S337" s="109"/>
      <c r="T337" s="109"/>
      <c r="U337" s="108" t="str">
        <f>+IFERROR(IF(VLOOKUP(#REF!&amp;"-"&amp;ROW()-88,#REF!,61,0)="","",VLOOKUP(#REF!&amp;"-"&amp;ROW()-88,#REF!,61,0)),"")</f>
        <v/>
      </c>
      <c r="V337" s="108"/>
      <c r="W337" s="23" t="str">
        <f>+IFERROR(IF(VLOOKUP(#REF!&amp;"-"&amp;ROW()-88,#REF!,62,0)="","",VLOOKUP(#REF!&amp;"-"&amp;ROW()-88,#REF!,62,0)),"")</f>
        <v/>
      </c>
      <c r="X337" s="24"/>
      <c r="Y337" s="25" t="str">
        <f t="shared" si="6"/>
        <v/>
      </c>
      <c r="Z337" s="26"/>
      <c r="AA337" s="27" t="str">
        <f>+IFERROR(IF(VLOOKUP(#REF!&amp;"-"&amp;ROW()-88,#REF!,13,0)="","",VLOOKUP(#REF!&amp;"-"&amp;ROW()-88,#REF!,13,0)),"")</f>
        <v/>
      </c>
      <c r="AB337" s="28"/>
      <c r="AC337" s="27" t="str">
        <f>+IFERROR(VLOOKUP(#REF!&amp;"-"&amp;ROW()-88,#REF!,30,0),"")</f>
        <v/>
      </c>
      <c r="AD337" s="28"/>
      <c r="AE337" s="25" t="str">
        <f>IF(Y337="使用貸借権","-",+IFERROR(VLOOKUP(#REF!&amp;"-"&amp;ROW()-88,#REF!,31,0)&amp;"",""))</f>
        <v/>
      </c>
      <c r="AF337" s="26"/>
      <c r="AG337" s="25" t="str">
        <f t="shared" si="7"/>
        <v/>
      </c>
      <c r="AH337" s="26"/>
      <c r="AI337" s="27" t="str">
        <f>IFERROR(IF(VLOOKUP(#REF!&amp;"-"&amp;ROW()-88,#REF!,32,0)="","",VLOOKUP(#REF!&amp;"-"&amp;ROW()-88,#REF!,32,0)),"")</f>
        <v/>
      </c>
      <c r="AJ337" s="28"/>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row>
    <row r="338" spans="1:61" ht="34.5" hidden="1" customHeight="1">
      <c r="A338" s="3"/>
      <c r="B338" s="25" t="str">
        <f>+IFERROR(IF(VLOOKUP(#REF!&amp;"-"&amp;ROW()-88,#REF!,9,0)="","",VLOOKUP(#REF!&amp;"-"&amp;ROW()-88,#REF!,9,0)),"")</f>
        <v/>
      </c>
      <c r="C338" s="26"/>
      <c r="D338" s="25" t="str">
        <f>+IFERROR(IF(VLOOKUP(#REF!&amp;"-"&amp;ROW()-88,#REF!,10,0) = "","",VLOOKUP(#REF!&amp;"-"&amp;ROW()-88,#REF!,10,0)),"")</f>
        <v/>
      </c>
      <c r="E338" s="26"/>
      <c r="F338" s="25" t="str">
        <f>+IFERROR(IF(VLOOKUP(#REF!&amp;"-"&amp;ROW()-88,#REF!,11,0)="","",VLOOKUP(#REF!&amp;"-"&amp;ROW()-88,#REF!,11,0)),"")</f>
        <v/>
      </c>
      <c r="G338" s="26"/>
      <c r="H338" s="20" t="str">
        <f>+IFERROR(IF(VLOOKUP(#REF!&amp;"-"&amp;ROW()-88,#REF!,12,0)="","",VLOOKUP(#REF!&amp;"-"&amp;ROW()-88,#REF!,12,0)),"")</f>
        <v/>
      </c>
      <c r="I338" s="110" t="str">
        <f>IFERROR(IF(VLOOKUP(#REF!&amp;"-"&amp;ROW()-88,#REF!,15,0)="","",IF(VLOOKUP(#REF!&amp;"-"&amp;ROW()-88,#REF!,15,0)=
VLOOKUP(#REF!&amp;"-"&amp;ROW()-88,#REF!,14,0),VLOOKUP(#REF!&amp;"-"&amp;ROW()-88,#REF!,15,0),VLOOKUP(#REF!&amp;"-"&amp;ROW()-88,#REF!,
14,0) &amp; "㎡の    内" &amp; VLOOKUP(#REF!&amp;"-"&amp;ROW()-88,#REF!,15,0)&amp;"㎡")),"")</f>
        <v/>
      </c>
      <c r="J338" s="111"/>
      <c r="K338" s="25" t="str">
        <f>+IFERROR(IF(VLOOKUP(#REF!&amp;"-"&amp;ROW()-88,#REF!,19,0)="","",VLOOKUP(#REF!&amp;"-"&amp;ROW()-88,#REF!,19,0)),"")</f>
        <v/>
      </c>
      <c r="L338" s="112"/>
      <c r="M338" s="26"/>
      <c r="N338" s="23" t="str">
        <f>+IFERROR(VLOOKUP(#REF!&amp;"-"&amp;ROW()-88,#REF!,24,0),"")</f>
        <v/>
      </c>
      <c r="O338" s="24"/>
      <c r="P338" s="108" t="str">
        <f>+IFERROR(VLOOKUP(#REF!&amp;"-"&amp;ROW()-88,#REF!,25,0),"")</f>
        <v/>
      </c>
      <c r="Q338" s="108"/>
      <c r="R338" s="109" t="str">
        <f>+IFERROR(IF(VLOOKUP(#REF!&amp;"-"&amp;ROW()-88,#REF!,56,0)="","",VLOOKUP(#REF!&amp;"-"&amp;ROW()-88,#REF!,56,0)),"")</f>
        <v/>
      </c>
      <c r="S338" s="109"/>
      <c r="T338" s="109"/>
      <c r="U338" s="108" t="str">
        <f>+IFERROR(IF(VLOOKUP(#REF!&amp;"-"&amp;ROW()-88,#REF!,61,0)="","",VLOOKUP(#REF!&amp;"-"&amp;ROW()-88,#REF!,61,0)),"")</f>
        <v/>
      </c>
      <c r="V338" s="108"/>
      <c r="W338" s="23" t="str">
        <f>+IFERROR(IF(VLOOKUP(#REF!&amp;"-"&amp;ROW()-88,#REF!,62,0)="","",VLOOKUP(#REF!&amp;"-"&amp;ROW()-88,#REF!,62,0)),"")</f>
        <v/>
      </c>
      <c r="X338" s="24"/>
      <c r="Y338" s="25" t="str">
        <f t="shared" si="6"/>
        <v/>
      </c>
      <c r="Z338" s="26"/>
      <c r="AA338" s="27" t="str">
        <f>+IFERROR(IF(VLOOKUP(#REF!&amp;"-"&amp;ROW()-88,#REF!,13,0)="","",VLOOKUP(#REF!&amp;"-"&amp;ROW()-88,#REF!,13,0)),"")</f>
        <v/>
      </c>
      <c r="AB338" s="28"/>
      <c r="AC338" s="27" t="str">
        <f>+IFERROR(VLOOKUP(#REF!&amp;"-"&amp;ROW()-88,#REF!,30,0),"")</f>
        <v/>
      </c>
      <c r="AD338" s="28"/>
      <c r="AE338" s="25" t="str">
        <f>IF(Y338="使用貸借権","-",+IFERROR(VLOOKUP(#REF!&amp;"-"&amp;ROW()-88,#REF!,31,0)&amp;"",""))</f>
        <v/>
      </c>
      <c r="AF338" s="26"/>
      <c r="AG338" s="25" t="str">
        <f t="shared" si="7"/>
        <v/>
      </c>
      <c r="AH338" s="26"/>
      <c r="AI338" s="27" t="str">
        <f>IFERROR(IF(VLOOKUP(#REF!&amp;"-"&amp;ROW()-88,#REF!,32,0)="","",VLOOKUP(#REF!&amp;"-"&amp;ROW()-88,#REF!,32,0)),"")</f>
        <v/>
      </c>
      <c r="AJ338" s="28"/>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row>
    <row r="339" spans="1:61" ht="34.5" hidden="1" customHeight="1">
      <c r="A339" s="3"/>
      <c r="B339" s="25" t="str">
        <f>+IFERROR(IF(VLOOKUP(#REF!&amp;"-"&amp;ROW()-88,#REF!,9,0)="","",VLOOKUP(#REF!&amp;"-"&amp;ROW()-88,#REF!,9,0)),"")</f>
        <v/>
      </c>
      <c r="C339" s="26"/>
      <c r="D339" s="25" t="str">
        <f>+IFERROR(IF(VLOOKUP(#REF!&amp;"-"&amp;ROW()-88,#REF!,10,0) = "","",VLOOKUP(#REF!&amp;"-"&amp;ROW()-88,#REF!,10,0)),"")</f>
        <v/>
      </c>
      <c r="E339" s="26"/>
      <c r="F339" s="25" t="str">
        <f>+IFERROR(IF(VLOOKUP(#REF!&amp;"-"&amp;ROW()-88,#REF!,11,0)="","",VLOOKUP(#REF!&amp;"-"&amp;ROW()-88,#REF!,11,0)),"")</f>
        <v/>
      </c>
      <c r="G339" s="26"/>
      <c r="H339" s="20" t="str">
        <f>+IFERROR(IF(VLOOKUP(#REF!&amp;"-"&amp;ROW()-88,#REF!,12,0)="","",VLOOKUP(#REF!&amp;"-"&amp;ROW()-88,#REF!,12,0)),"")</f>
        <v/>
      </c>
      <c r="I339" s="110" t="str">
        <f>IFERROR(IF(VLOOKUP(#REF!&amp;"-"&amp;ROW()-88,#REF!,15,0)="","",IF(VLOOKUP(#REF!&amp;"-"&amp;ROW()-88,#REF!,15,0)=
VLOOKUP(#REF!&amp;"-"&amp;ROW()-88,#REF!,14,0),VLOOKUP(#REF!&amp;"-"&amp;ROW()-88,#REF!,15,0),VLOOKUP(#REF!&amp;"-"&amp;ROW()-88,#REF!,
14,0) &amp; "㎡の    内" &amp; VLOOKUP(#REF!&amp;"-"&amp;ROW()-88,#REF!,15,0)&amp;"㎡")),"")</f>
        <v/>
      </c>
      <c r="J339" s="111"/>
      <c r="K339" s="25" t="str">
        <f>+IFERROR(IF(VLOOKUP(#REF!&amp;"-"&amp;ROW()-88,#REF!,19,0)="","",VLOOKUP(#REF!&amp;"-"&amp;ROW()-88,#REF!,19,0)),"")</f>
        <v/>
      </c>
      <c r="L339" s="112"/>
      <c r="M339" s="26"/>
      <c r="N339" s="23" t="str">
        <f>+IFERROR(VLOOKUP(#REF!&amp;"-"&amp;ROW()-88,#REF!,24,0),"")</f>
        <v/>
      </c>
      <c r="O339" s="24"/>
      <c r="P339" s="108" t="str">
        <f>+IFERROR(VLOOKUP(#REF!&amp;"-"&amp;ROW()-88,#REF!,25,0),"")</f>
        <v/>
      </c>
      <c r="Q339" s="108"/>
      <c r="R339" s="109" t="str">
        <f>+IFERROR(IF(VLOOKUP(#REF!&amp;"-"&amp;ROW()-88,#REF!,56,0)="","",VLOOKUP(#REF!&amp;"-"&amp;ROW()-88,#REF!,56,0)),"")</f>
        <v/>
      </c>
      <c r="S339" s="109"/>
      <c r="T339" s="109"/>
      <c r="U339" s="108" t="str">
        <f>+IFERROR(IF(VLOOKUP(#REF!&amp;"-"&amp;ROW()-88,#REF!,61,0)="","",VLOOKUP(#REF!&amp;"-"&amp;ROW()-88,#REF!,61,0)),"")</f>
        <v/>
      </c>
      <c r="V339" s="108"/>
      <c r="W339" s="23" t="str">
        <f>+IFERROR(IF(VLOOKUP(#REF!&amp;"-"&amp;ROW()-88,#REF!,62,0)="","",VLOOKUP(#REF!&amp;"-"&amp;ROW()-88,#REF!,62,0)),"")</f>
        <v/>
      </c>
      <c r="X339" s="24"/>
      <c r="Y339" s="25" t="str">
        <f t="shared" si="6"/>
        <v/>
      </c>
      <c r="Z339" s="26"/>
      <c r="AA339" s="27" t="str">
        <f>+IFERROR(IF(VLOOKUP(#REF!&amp;"-"&amp;ROW()-88,#REF!,13,0)="","",VLOOKUP(#REF!&amp;"-"&amp;ROW()-88,#REF!,13,0)),"")</f>
        <v/>
      </c>
      <c r="AB339" s="28"/>
      <c r="AC339" s="27" t="str">
        <f>+IFERROR(VLOOKUP(#REF!&amp;"-"&amp;ROW()-88,#REF!,30,0),"")</f>
        <v/>
      </c>
      <c r="AD339" s="28"/>
      <c r="AE339" s="25" t="str">
        <f>IF(Y339="使用貸借権","-",+IFERROR(VLOOKUP(#REF!&amp;"-"&amp;ROW()-88,#REF!,31,0)&amp;"",""))</f>
        <v/>
      </c>
      <c r="AF339" s="26"/>
      <c r="AG339" s="25" t="str">
        <f t="shared" si="7"/>
        <v/>
      </c>
      <c r="AH339" s="26"/>
      <c r="AI339" s="27" t="str">
        <f>IFERROR(IF(VLOOKUP(#REF!&amp;"-"&amp;ROW()-88,#REF!,32,0)="","",VLOOKUP(#REF!&amp;"-"&amp;ROW()-88,#REF!,32,0)),"")</f>
        <v/>
      </c>
      <c r="AJ339" s="28"/>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row>
    <row r="340" spans="1:61" ht="34.5" hidden="1" customHeight="1">
      <c r="A340" s="3"/>
      <c r="B340" s="25" t="str">
        <f>+IFERROR(IF(VLOOKUP(#REF!&amp;"-"&amp;ROW()-88,#REF!,9,0)="","",VLOOKUP(#REF!&amp;"-"&amp;ROW()-88,#REF!,9,0)),"")</f>
        <v/>
      </c>
      <c r="C340" s="26"/>
      <c r="D340" s="25" t="str">
        <f>+IFERROR(IF(VLOOKUP(#REF!&amp;"-"&amp;ROW()-88,#REF!,10,0) = "","",VLOOKUP(#REF!&amp;"-"&amp;ROW()-88,#REF!,10,0)),"")</f>
        <v/>
      </c>
      <c r="E340" s="26"/>
      <c r="F340" s="25" t="str">
        <f>+IFERROR(IF(VLOOKUP(#REF!&amp;"-"&amp;ROW()-88,#REF!,11,0)="","",VLOOKUP(#REF!&amp;"-"&amp;ROW()-88,#REF!,11,0)),"")</f>
        <v/>
      </c>
      <c r="G340" s="26"/>
      <c r="H340" s="20" t="str">
        <f>+IFERROR(IF(VLOOKUP(#REF!&amp;"-"&amp;ROW()-88,#REF!,12,0)="","",VLOOKUP(#REF!&amp;"-"&amp;ROW()-88,#REF!,12,0)),"")</f>
        <v/>
      </c>
      <c r="I340" s="110" t="str">
        <f>IFERROR(IF(VLOOKUP(#REF!&amp;"-"&amp;ROW()-88,#REF!,15,0)="","",IF(VLOOKUP(#REF!&amp;"-"&amp;ROW()-88,#REF!,15,0)=
VLOOKUP(#REF!&amp;"-"&amp;ROW()-88,#REF!,14,0),VLOOKUP(#REF!&amp;"-"&amp;ROW()-88,#REF!,15,0),VLOOKUP(#REF!&amp;"-"&amp;ROW()-88,#REF!,
14,0) &amp; "㎡の    内" &amp; VLOOKUP(#REF!&amp;"-"&amp;ROW()-88,#REF!,15,0)&amp;"㎡")),"")</f>
        <v/>
      </c>
      <c r="J340" s="111"/>
      <c r="K340" s="25" t="str">
        <f>+IFERROR(IF(VLOOKUP(#REF!&amp;"-"&amp;ROW()-88,#REF!,19,0)="","",VLOOKUP(#REF!&amp;"-"&amp;ROW()-88,#REF!,19,0)),"")</f>
        <v/>
      </c>
      <c r="L340" s="112"/>
      <c r="M340" s="26"/>
      <c r="N340" s="23" t="str">
        <f>+IFERROR(VLOOKUP(#REF!&amp;"-"&amp;ROW()-88,#REF!,24,0),"")</f>
        <v/>
      </c>
      <c r="O340" s="24"/>
      <c r="P340" s="108" t="str">
        <f>+IFERROR(VLOOKUP(#REF!&amp;"-"&amp;ROW()-88,#REF!,25,0),"")</f>
        <v/>
      </c>
      <c r="Q340" s="108"/>
      <c r="R340" s="109" t="str">
        <f>+IFERROR(IF(VLOOKUP(#REF!&amp;"-"&amp;ROW()-88,#REF!,56,0)="","",VLOOKUP(#REF!&amp;"-"&amp;ROW()-88,#REF!,56,0)),"")</f>
        <v/>
      </c>
      <c r="S340" s="109"/>
      <c r="T340" s="109"/>
      <c r="U340" s="108" t="str">
        <f>+IFERROR(IF(VLOOKUP(#REF!&amp;"-"&amp;ROW()-88,#REF!,61,0)="","",VLOOKUP(#REF!&amp;"-"&amp;ROW()-88,#REF!,61,0)),"")</f>
        <v/>
      </c>
      <c r="V340" s="108"/>
      <c r="W340" s="23" t="str">
        <f>+IFERROR(IF(VLOOKUP(#REF!&amp;"-"&amp;ROW()-88,#REF!,62,0)="","",VLOOKUP(#REF!&amp;"-"&amp;ROW()-88,#REF!,62,0)),"")</f>
        <v/>
      </c>
      <c r="X340" s="24"/>
      <c r="Y340" s="25" t="str">
        <f t="shared" ref="Y340:Y382" si="8">IF(AC340="","",IF(AC340=0,"使用貸借権","賃借権"))</f>
        <v/>
      </c>
      <c r="Z340" s="26"/>
      <c r="AA340" s="27" t="str">
        <f>+IFERROR(IF(VLOOKUP(#REF!&amp;"-"&amp;ROW()-88,#REF!,13,0)="","",VLOOKUP(#REF!&amp;"-"&amp;ROW()-88,#REF!,13,0)),"")</f>
        <v/>
      </c>
      <c r="AB340" s="28"/>
      <c r="AC340" s="27" t="str">
        <f>+IFERROR(VLOOKUP(#REF!&amp;"-"&amp;ROW()-88,#REF!,30,0),"")</f>
        <v/>
      </c>
      <c r="AD340" s="28"/>
      <c r="AE340" s="25" t="str">
        <f>IF(Y340="使用貸借権","-",+IFERROR(VLOOKUP(#REF!&amp;"-"&amp;ROW()-88,#REF!,31,0)&amp;"",""))</f>
        <v/>
      </c>
      <c r="AF340" s="26"/>
      <c r="AG340" s="25" t="str">
        <f t="shared" ref="AG340:AG382" si="9">IF(Y340="","",IF(Y340="使用貸借権","-","口座振込　１２月"))</f>
        <v/>
      </c>
      <c r="AH340" s="26"/>
      <c r="AI340" s="27" t="str">
        <f>IFERROR(IF(VLOOKUP(#REF!&amp;"-"&amp;ROW()-88,#REF!,32,0)="","",VLOOKUP(#REF!&amp;"-"&amp;ROW()-88,#REF!,32,0)),"")</f>
        <v/>
      </c>
      <c r="AJ340" s="28"/>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row>
    <row r="341" spans="1:61" ht="34.5" hidden="1" customHeight="1">
      <c r="A341" s="3"/>
      <c r="B341" s="25" t="str">
        <f>+IFERROR(IF(VLOOKUP(#REF!&amp;"-"&amp;ROW()-88,#REF!,9,0)="","",VLOOKUP(#REF!&amp;"-"&amp;ROW()-88,#REF!,9,0)),"")</f>
        <v/>
      </c>
      <c r="C341" s="26"/>
      <c r="D341" s="25" t="str">
        <f>+IFERROR(IF(VLOOKUP(#REF!&amp;"-"&amp;ROW()-88,#REF!,10,0) = "","",VLOOKUP(#REF!&amp;"-"&amp;ROW()-88,#REF!,10,0)),"")</f>
        <v/>
      </c>
      <c r="E341" s="26"/>
      <c r="F341" s="25" t="str">
        <f>+IFERROR(IF(VLOOKUP(#REF!&amp;"-"&amp;ROW()-88,#REF!,11,0)="","",VLOOKUP(#REF!&amp;"-"&amp;ROW()-88,#REF!,11,0)),"")</f>
        <v/>
      </c>
      <c r="G341" s="26"/>
      <c r="H341" s="20" t="str">
        <f>+IFERROR(IF(VLOOKUP(#REF!&amp;"-"&amp;ROW()-88,#REF!,12,0)="","",VLOOKUP(#REF!&amp;"-"&amp;ROW()-88,#REF!,12,0)),"")</f>
        <v/>
      </c>
      <c r="I341" s="110" t="str">
        <f>IFERROR(IF(VLOOKUP(#REF!&amp;"-"&amp;ROW()-88,#REF!,15,0)="","",IF(VLOOKUP(#REF!&amp;"-"&amp;ROW()-88,#REF!,15,0)=
VLOOKUP(#REF!&amp;"-"&amp;ROW()-88,#REF!,14,0),VLOOKUP(#REF!&amp;"-"&amp;ROW()-88,#REF!,15,0),VLOOKUP(#REF!&amp;"-"&amp;ROW()-88,#REF!,
14,0) &amp; "㎡の    内" &amp; VLOOKUP(#REF!&amp;"-"&amp;ROW()-88,#REF!,15,0)&amp;"㎡")),"")</f>
        <v/>
      </c>
      <c r="J341" s="111"/>
      <c r="K341" s="25" t="str">
        <f>+IFERROR(IF(VLOOKUP(#REF!&amp;"-"&amp;ROW()-88,#REF!,19,0)="","",VLOOKUP(#REF!&amp;"-"&amp;ROW()-88,#REF!,19,0)),"")</f>
        <v/>
      </c>
      <c r="L341" s="112"/>
      <c r="M341" s="26"/>
      <c r="N341" s="23" t="str">
        <f>+IFERROR(VLOOKUP(#REF!&amp;"-"&amp;ROW()-88,#REF!,24,0),"")</f>
        <v/>
      </c>
      <c r="O341" s="24"/>
      <c r="P341" s="108" t="str">
        <f>+IFERROR(VLOOKUP(#REF!&amp;"-"&amp;ROW()-88,#REF!,25,0),"")</f>
        <v/>
      </c>
      <c r="Q341" s="108"/>
      <c r="R341" s="109" t="str">
        <f>+IFERROR(IF(VLOOKUP(#REF!&amp;"-"&amp;ROW()-88,#REF!,56,0)="","",VLOOKUP(#REF!&amp;"-"&amp;ROW()-88,#REF!,56,0)),"")</f>
        <v/>
      </c>
      <c r="S341" s="109"/>
      <c r="T341" s="109"/>
      <c r="U341" s="108" t="str">
        <f>+IFERROR(IF(VLOOKUP(#REF!&amp;"-"&amp;ROW()-88,#REF!,61,0)="","",VLOOKUP(#REF!&amp;"-"&amp;ROW()-88,#REF!,61,0)),"")</f>
        <v/>
      </c>
      <c r="V341" s="108"/>
      <c r="W341" s="23" t="str">
        <f>+IFERROR(IF(VLOOKUP(#REF!&amp;"-"&amp;ROW()-88,#REF!,62,0)="","",VLOOKUP(#REF!&amp;"-"&amp;ROW()-88,#REF!,62,0)),"")</f>
        <v/>
      </c>
      <c r="X341" s="24"/>
      <c r="Y341" s="25" t="str">
        <f t="shared" si="8"/>
        <v/>
      </c>
      <c r="Z341" s="26"/>
      <c r="AA341" s="27" t="str">
        <f>+IFERROR(IF(VLOOKUP(#REF!&amp;"-"&amp;ROW()-88,#REF!,13,0)="","",VLOOKUP(#REF!&amp;"-"&amp;ROW()-88,#REF!,13,0)),"")</f>
        <v/>
      </c>
      <c r="AB341" s="28"/>
      <c r="AC341" s="27" t="str">
        <f>+IFERROR(VLOOKUP(#REF!&amp;"-"&amp;ROW()-88,#REF!,30,0),"")</f>
        <v/>
      </c>
      <c r="AD341" s="28"/>
      <c r="AE341" s="25" t="str">
        <f>IF(Y341="使用貸借権","-",+IFERROR(VLOOKUP(#REF!&amp;"-"&amp;ROW()-88,#REF!,31,0)&amp;"",""))</f>
        <v/>
      </c>
      <c r="AF341" s="26"/>
      <c r="AG341" s="25" t="str">
        <f t="shared" si="9"/>
        <v/>
      </c>
      <c r="AH341" s="26"/>
      <c r="AI341" s="27" t="str">
        <f>IFERROR(IF(VLOOKUP(#REF!&amp;"-"&amp;ROW()-88,#REF!,32,0)="","",VLOOKUP(#REF!&amp;"-"&amp;ROW()-88,#REF!,32,0)),"")</f>
        <v/>
      </c>
      <c r="AJ341" s="28"/>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row>
    <row r="342" spans="1:61" ht="34.5" hidden="1" customHeight="1">
      <c r="A342" s="3"/>
      <c r="B342" s="25" t="str">
        <f>+IFERROR(IF(VLOOKUP(#REF!&amp;"-"&amp;ROW()-88,#REF!,9,0)="","",VLOOKUP(#REF!&amp;"-"&amp;ROW()-88,#REF!,9,0)),"")</f>
        <v/>
      </c>
      <c r="C342" s="26"/>
      <c r="D342" s="25" t="str">
        <f>+IFERROR(IF(VLOOKUP(#REF!&amp;"-"&amp;ROW()-88,#REF!,10,0) = "","",VLOOKUP(#REF!&amp;"-"&amp;ROW()-88,#REF!,10,0)),"")</f>
        <v/>
      </c>
      <c r="E342" s="26"/>
      <c r="F342" s="25" t="str">
        <f>+IFERROR(IF(VLOOKUP(#REF!&amp;"-"&amp;ROW()-88,#REF!,11,0)="","",VLOOKUP(#REF!&amp;"-"&amp;ROW()-88,#REF!,11,0)),"")</f>
        <v/>
      </c>
      <c r="G342" s="26"/>
      <c r="H342" s="20" t="str">
        <f>+IFERROR(IF(VLOOKUP(#REF!&amp;"-"&amp;ROW()-88,#REF!,12,0)="","",VLOOKUP(#REF!&amp;"-"&amp;ROW()-88,#REF!,12,0)),"")</f>
        <v/>
      </c>
      <c r="I342" s="110" t="str">
        <f>IFERROR(IF(VLOOKUP(#REF!&amp;"-"&amp;ROW()-88,#REF!,15,0)="","",IF(VLOOKUP(#REF!&amp;"-"&amp;ROW()-88,#REF!,15,0)=
VLOOKUP(#REF!&amp;"-"&amp;ROW()-88,#REF!,14,0),VLOOKUP(#REF!&amp;"-"&amp;ROW()-88,#REF!,15,0),VLOOKUP(#REF!&amp;"-"&amp;ROW()-88,#REF!,
14,0) &amp; "㎡の    内" &amp; VLOOKUP(#REF!&amp;"-"&amp;ROW()-88,#REF!,15,0)&amp;"㎡")),"")</f>
        <v/>
      </c>
      <c r="J342" s="111"/>
      <c r="K342" s="25" t="str">
        <f>+IFERROR(IF(VLOOKUP(#REF!&amp;"-"&amp;ROW()-88,#REF!,19,0)="","",VLOOKUP(#REF!&amp;"-"&amp;ROW()-88,#REF!,19,0)),"")</f>
        <v/>
      </c>
      <c r="L342" s="112"/>
      <c r="M342" s="26"/>
      <c r="N342" s="23" t="str">
        <f>+IFERROR(VLOOKUP(#REF!&amp;"-"&amp;ROW()-88,#REF!,24,0),"")</f>
        <v/>
      </c>
      <c r="O342" s="24"/>
      <c r="P342" s="108" t="str">
        <f>+IFERROR(VLOOKUP(#REF!&amp;"-"&amp;ROW()-88,#REF!,25,0),"")</f>
        <v/>
      </c>
      <c r="Q342" s="108"/>
      <c r="R342" s="109" t="str">
        <f>+IFERROR(IF(VLOOKUP(#REF!&amp;"-"&amp;ROW()-88,#REF!,56,0)="","",VLOOKUP(#REF!&amp;"-"&amp;ROW()-88,#REF!,56,0)),"")</f>
        <v/>
      </c>
      <c r="S342" s="109"/>
      <c r="T342" s="109"/>
      <c r="U342" s="108" t="str">
        <f>+IFERROR(IF(VLOOKUP(#REF!&amp;"-"&amp;ROW()-88,#REF!,61,0)="","",VLOOKUP(#REF!&amp;"-"&amp;ROW()-88,#REF!,61,0)),"")</f>
        <v/>
      </c>
      <c r="V342" s="108"/>
      <c r="W342" s="23" t="str">
        <f>+IFERROR(IF(VLOOKUP(#REF!&amp;"-"&amp;ROW()-88,#REF!,62,0)="","",VLOOKUP(#REF!&amp;"-"&amp;ROW()-88,#REF!,62,0)),"")</f>
        <v/>
      </c>
      <c r="X342" s="24"/>
      <c r="Y342" s="25" t="str">
        <f t="shared" si="8"/>
        <v/>
      </c>
      <c r="Z342" s="26"/>
      <c r="AA342" s="27" t="str">
        <f>+IFERROR(IF(VLOOKUP(#REF!&amp;"-"&amp;ROW()-88,#REF!,13,0)="","",VLOOKUP(#REF!&amp;"-"&amp;ROW()-88,#REF!,13,0)),"")</f>
        <v/>
      </c>
      <c r="AB342" s="28"/>
      <c r="AC342" s="27" t="str">
        <f>+IFERROR(VLOOKUP(#REF!&amp;"-"&amp;ROW()-88,#REF!,30,0),"")</f>
        <v/>
      </c>
      <c r="AD342" s="28"/>
      <c r="AE342" s="25" t="str">
        <f>IF(Y342="使用貸借権","-",+IFERROR(VLOOKUP(#REF!&amp;"-"&amp;ROW()-88,#REF!,31,0)&amp;"",""))</f>
        <v/>
      </c>
      <c r="AF342" s="26"/>
      <c r="AG342" s="25" t="str">
        <f t="shared" si="9"/>
        <v/>
      </c>
      <c r="AH342" s="26"/>
      <c r="AI342" s="27" t="str">
        <f>IFERROR(IF(VLOOKUP(#REF!&amp;"-"&amp;ROW()-88,#REF!,32,0)="","",VLOOKUP(#REF!&amp;"-"&amp;ROW()-88,#REF!,32,0)),"")</f>
        <v/>
      </c>
      <c r="AJ342" s="28"/>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row>
    <row r="343" spans="1:61" ht="34.5" hidden="1" customHeight="1">
      <c r="A343" s="3"/>
      <c r="B343" s="25" t="str">
        <f>+IFERROR(IF(VLOOKUP(#REF!&amp;"-"&amp;ROW()-88,#REF!,9,0)="","",VLOOKUP(#REF!&amp;"-"&amp;ROW()-88,#REF!,9,0)),"")</f>
        <v/>
      </c>
      <c r="C343" s="26"/>
      <c r="D343" s="25" t="str">
        <f>+IFERROR(IF(VLOOKUP(#REF!&amp;"-"&amp;ROW()-88,#REF!,10,0) = "","",VLOOKUP(#REF!&amp;"-"&amp;ROW()-88,#REF!,10,0)),"")</f>
        <v/>
      </c>
      <c r="E343" s="26"/>
      <c r="F343" s="25" t="str">
        <f>+IFERROR(IF(VLOOKUP(#REF!&amp;"-"&amp;ROW()-88,#REF!,11,0)="","",VLOOKUP(#REF!&amp;"-"&amp;ROW()-88,#REF!,11,0)),"")</f>
        <v/>
      </c>
      <c r="G343" s="26"/>
      <c r="H343" s="20" t="str">
        <f>+IFERROR(IF(VLOOKUP(#REF!&amp;"-"&amp;ROW()-88,#REF!,12,0)="","",VLOOKUP(#REF!&amp;"-"&amp;ROW()-88,#REF!,12,0)),"")</f>
        <v/>
      </c>
      <c r="I343" s="110" t="str">
        <f>IFERROR(IF(VLOOKUP(#REF!&amp;"-"&amp;ROW()-88,#REF!,15,0)="","",IF(VLOOKUP(#REF!&amp;"-"&amp;ROW()-88,#REF!,15,0)=
VLOOKUP(#REF!&amp;"-"&amp;ROW()-88,#REF!,14,0),VLOOKUP(#REF!&amp;"-"&amp;ROW()-88,#REF!,15,0),VLOOKUP(#REF!&amp;"-"&amp;ROW()-88,#REF!,
14,0) &amp; "㎡の    内" &amp; VLOOKUP(#REF!&amp;"-"&amp;ROW()-88,#REF!,15,0)&amp;"㎡")),"")</f>
        <v/>
      </c>
      <c r="J343" s="111"/>
      <c r="K343" s="25" t="str">
        <f>+IFERROR(IF(VLOOKUP(#REF!&amp;"-"&amp;ROW()-88,#REF!,19,0)="","",VLOOKUP(#REF!&amp;"-"&amp;ROW()-88,#REF!,19,0)),"")</f>
        <v/>
      </c>
      <c r="L343" s="112"/>
      <c r="M343" s="26"/>
      <c r="N343" s="23" t="str">
        <f>+IFERROR(VLOOKUP(#REF!&amp;"-"&amp;ROW()-88,#REF!,24,0),"")</f>
        <v/>
      </c>
      <c r="O343" s="24"/>
      <c r="P343" s="108" t="str">
        <f>+IFERROR(VLOOKUP(#REF!&amp;"-"&amp;ROW()-88,#REF!,25,0),"")</f>
        <v/>
      </c>
      <c r="Q343" s="108"/>
      <c r="R343" s="109" t="str">
        <f>+IFERROR(IF(VLOOKUP(#REF!&amp;"-"&amp;ROW()-88,#REF!,56,0)="","",VLOOKUP(#REF!&amp;"-"&amp;ROW()-88,#REF!,56,0)),"")</f>
        <v/>
      </c>
      <c r="S343" s="109"/>
      <c r="T343" s="109"/>
      <c r="U343" s="108" t="str">
        <f>+IFERROR(IF(VLOOKUP(#REF!&amp;"-"&amp;ROW()-88,#REF!,61,0)="","",VLOOKUP(#REF!&amp;"-"&amp;ROW()-88,#REF!,61,0)),"")</f>
        <v/>
      </c>
      <c r="V343" s="108"/>
      <c r="W343" s="23" t="str">
        <f>+IFERROR(IF(VLOOKUP(#REF!&amp;"-"&amp;ROW()-88,#REF!,62,0)="","",VLOOKUP(#REF!&amp;"-"&amp;ROW()-88,#REF!,62,0)),"")</f>
        <v/>
      </c>
      <c r="X343" s="24"/>
      <c r="Y343" s="25" t="str">
        <f t="shared" si="8"/>
        <v/>
      </c>
      <c r="Z343" s="26"/>
      <c r="AA343" s="27" t="str">
        <f>+IFERROR(IF(VLOOKUP(#REF!&amp;"-"&amp;ROW()-88,#REF!,13,0)="","",VLOOKUP(#REF!&amp;"-"&amp;ROW()-88,#REF!,13,0)),"")</f>
        <v/>
      </c>
      <c r="AB343" s="28"/>
      <c r="AC343" s="27" t="str">
        <f>+IFERROR(VLOOKUP(#REF!&amp;"-"&amp;ROW()-88,#REF!,30,0),"")</f>
        <v/>
      </c>
      <c r="AD343" s="28"/>
      <c r="AE343" s="25" t="str">
        <f>IF(Y343="使用貸借権","-",+IFERROR(VLOOKUP(#REF!&amp;"-"&amp;ROW()-88,#REF!,31,0)&amp;"",""))</f>
        <v/>
      </c>
      <c r="AF343" s="26"/>
      <c r="AG343" s="25" t="str">
        <f t="shared" si="9"/>
        <v/>
      </c>
      <c r="AH343" s="26"/>
      <c r="AI343" s="27" t="str">
        <f>IFERROR(IF(VLOOKUP(#REF!&amp;"-"&amp;ROW()-88,#REF!,32,0)="","",VLOOKUP(#REF!&amp;"-"&amp;ROW()-88,#REF!,32,0)),"")</f>
        <v/>
      </c>
      <c r="AJ343" s="28"/>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row>
    <row r="344" spans="1:61" ht="34.5" hidden="1" customHeight="1">
      <c r="A344" s="3"/>
      <c r="B344" s="25" t="str">
        <f>+IFERROR(IF(VLOOKUP(#REF!&amp;"-"&amp;ROW()-88,#REF!,9,0)="","",VLOOKUP(#REF!&amp;"-"&amp;ROW()-88,#REF!,9,0)),"")</f>
        <v/>
      </c>
      <c r="C344" s="26"/>
      <c r="D344" s="25" t="str">
        <f>+IFERROR(IF(VLOOKUP(#REF!&amp;"-"&amp;ROW()-88,#REF!,10,0) = "","",VLOOKUP(#REF!&amp;"-"&amp;ROW()-88,#REF!,10,0)),"")</f>
        <v/>
      </c>
      <c r="E344" s="26"/>
      <c r="F344" s="25" t="str">
        <f>+IFERROR(IF(VLOOKUP(#REF!&amp;"-"&amp;ROW()-88,#REF!,11,0)="","",VLOOKUP(#REF!&amp;"-"&amp;ROW()-88,#REF!,11,0)),"")</f>
        <v/>
      </c>
      <c r="G344" s="26"/>
      <c r="H344" s="20" t="str">
        <f>+IFERROR(IF(VLOOKUP(#REF!&amp;"-"&amp;ROW()-88,#REF!,12,0)="","",VLOOKUP(#REF!&amp;"-"&amp;ROW()-88,#REF!,12,0)),"")</f>
        <v/>
      </c>
      <c r="I344" s="110" t="str">
        <f>IFERROR(IF(VLOOKUP(#REF!&amp;"-"&amp;ROW()-88,#REF!,15,0)="","",IF(VLOOKUP(#REF!&amp;"-"&amp;ROW()-88,#REF!,15,0)=
VLOOKUP(#REF!&amp;"-"&amp;ROW()-88,#REF!,14,0),VLOOKUP(#REF!&amp;"-"&amp;ROW()-88,#REF!,15,0),VLOOKUP(#REF!&amp;"-"&amp;ROW()-88,#REF!,
14,0) &amp; "㎡の    内" &amp; VLOOKUP(#REF!&amp;"-"&amp;ROW()-88,#REF!,15,0)&amp;"㎡")),"")</f>
        <v/>
      </c>
      <c r="J344" s="111"/>
      <c r="K344" s="25" t="str">
        <f>+IFERROR(IF(VLOOKUP(#REF!&amp;"-"&amp;ROW()-88,#REF!,19,0)="","",VLOOKUP(#REF!&amp;"-"&amp;ROW()-88,#REF!,19,0)),"")</f>
        <v/>
      </c>
      <c r="L344" s="112"/>
      <c r="M344" s="26"/>
      <c r="N344" s="23" t="str">
        <f>+IFERROR(VLOOKUP(#REF!&amp;"-"&amp;ROW()-88,#REF!,24,0),"")</f>
        <v/>
      </c>
      <c r="O344" s="24"/>
      <c r="P344" s="108" t="str">
        <f>+IFERROR(VLOOKUP(#REF!&amp;"-"&amp;ROW()-88,#REF!,25,0),"")</f>
        <v/>
      </c>
      <c r="Q344" s="108"/>
      <c r="R344" s="109" t="str">
        <f>+IFERROR(IF(VLOOKUP(#REF!&amp;"-"&amp;ROW()-88,#REF!,56,0)="","",VLOOKUP(#REF!&amp;"-"&amp;ROW()-88,#REF!,56,0)),"")</f>
        <v/>
      </c>
      <c r="S344" s="109"/>
      <c r="T344" s="109"/>
      <c r="U344" s="108" t="str">
        <f>+IFERROR(IF(VLOOKUP(#REF!&amp;"-"&amp;ROW()-88,#REF!,61,0)="","",VLOOKUP(#REF!&amp;"-"&amp;ROW()-88,#REF!,61,0)),"")</f>
        <v/>
      </c>
      <c r="V344" s="108"/>
      <c r="W344" s="23" t="str">
        <f>+IFERROR(IF(VLOOKUP(#REF!&amp;"-"&amp;ROW()-88,#REF!,62,0)="","",VLOOKUP(#REF!&amp;"-"&amp;ROW()-88,#REF!,62,0)),"")</f>
        <v/>
      </c>
      <c r="X344" s="24"/>
      <c r="Y344" s="25" t="str">
        <f t="shared" si="8"/>
        <v/>
      </c>
      <c r="Z344" s="26"/>
      <c r="AA344" s="27" t="str">
        <f>+IFERROR(IF(VLOOKUP(#REF!&amp;"-"&amp;ROW()-88,#REF!,13,0)="","",VLOOKUP(#REF!&amp;"-"&amp;ROW()-88,#REF!,13,0)),"")</f>
        <v/>
      </c>
      <c r="AB344" s="28"/>
      <c r="AC344" s="27" t="str">
        <f>+IFERROR(VLOOKUP(#REF!&amp;"-"&amp;ROW()-88,#REF!,30,0),"")</f>
        <v/>
      </c>
      <c r="AD344" s="28"/>
      <c r="AE344" s="25" t="str">
        <f>IF(Y344="使用貸借権","-",+IFERROR(VLOOKUP(#REF!&amp;"-"&amp;ROW()-88,#REF!,31,0)&amp;"",""))</f>
        <v/>
      </c>
      <c r="AF344" s="26"/>
      <c r="AG344" s="25" t="str">
        <f t="shared" si="9"/>
        <v/>
      </c>
      <c r="AH344" s="26"/>
      <c r="AI344" s="27" t="str">
        <f>IFERROR(IF(VLOOKUP(#REF!&amp;"-"&amp;ROW()-88,#REF!,32,0)="","",VLOOKUP(#REF!&amp;"-"&amp;ROW()-88,#REF!,32,0)),"")</f>
        <v/>
      </c>
      <c r="AJ344" s="28"/>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row>
    <row r="345" spans="1:61" ht="34.5" hidden="1" customHeight="1">
      <c r="A345" s="3"/>
      <c r="B345" s="25" t="str">
        <f>+IFERROR(IF(VLOOKUP(#REF!&amp;"-"&amp;ROW()-88,#REF!,9,0)="","",VLOOKUP(#REF!&amp;"-"&amp;ROW()-88,#REF!,9,0)),"")</f>
        <v/>
      </c>
      <c r="C345" s="26"/>
      <c r="D345" s="25" t="str">
        <f>+IFERROR(IF(VLOOKUP(#REF!&amp;"-"&amp;ROW()-88,#REF!,10,0) = "","",VLOOKUP(#REF!&amp;"-"&amp;ROW()-88,#REF!,10,0)),"")</f>
        <v/>
      </c>
      <c r="E345" s="26"/>
      <c r="F345" s="25" t="str">
        <f>+IFERROR(IF(VLOOKUP(#REF!&amp;"-"&amp;ROW()-88,#REF!,11,0)="","",VLOOKUP(#REF!&amp;"-"&amp;ROW()-88,#REF!,11,0)),"")</f>
        <v/>
      </c>
      <c r="G345" s="26"/>
      <c r="H345" s="20" t="str">
        <f>+IFERROR(IF(VLOOKUP(#REF!&amp;"-"&amp;ROW()-88,#REF!,12,0)="","",VLOOKUP(#REF!&amp;"-"&amp;ROW()-88,#REF!,12,0)),"")</f>
        <v/>
      </c>
      <c r="I345" s="110" t="str">
        <f>IFERROR(IF(VLOOKUP(#REF!&amp;"-"&amp;ROW()-88,#REF!,15,0)="","",IF(VLOOKUP(#REF!&amp;"-"&amp;ROW()-88,#REF!,15,0)=
VLOOKUP(#REF!&amp;"-"&amp;ROW()-88,#REF!,14,0),VLOOKUP(#REF!&amp;"-"&amp;ROW()-88,#REF!,15,0),VLOOKUP(#REF!&amp;"-"&amp;ROW()-88,#REF!,
14,0) &amp; "㎡の    内" &amp; VLOOKUP(#REF!&amp;"-"&amp;ROW()-88,#REF!,15,0)&amp;"㎡")),"")</f>
        <v/>
      </c>
      <c r="J345" s="111"/>
      <c r="K345" s="25" t="str">
        <f>+IFERROR(IF(VLOOKUP(#REF!&amp;"-"&amp;ROW()-88,#REF!,19,0)="","",VLOOKUP(#REF!&amp;"-"&amp;ROW()-88,#REF!,19,0)),"")</f>
        <v/>
      </c>
      <c r="L345" s="112"/>
      <c r="M345" s="26"/>
      <c r="N345" s="23" t="str">
        <f>+IFERROR(VLOOKUP(#REF!&amp;"-"&amp;ROW()-88,#REF!,24,0),"")</f>
        <v/>
      </c>
      <c r="O345" s="24"/>
      <c r="P345" s="108" t="str">
        <f>+IFERROR(VLOOKUP(#REF!&amp;"-"&amp;ROW()-88,#REF!,25,0),"")</f>
        <v/>
      </c>
      <c r="Q345" s="108"/>
      <c r="R345" s="109" t="str">
        <f>+IFERROR(IF(VLOOKUP(#REF!&amp;"-"&amp;ROW()-88,#REF!,56,0)="","",VLOOKUP(#REF!&amp;"-"&amp;ROW()-88,#REF!,56,0)),"")</f>
        <v/>
      </c>
      <c r="S345" s="109"/>
      <c r="T345" s="109"/>
      <c r="U345" s="108" t="str">
        <f>+IFERROR(IF(VLOOKUP(#REF!&amp;"-"&amp;ROW()-88,#REF!,61,0)="","",VLOOKUP(#REF!&amp;"-"&amp;ROW()-88,#REF!,61,0)),"")</f>
        <v/>
      </c>
      <c r="V345" s="108"/>
      <c r="W345" s="23" t="str">
        <f>+IFERROR(IF(VLOOKUP(#REF!&amp;"-"&amp;ROW()-88,#REF!,62,0)="","",VLOOKUP(#REF!&amp;"-"&amp;ROW()-88,#REF!,62,0)),"")</f>
        <v/>
      </c>
      <c r="X345" s="24"/>
      <c r="Y345" s="25" t="str">
        <f t="shared" si="8"/>
        <v/>
      </c>
      <c r="Z345" s="26"/>
      <c r="AA345" s="27" t="str">
        <f>+IFERROR(IF(VLOOKUP(#REF!&amp;"-"&amp;ROW()-88,#REF!,13,0)="","",VLOOKUP(#REF!&amp;"-"&amp;ROW()-88,#REF!,13,0)),"")</f>
        <v/>
      </c>
      <c r="AB345" s="28"/>
      <c r="AC345" s="27" t="str">
        <f>+IFERROR(VLOOKUP(#REF!&amp;"-"&amp;ROW()-88,#REF!,30,0),"")</f>
        <v/>
      </c>
      <c r="AD345" s="28"/>
      <c r="AE345" s="25" t="str">
        <f>IF(Y345="使用貸借権","-",+IFERROR(VLOOKUP(#REF!&amp;"-"&amp;ROW()-88,#REF!,31,0)&amp;"",""))</f>
        <v/>
      </c>
      <c r="AF345" s="26"/>
      <c r="AG345" s="25" t="str">
        <f t="shared" si="9"/>
        <v/>
      </c>
      <c r="AH345" s="26"/>
      <c r="AI345" s="27" t="str">
        <f>IFERROR(IF(VLOOKUP(#REF!&amp;"-"&amp;ROW()-88,#REF!,32,0)="","",VLOOKUP(#REF!&amp;"-"&amp;ROW()-88,#REF!,32,0)),"")</f>
        <v/>
      </c>
      <c r="AJ345" s="28"/>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row>
    <row r="346" spans="1:61" ht="34.5" hidden="1" customHeight="1">
      <c r="A346" s="3"/>
      <c r="B346" s="25" t="str">
        <f>+IFERROR(IF(VLOOKUP(#REF!&amp;"-"&amp;ROW()-88,#REF!,9,0)="","",VLOOKUP(#REF!&amp;"-"&amp;ROW()-88,#REF!,9,0)),"")</f>
        <v/>
      </c>
      <c r="C346" s="26"/>
      <c r="D346" s="25" t="str">
        <f>+IFERROR(IF(VLOOKUP(#REF!&amp;"-"&amp;ROW()-88,#REF!,10,0) = "","",VLOOKUP(#REF!&amp;"-"&amp;ROW()-88,#REF!,10,0)),"")</f>
        <v/>
      </c>
      <c r="E346" s="26"/>
      <c r="F346" s="25" t="str">
        <f>+IFERROR(IF(VLOOKUP(#REF!&amp;"-"&amp;ROW()-88,#REF!,11,0)="","",VLOOKUP(#REF!&amp;"-"&amp;ROW()-88,#REF!,11,0)),"")</f>
        <v/>
      </c>
      <c r="G346" s="26"/>
      <c r="H346" s="20" t="str">
        <f>+IFERROR(IF(VLOOKUP(#REF!&amp;"-"&amp;ROW()-88,#REF!,12,0)="","",VLOOKUP(#REF!&amp;"-"&amp;ROW()-88,#REF!,12,0)),"")</f>
        <v/>
      </c>
      <c r="I346" s="110" t="str">
        <f>IFERROR(IF(VLOOKUP(#REF!&amp;"-"&amp;ROW()-88,#REF!,15,0)="","",IF(VLOOKUP(#REF!&amp;"-"&amp;ROW()-88,#REF!,15,0)=
VLOOKUP(#REF!&amp;"-"&amp;ROW()-88,#REF!,14,0),VLOOKUP(#REF!&amp;"-"&amp;ROW()-88,#REF!,15,0),VLOOKUP(#REF!&amp;"-"&amp;ROW()-88,#REF!,
14,0) &amp; "㎡の    内" &amp; VLOOKUP(#REF!&amp;"-"&amp;ROW()-88,#REF!,15,0)&amp;"㎡")),"")</f>
        <v/>
      </c>
      <c r="J346" s="111"/>
      <c r="K346" s="25" t="str">
        <f>+IFERROR(IF(VLOOKUP(#REF!&amp;"-"&amp;ROW()-88,#REF!,19,0)="","",VLOOKUP(#REF!&amp;"-"&amp;ROW()-88,#REF!,19,0)),"")</f>
        <v/>
      </c>
      <c r="L346" s="112"/>
      <c r="M346" s="26"/>
      <c r="N346" s="23" t="str">
        <f>+IFERROR(VLOOKUP(#REF!&amp;"-"&amp;ROW()-88,#REF!,24,0),"")</f>
        <v/>
      </c>
      <c r="O346" s="24"/>
      <c r="P346" s="108" t="str">
        <f>+IFERROR(VLOOKUP(#REF!&amp;"-"&amp;ROW()-88,#REF!,25,0),"")</f>
        <v/>
      </c>
      <c r="Q346" s="108"/>
      <c r="R346" s="109" t="str">
        <f>+IFERROR(IF(VLOOKUP(#REF!&amp;"-"&amp;ROW()-88,#REF!,56,0)="","",VLOOKUP(#REF!&amp;"-"&amp;ROW()-88,#REF!,56,0)),"")</f>
        <v/>
      </c>
      <c r="S346" s="109"/>
      <c r="T346" s="109"/>
      <c r="U346" s="108" t="str">
        <f>+IFERROR(IF(VLOOKUP(#REF!&amp;"-"&amp;ROW()-88,#REF!,61,0)="","",VLOOKUP(#REF!&amp;"-"&amp;ROW()-88,#REF!,61,0)),"")</f>
        <v/>
      </c>
      <c r="V346" s="108"/>
      <c r="W346" s="23" t="str">
        <f>+IFERROR(IF(VLOOKUP(#REF!&amp;"-"&amp;ROW()-88,#REF!,62,0)="","",VLOOKUP(#REF!&amp;"-"&amp;ROW()-88,#REF!,62,0)),"")</f>
        <v/>
      </c>
      <c r="X346" s="24"/>
      <c r="Y346" s="25" t="str">
        <f t="shared" si="8"/>
        <v/>
      </c>
      <c r="Z346" s="26"/>
      <c r="AA346" s="27" t="str">
        <f>+IFERROR(IF(VLOOKUP(#REF!&amp;"-"&amp;ROW()-88,#REF!,13,0)="","",VLOOKUP(#REF!&amp;"-"&amp;ROW()-88,#REF!,13,0)),"")</f>
        <v/>
      </c>
      <c r="AB346" s="28"/>
      <c r="AC346" s="27" t="str">
        <f>+IFERROR(VLOOKUP(#REF!&amp;"-"&amp;ROW()-88,#REF!,30,0),"")</f>
        <v/>
      </c>
      <c r="AD346" s="28"/>
      <c r="AE346" s="25" t="str">
        <f>IF(Y346="使用貸借権","-",+IFERROR(VLOOKUP(#REF!&amp;"-"&amp;ROW()-88,#REF!,31,0)&amp;"",""))</f>
        <v/>
      </c>
      <c r="AF346" s="26"/>
      <c r="AG346" s="25" t="str">
        <f t="shared" si="9"/>
        <v/>
      </c>
      <c r="AH346" s="26"/>
      <c r="AI346" s="27" t="str">
        <f>IFERROR(IF(VLOOKUP(#REF!&amp;"-"&amp;ROW()-88,#REF!,32,0)="","",VLOOKUP(#REF!&amp;"-"&amp;ROW()-88,#REF!,32,0)),"")</f>
        <v/>
      </c>
      <c r="AJ346" s="28"/>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row>
    <row r="347" spans="1:61" ht="34.5" hidden="1" customHeight="1">
      <c r="A347" s="3"/>
      <c r="B347" s="25" t="str">
        <f>+IFERROR(IF(VLOOKUP(#REF!&amp;"-"&amp;ROW()-88,#REF!,9,0)="","",VLOOKUP(#REF!&amp;"-"&amp;ROW()-88,#REF!,9,0)),"")</f>
        <v/>
      </c>
      <c r="C347" s="26"/>
      <c r="D347" s="25" t="str">
        <f>+IFERROR(IF(VLOOKUP(#REF!&amp;"-"&amp;ROW()-88,#REF!,10,0) = "","",VLOOKUP(#REF!&amp;"-"&amp;ROW()-88,#REF!,10,0)),"")</f>
        <v/>
      </c>
      <c r="E347" s="26"/>
      <c r="F347" s="25" t="str">
        <f>+IFERROR(IF(VLOOKUP(#REF!&amp;"-"&amp;ROW()-88,#REF!,11,0)="","",VLOOKUP(#REF!&amp;"-"&amp;ROW()-88,#REF!,11,0)),"")</f>
        <v/>
      </c>
      <c r="G347" s="26"/>
      <c r="H347" s="20" t="str">
        <f>+IFERROR(IF(VLOOKUP(#REF!&amp;"-"&amp;ROW()-88,#REF!,12,0)="","",VLOOKUP(#REF!&amp;"-"&amp;ROW()-88,#REF!,12,0)),"")</f>
        <v/>
      </c>
      <c r="I347" s="110" t="str">
        <f>IFERROR(IF(VLOOKUP(#REF!&amp;"-"&amp;ROW()-88,#REF!,15,0)="","",IF(VLOOKUP(#REF!&amp;"-"&amp;ROW()-88,#REF!,15,0)=
VLOOKUP(#REF!&amp;"-"&amp;ROW()-88,#REF!,14,0),VLOOKUP(#REF!&amp;"-"&amp;ROW()-88,#REF!,15,0),VLOOKUP(#REF!&amp;"-"&amp;ROW()-88,#REF!,
14,0) &amp; "㎡の    内" &amp; VLOOKUP(#REF!&amp;"-"&amp;ROW()-88,#REF!,15,0)&amp;"㎡")),"")</f>
        <v/>
      </c>
      <c r="J347" s="111"/>
      <c r="K347" s="25" t="str">
        <f>+IFERROR(IF(VLOOKUP(#REF!&amp;"-"&amp;ROW()-88,#REF!,19,0)="","",VLOOKUP(#REF!&amp;"-"&amp;ROW()-88,#REF!,19,0)),"")</f>
        <v/>
      </c>
      <c r="L347" s="112"/>
      <c r="M347" s="26"/>
      <c r="N347" s="23" t="str">
        <f>+IFERROR(VLOOKUP(#REF!&amp;"-"&amp;ROW()-88,#REF!,24,0),"")</f>
        <v/>
      </c>
      <c r="O347" s="24"/>
      <c r="P347" s="108" t="str">
        <f>+IFERROR(VLOOKUP(#REF!&amp;"-"&amp;ROW()-88,#REF!,25,0),"")</f>
        <v/>
      </c>
      <c r="Q347" s="108"/>
      <c r="R347" s="109" t="str">
        <f>+IFERROR(IF(VLOOKUP(#REF!&amp;"-"&amp;ROW()-88,#REF!,56,0)="","",VLOOKUP(#REF!&amp;"-"&amp;ROW()-88,#REF!,56,0)),"")</f>
        <v/>
      </c>
      <c r="S347" s="109"/>
      <c r="T347" s="109"/>
      <c r="U347" s="108" t="str">
        <f>+IFERROR(IF(VLOOKUP(#REF!&amp;"-"&amp;ROW()-88,#REF!,61,0)="","",VLOOKUP(#REF!&amp;"-"&amp;ROW()-88,#REF!,61,0)),"")</f>
        <v/>
      </c>
      <c r="V347" s="108"/>
      <c r="W347" s="23" t="str">
        <f>+IFERROR(IF(VLOOKUP(#REF!&amp;"-"&amp;ROW()-88,#REF!,62,0)="","",VLOOKUP(#REF!&amp;"-"&amp;ROW()-88,#REF!,62,0)),"")</f>
        <v/>
      </c>
      <c r="X347" s="24"/>
      <c r="Y347" s="25" t="str">
        <f t="shared" si="8"/>
        <v/>
      </c>
      <c r="Z347" s="26"/>
      <c r="AA347" s="27" t="str">
        <f>+IFERROR(IF(VLOOKUP(#REF!&amp;"-"&amp;ROW()-88,#REF!,13,0)="","",VLOOKUP(#REF!&amp;"-"&amp;ROW()-88,#REF!,13,0)),"")</f>
        <v/>
      </c>
      <c r="AB347" s="28"/>
      <c r="AC347" s="27" t="str">
        <f>+IFERROR(VLOOKUP(#REF!&amp;"-"&amp;ROW()-88,#REF!,30,0),"")</f>
        <v/>
      </c>
      <c r="AD347" s="28"/>
      <c r="AE347" s="25" t="str">
        <f>IF(Y347="使用貸借権","-",+IFERROR(VLOOKUP(#REF!&amp;"-"&amp;ROW()-88,#REF!,31,0)&amp;"",""))</f>
        <v/>
      </c>
      <c r="AF347" s="26"/>
      <c r="AG347" s="25" t="str">
        <f t="shared" si="9"/>
        <v/>
      </c>
      <c r="AH347" s="26"/>
      <c r="AI347" s="27" t="str">
        <f>IFERROR(IF(VLOOKUP(#REF!&amp;"-"&amp;ROW()-88,#REF!,32,0)="","",VLOOKUP(#REF!&amp;"-"&amp;ROW()-88,#REF!,32,0)),"")</f>
        <v/>
      </c>
      <c r="AJ347" s="28"/>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row>
    <row r="348" spans="1:61" ht="34.5" hidden="1" customHeight="1">
      <c r="A348" s="3"/>
      <c r="B348" s="25" t="str">
        <f>+IFERROR(IF(VLOOKUP(#REF!&amp;"-"&amp;ROW()-88,#REF!,9,0)="","",VLOOKUP(#REF!&amp;"-"&amp;ROW()-88,#REF!,9,0)),"")</f>
        <v/>
      </c>
      <c r="C348" s="26"/>
      <c r="D348" s="25" t="str">
        <f>+IFERROR(IF(VLOOKUP(#REF!&amp;"-"&amp;ROW()-88,#REF!,10,0) = "","",VLOOKUP(#REF!&amp;"-"&amp;ROW()-88,#REF!,10,0)),"")</f>
        <v/>
      </c>
      <c r="E348" s="26"/>
      <c r="F348" s="25" t="str">
        <f>+IFERROR(IF(VLOOKUP(#REF!&amp;"-"&amp;ROW()-88,#REF!,11,0)="","",VLOOKUP(#REF!&amp;"-"&amp;ROW()-88,#REF!,11,0)),"")</f>
        <v/>
      </c>
      <c r="G348" s="26"/>
      <c r="H348" s="20" t="str">
        <f>+IFERROR(IF(VLOOKUP(#REF!&amp;"-"&amp;ROW()-88,#REF!,12,0)="","",VLOOKUP(#REF!&amp;"-"&amp;ROW()-88,#REF!,12,0)),"")</f>
        <v/>
      </c>
      <c r="I348" s="110" t="str">
        <f>IFERROR(IF(VLOOKUP(#REF!&amp;"-"&amp;ROW()-88,#REF!,15,0)="","",IF(VLOOKUP(#REF!&amp;"-"&amp;ROW()-88,#REF!,15,0)=
VLOOKUP(#REF!&amp;"-"&amp;ROW()-88,#REF!,14,0),VLOOKUP(#REF!&amp;"-"&amp;ROW()-88,#REF!,15,0),VLOOKUP(#REF!&amp;"-"&amp;ROW()-88,#REF!,
14,0) &amp; "㎡の    内" &amp; VLOOKUP(#REF!&amp;"-"&amp;ROW()-88,#REF!,15,0)&amp;"㎡")),"")</f>
        <v/>
      </c>
      <c r="J348" s="111"/>
      <c r="K348" s="25" t="str">
        <f>+IFERROR(IF(VLOOKUP(#REF!&amp;"-"&amp;ROW()-88,#REF!,19,0)="","",VLOOKUP(#REF!&amp;"-"&amp;ROW()-88,#REF!,19,0)),"")</f>
        <v/>
      </c>
      <c r="L348" s="112"/>
      <c r="M348" s="26"/>
      <c r="N348" s="23" t="str">
        <f>+IFERROR(VLOOKUP(#REF!&amp;"-"&amp;ROW()-88,#REF!,24,0),"")</f>
        <v/>
      </c>
      <c r="O348" s="24"/>
      <c r="P348" s="108" t="str">
        <f>+IFERROR(VLOOKUP(#REF!&amp;"-"&amp;ROW()-88,#REF!,25,0),"")</f>
        <v/>
      </c>
      <c r="Q348" s="108"/>
      <c r="R348" s="109" t="str">
        <f>+IFERROR(IF(VLOOKUP(#REF!&amp;"-"&amp;ROW()-88,#REF!,56,0)="","",VLOOKUP(#REF!&amp;"-"&amp;ROW()-88,#REF!,56,0)),"")</f>
        <v/>
      </c>
      <c r="S348" s="109"/>
      <c r="T348" s="109"/>
      <c r="U348" s="108" t="str">
        <f>+IFERROR(IF(VLOOKUP(#REF!&amp;"-"&amp;ROW()-88,#REF!,61,0)="","",VLOOKUP(#REF!&amp;"-"&amp;ROW()-88,#REF!,61,0)),"")</f>
        <v/>
      </c>
      <c r="V348" s="108"/>
      <c r="W348" s="23" t="str">
        <f>+IFERROR(IF(VLOOKUP(#REF!&amp;"-"&amp;ROW()-88,#REF!,62,0)="","",VLOOKUP(#REF!&amp;"-"&amp;ROW()-88,#REF!,62,0)),"")</f>
        <v/>
      </c>
      <c r="X348" s="24"/>
      <c r="Y348" s="25" t="str">
        <f t="shared" si="8"/>
        <v/>
      </c>
      <c r="Z348" s="26"/>
      <c r="AA348" s="27" t="str">
        <f>+IFERROR(IF(VLOOKUP(#REF!&amp;"-"&amp;ROW()-88,#REF!,13,0)="","",VLOOKUP(#REF!&amp;"-"&amp;ROW()-88,#REF!,13,0)),"")</f>
        <v/>
      </c>
      <c r="AB348" s="28"/>
      <c r="AC348" s="27" t="str">
        <f>+IFERROR(VLOOKUP(#REF!&amp;"-"&amp;ROW()-88,#REF!,30,0),"")</f>
        <v/>
      </c>
      <c r="AD348" s="28"/>
      <c r="AE348" s="25" t="str">
        <f>IF(Y348="使用貸借権","-",+IFERROR(VLOOKUP(#REF!&amp;"-"&amp;ROW()-88,#REF!,31,0)&amp;"",""))</f>
        <v/>
      </c>
      <c r="AF348" s="26"/>
      <c r="AG348" s="25" t="str">
        <f t="shared" si="9"/>
        <v/>
      </c>
      <c r="AH348" s="26"/>
      <c r="AI348" s="27" t="str">
        <f>IFERROR(IF(VLOOKUP(#REF!&amp;"-"&amp;ROW()-88,#REF!,32,0)="","",VLOOKUP(#REF!&amp;"-"&amp;ROW()-88,#REF!,32,0)),"")</f>
        <v/>
      </c>
      <c r="AJ348" s="28"/>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row>
    <row r="349" spans="1:61" ht="34.5" hidden="1" customHeight="1">
      <c r="A349" s="3"/>
      <c r="B349" s="25" t="str">
        <f>+IFERROR(IF(VLOOKUP(#REF!&amp;"-"&amp;ROW()-88,#REF!,9,0)="","",VLOOKUP(#REF!&amp;"-"&amp;ROW()-88,#REF!,9,0)),"")</f>
        <v/>
      </c>
      <c r="C349" s="26"/>
      <c r="D349" s="25" t="str">
        <f>+IFERROR(IF(VLOOKUP(#REF!&amp;"-"&amp;ROW()-88,#REF!,10,0) = "","",VLOOKUP(#REF!&amp;"-"&amp;ROW()-88,#REF!,10,0)),"")</f>
        <v/>
      </c>
      <c r="E349" s="26"/>
      <c r="F349" s="25" t="str">
        <f>+IFERROR(IF(VLOOKUP(#REF!&amp;"-"&amp;ROW()-88,#REF!,11,0)="","",VLOOKUP(#REF!&amp;"-"&amp;ROW()-88,#REF!,11,0)),"")</f>
        <v/>
      </c>
      <c r="G349" s="26"/>
      <c r="H349" s="20" t="str">
        <f>+IFERROR(IF(VLOOKUP(#REF!&amp;"-"&amp;ROW()-88,#REF!,12,0)="","",VLOOKUP(#REF!&amp;"-"&amp;ROW()-88,#REF!,12,0)),"")</f>
        <v/>
      </c>
      <c r="I349" s="110" t="str">
        <f>IFERROR(IF(VLOOKUP(#REF!&amp;"-"&amp;ROW()-88,#REF!,15,0)="","",IF(VLOOKUP(#REF!&amp;"-"&amp;ROW()-88,#REF!,15,0)=
VLOOKUP(#REF!&amp;"-"&amp;ROW()-88,#REF!,14,0),VLOOKUP(#REF!&amp;"-"&amp;ROW()-88,#REF!,15,0),VLOOKUP(#REF!&amp;"-"&amp;ROW()-88,#REF!,
14,0) &amp; "㎡の    内" &amp; VLOOKUP(#REF!&amp;"-"&amp;ROW()-88,#REF!,15,0)&amp;"㎡")),"")</f>
        <v/>
      </c>
      <c r="J349" s="111"/>
      <c r="K349" s="25" t="str">
        <f>+IFERROR(IF(VLOOKUP(#REF!&amp;"-"&amp;ROW()-88,#REF!,19,0)="","",VLOOKUP(#REF!&amp;"-"&amp;ROW()-88,#REF!,19,0)),"")</f>
        <v/>
      </c>
      <c r="L349" s="112"/>
      <c r="M349" s="26"/>
      <c r="N349" s="23" t="str">
        <f>+IFERROR(VLOOKUP(#REF!&amp;"-"&amp;ROW()-88,#REF!,24,0),"")</f>
        <v/>
      </c>
      <c r="O349" s="24"/>
      <c r="P349" s="108" t="str">
        <f>+IFERROR(VLOOKUP(#REF!&amp;"-"&amp;ROW()-88,#REF!,25,0),"")</f>
        <v/>
      </c>
      <c r="Q349" s="108"/>
      <c r="R349" s="109" t="str">
        <f>+IFERROR(IF(VLOOKUP(#REF!&amp;"-"&amp;ROW()-88,#REF!,56,0)="","",VLOOKUP(#REF!&amp;"-"&amp;ROW()-88,#REF!,56,0)),"")</f>
        <v/>
      </c>
      <c r="S349" s="109"/>
      <c r="T349" s="109"/>
      <c r="U349" s="108" t="str">
        <f>+IFERROR(IF(VLOOKUP(#REF!&amp;"-"&amp;ROW()-88,#REF!,61,0)="","",VLOOKUP(#REF!&amp;"-"&amp;ROW()-88,#REF!,61,0)),"")</f>
        <v/>
      </c>
      <c r="V349" s="108"/>
      <c r="W349" s="23" t="str">
        <f>+IFERROR(IF(VLOOKUP(#REF!&amp;"-"&amp;ROW()-88,#REF!,62,0)="","",VLOOKUP(#REF!&amp;"-"&amp;ROW()-88,#REF!,62,0)),"")</f>
        <v/>
      </c>
      <c r="X349" s="24"/>
      <c r="Y349" s="25" t="str">
        <f t="shared" si="8"/>
        <v/>
      </c>
      <c r="Z349" s="26"/>
      <c r="AA349" s="27" t="str">
        <f>+IFERROR(IF(VLOOKUP(#REF!&amp;"-"&amp;ROW()-88,#REF!,13,0)="","",VLOOKUP(#REF!&amp;"-"&amp;ROW()-88,#REF!,13,0)),"")</f>
        <v/>
      </c>
      <c r="AB349" s="28"/>
      <c r="AC349" s="27" t="str">
        <f>+IFERROR(VLOOKUP(#REF!&amp;"-"&amp;ROW()-88,#REF!,30,0),"")</f>
        <v/>
      </c>
      <c r="AD349" s="28"/>
      <c r="AE349" s="25" t="str">
        <f>IF(Y349="使用貸借権","-",+IFERROR(VLOOKUP(#REF!&amp;"-"&amp;ROW()-88,#REF!,31,0)&amp;"",""))</f>
        <v/>
      </c>
      <c r="AF349" s="26"/>
      <c r="AG349" s="25" t="str">
        <f t="shared" si="9"/>
        <v/>
      </c>
      <c r="AH349" s="26"/>
      <c r="AI349" s="27" t="str">
        <f>IFERROR(IF(VLOOKUP(#REF!&amp;"-"&amp;ROW()-88,#REF!,32,0)="","",VLOOKUP(#REF!&amp;"-"&amp;ROW()-88,#REF!,32,0)),"")</f>
        <v/>
      </c>
      <c r="AJ349" s="28"/>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row>
    <row r="350" spans="1:61" ht="34.5" hidden="1" customHeight="1">
      <c r="A350" s="3"/>
      <c r="B350" s="25" t="str">
        <f>+IFERROR(IF(VLOOKUP(#REF!&amp;"-"&amp;ROW()-88,#REF!,9,0)="","",VLOOKUP(#REF!&amp;"-"&amp;ROW()-88,#REF!,9,0)),"")</f>
        <v/>
      </c>
      <c r="C350" s="26"/>
      <c r="D350" s="25" t="str">
        <f>+IFERROR(IF(VLOOKUP(#REF!&amp;"-"&amp;ROW()-88,#REF!,10,0) = "","",VLOOKUP(#REF!&amp;"-"&amp;ROW()-88,#REF!,10,0)),"")</f>
        <v/>
      </c>
      <c r="E350" s="26"/>
      <c r="F350" s="25" t="str">
        <f>+IFERROR(IF(VLOOKUP(#REF!&amp;"-"&amp;ROW()-88,#REF!,11,0)="","",VLOOKUP(#REF!&amp;"-"&amp;ROW()-88,#REF!,11,0)),"")</f>
        <v/>
      </c>
      <c r="G350" s="26"/>
      <c r="H350" s="20" t="str">
        <f>+IFERROR(IF(VLOOKUP(#REF!&amp;"-"&amp;ROW()-88,#REF!,12,0)="","",VLOOKUP(#REF!&amp;"-"&amp;ROW()-88,#REF!,12,0)),"")</f>
        <v/>
      </c>
      <c r="I350" s="110" t="str">
        <f>IFERROR(IF(VLOOKUP(#REF!&amp;"-"&amp;ROW()-88,#REF!,15,0)="","",IF(VLOOKUP(#REF!&amp;"-"&amp;ROW()-88,#REF!,15,0)=
VLOOKUP(#REF!&amp;"-"&amp;ROW()-88,#REF!,14,0),VLOOKUP(#REF!&amp;"-"&amp;ROW()-88,#REF!,15,0),VLOOKUP(#REF!&amp;"-"&amp;ROW()-88,#REF!,
14,0) &amp; "㎡の    内" &amp; VLOOKUP(#REF!&amp;"-"&amp;ROW()-88,#REF!,15,0)&amp;"㎡")),"")</f>
        <v/>
      </c>
      <c r="J350" s="111"/>
      <c r="K350" s="25" t="str">
        <f>+IFERROR(IF(VLOOKUP(#REF!&amp;"-"&amp;ROW()-88,#REF!,19,0)="","",VLOOKUP(#REF!&amp;"-"&amp;ROW()-88,#REF!,19,0)),"")</f>
        <v/>
      </c>
      <c r="L350" s="112"/>
      <c r="M350" s="26"/>
      <c r="N350" s="23" t="str">
        <f>+IFERROR(VLOOKUP(#REF!&amp;"-"&amp;ROW()-88,#REF!,24,0),"")</f>
        <v/>
      </c>
      <c r="O350" s="24"/>
      <c r="P350" s="108" t="str">
        <f>+IFERROR(VLOOKUP(#REF!&amp;"-"&amp;ROW()-88,#REF!,25,0),"")</f>
        <v/>
      </c>
      <c r="Q350" s="108"/>
      <c r="R350" s="109" t="str">
        <f>+IFERROR(IF(VLOOKUP(#REF!&amp;"-"&amp;ROW()-88,#REF!,56,0)="","",VLOOKUP(#REF!&amp;"-"&amp;ROW()-88,#REF!,56,0)),"")</f>
        <v/>
      </c>
      <c r="S350" s="109"/>
      <c r="T350" s="109"/>
      <c r="U350" s="108" t="str">
        <f>+IFERROR(IF(VLOOKUP(#REF!&amp;"-"&amp;ROW()-88,#REF!,61,0)="","",VLOOKUP(#REF!&amp;"-"&amp;ROW()-88,#REF!,61,0)),"")</f>
        <v/>
      </c>
      <c r="V350" s="108"/>
      <c r="W350" s="23" t="str">
        <f>+IFERROR(IF(VLOOKUP(#REF!&amp;"-"&amp;ROW()-88,#REF!,62,0)="","",VLOOKUP(#REF!&amp;"-"&amp;ROW()-88,#REF!,62,0)),"")</f>
        <v/>
      </c>
      <c r="X350" s="24"/>
      <c r="Y350" s="25" t="str">
        <f t="shared" si="8"/>
        <v/>
      </c>
      <c r="Z350" s="26"/>
      <c r="AA350" s="27" t="str">
        <f>+IFERROR(IF(VLOOKUP(#REF!&amp;"-"&amp;ROW()-88,#REF!,13,0)="","",VLOOKUP(#REF!&amp;"-"&amp;ROW()-88,#REF!,13,0)),"")</f>
        <v/>
      </c>
      <c r="AB350" s="28"/>
      <c r="AC350" s="27" t="str">
        <f>+IFERROR(VLOOKUP(#REF!&amp;"-"&amp;ROW()-88,#REF!,30,0),"")</f>
        <v/>
      </c>
      <c r="AD350" s="28"/>
      <c r="AE350" s="25" t="str">
        <f>IF(Y350="使用貸借権","-",+IFERROR(VLOOKUP(#REF!&amp;"-"&amp;ROW()-88,#REF!,31,0)&amp;"",""))</f>
        <v/>
      </c>
      <c r="AF350" s="26"/>
      <c r="AG350" s="25" t="str">
        <f t="shared" si="9"/>
        <v/>
      </c>
      <c r="AH350" s="26"/>
      <c r="AI350" s="27" t="str">
        <f>IFERROR(IF(VLOOKUP(#REF!&amp;"-"&amp;ROW()-88,#REF!,32,0)="","",VLOOKUP(#REF!&amp;"-"&amp;ROW()-88,#REF!,32,0)),"")</f>
        <v/>
      </c>
      <c r="AJ350" s="28"/>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row>
    <row r="351" spans="1:61" ht="34.5" hidden="1" customHeight="1">
      <c r="A351" s="3"/>
      <c r="B351" s="25" t="str">
        <f>+IFERROR(IF(VLOOKUP(#REF!&amp;"-"&amp;ROW()-88,#REF!,9,0)="","",VLOOKUP(#REF!&amp;"-"&amp;ROW()-88,#REF!,9,0)),"")</f>
        <v/>
      </c>
      <c r="C351" s="26"/>
      <c r="D351" s="25" t="str">
        <f>+IFERROR(IF(VLOOKUP(#REF!&amp;"-"&amp;ROW()-88,#REF!,10,0) = "","",VLOOKUP(#REF!&amp;"-"&amp;ROW()-88,#REF!,10,0)),"")</f>
        <v/>
      </c>
      <c r="E351" s="26"/>
      <c r="F351" s="25" t="str">
        <f>+IFERROR(IF(VLOOKUP(#REF!&amp;"-"&amp;ROW()-88,#REF!,11,0)="","",VLOOKUP(#REF!&amp;"-"&amp;ROW()-88,#REF!,11,0)),"")</f>
        <v/>
      </c>
      <c r="G351" s="26"/>
      <c r="H351" s="20" t="str">
        <f>+IFERROR(IF(VLOOKUP(#REF!&amp;"-"&amp;ROW()-88,#REF!,12,0)="","",VLOOKUP(#REF!&amp;"-"&amp;ROW()-88,#REF!,12,0)),"")</f>
        <v/>
      </c>
      <c r="I351" s="110" t="str">
        <f>IFERROR(IF(VLOOKUP(#REF!&amp;"-"&amp;ROW()-88,#REF!,15,0)="","",IF(VLOOKUP(#REF!&amp;"-"&amp;ROW()-88,#REF!,15,0)=
VLOOKUP(#REF!&amp;"-"&amp;ROW()-88,#REF!,14,0),VLOOKUP(#REF!&amp;"-"&amp;ROW()-88,#REF!,15,0),VLOOKUP(#REF!&amp;"-"&amp;ROW()-88,#REF!,
14,0) &amp; "㎡の    内" &amp; VLOOKUP(#REF!&amp;"-"&amp;ROW()-88,#REF!,15,0)&amp;"㎡")),"")</f>
        <v/>
      </c>
      <c r="J351" s="111"/>
      <c r="K351" s="25" t="str">
        <f>+IFERROR(IF(VLOOKUP(#REF!&amp;"-"&amp;ROW()-88,#REF!,19,0)="","",VLOOKUP(#REF!&amp;"-"&amp;ROW()-88,#REF!,19,0)),"")</f>
        <v/>
      </c>
      <c r="L351" s="112"/>
      <c r="M351" s="26"/>
      <c r="N351" s="23" t="str">
        <f>+IFERROR(VLOOKUP(#REF!&amp;"-"&amp;ROW()-88,#REF!,24,0),"")</f>
        <v/>
      </c>
      <c r="O351" s="24"/>
      <c r="P351" s="108" t="str">
        <f>+IFERROR(VLOOKUP(#REF!&amp;"-"&amp;ROW()-88,#REF!,25,0),"")</f>
        <v/>
      </c>
      <c r="Q351" s="108"/>
      <c r="R351" s="109" t="str">
        <f>+IFERROR(IF(VLOOKUP(#REF!&amp;"-"&amp;ROW()-88,#REF!,56,0)="","",VLOOKUP(#REF!&amp;"-"&amp;ROW()-88,#REF!,56,0)),"")</f>
        <v/>
      </c>
      <c r="S351" s="109"/>
      <c r="T351" s="109"/>
      <c r="U351" s="108" t="str">
        <f>+IFERROR(IF(VLOOKUP(#REF!&amp;"-"&amp;ROW()-88,#REF!,61,0)="","",VLOOKUP(#REF!&amp;"-"&amp;ROW()-88,#REF!,61,0)),"")</f>
        <v/>
      </c>
      <c r="V351" s="108"/>
      <c r="W351" s="23" t="str">
        <f>+IFERROR(IF(VLOOKUP(#REF!&amp;"-"&amp;ROW()-88,#REF!,62,0)="","",VLOOKUP(#REF!&amp;"-"&amp;ROW()-88,#REF!,62,0)),"")</f>
        <v/>
      </c>
      <c r="X351" s="24"/>
      <c r="Y351" s="25" t="str">
        <f t="shared" si="8"/>
        <v/>
      </c>
      <c r="Z351" s="26"/>
      <c r="AA351" s="27" t="str">
        <f>+IFERROR(IF(VLOOKUP(#REF!&amp;"-"&amp;ROW()-88,#REF!,13,0)="","",VLOOKUP(#REF!&amp;"-"&amp;ROW()-88,#REF!,13,0)),"")</f>
        <v/>
      </c>
      <c r="AB351" s="28"/>
      <c r="AC351" s="27" t="str">
        <f>+IFERROR(VLOOKUP(#REF!&amp;"-"&amp;ROW()-88,#REF!,30,0),"")</f>
        <v/>
      </c>
      <c r="AD351" s="28"/>
      <c r="AE351" s="25" t="str">
        <f>IF(Y351="使用貸借権","-",+IFERROR(VLOOKUP(#REF!&amp;"-"&amp;ROW()-88,#REF!,31,0)&amp;"",""))</f>
        <v/>
      </c>
      <c r="AF351" s="26"/>
      <c r="AG351" s="25" t="str">
        <f t="shared" si="9"/>
        <v/>
      </c>
      <c r="AH351" s="26"/>
      <c r="AI351" s="27" t="str">
        <f>IFERROR(IF(VLOOKUP(#REF!&amp;"-"&amp;ROW()-88,#REF!,32,0)="","",VLOOKUP(#REF!&amp;"-"&amp;ROW()-88,#REF!,32,0)),"")</f>
        <v/>
      </c>
      <c r="AJ351" s="28"/>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row>
    <row r="352" spans="1:61" ht="34.5" hidden="1" customHeight="1">
      <c r="A352" s="3"/>
      <c r="B352" s="25" t="str">
        <f>+IFERROR(IF(VLOOKUP(#REF!&amp;"-"&amp;ROW()-88,#REF!,9,0)="","",VLOOKUP(#REF!&amp;"-"&amp;ROW()-88,#REF!,9,0)),"")</f>
        <v/>
      </c>
      <c r="C352" s="26"/>
      <c r="D352" s="25" t="str">
        <f>+IFERROR(IF(VLOOKUP(#REF!&amp;"-"&amp;ROW()-88,#REF!,10,0) = "","",VLOOKUP(#REF!&amp;"-"&amp;ROW()-88,#REF!,10,0)),"")</f>
        <v/>
      </c>
      <c r="E352" s="26"/>
      <c r="F352" s="25" t="str">
        <f>+IFERROR(IF(VLOOKUP(#REF!&amp;"-"&amp;ROW()-88,#REF!,11,0)="","",VLOOKUP(#REF!&amp;"-"&amp;ROW()-88,#REF!,11,0)),"")</f>
        <v/>
      </c>
      <c r="G352" s="26"/>
      <c r="H352" s="20" t="str">
        <f>+IFERROR(IF(VLOOKUP(#REF!&amp;"-"&amp;ROW()-88,#REF!,12,0)="","",VLOOKUP(#REF!&amp;"-"&amp;ROW()-88,#REF!,12,0)),"")</f>
        <v/>
      </c>
      <c r="I352" s="110" t="str">
        <f>IFERROR(IF(VLOOKUP(#REF!&amp;"-"&amp;ROW()-88,#REF!,15,0)="","",IF(VLOOKUP(#REF!&amp;"-"&amp;ROW()-88,#REF!,15,0)=
VLOOKUP(#REF!&amp;"-"&amp;ROW()-88,#REF!,14,0),VLOOKUP(#REF!&amp;"-"&amp;ROW()-88,#REF!,15,0),VLOOKUP(#REF!&amp;"-"&amp;ROW()-88,#REF!,
14,0) &amp; "㎡の    内" &amp; VLOOKUP(#REF!&amp;"-"&amp;ROW()-88,#REF!,15,0)&amp;"㎡")),"")</f>
        <v/>
      </c>
      <c r="J352" s="111"/>
      <c r="K352" s="25" t="str">
        <f>+IFERROR(IF(VLOOKUP(#REF!&amp;"-"&amp;ROW()-88,#REF!,19,0)="","",VLOOKUP(#REF!&amp;"-"&amp;ROW()-88,#REF!,19,0)),"")</f>
        <v/>
      </c>
      <c r="L352" s="112"/>
      <c r="M352" s="26"/>
      <c r="N352" s="23" t="str">
        <f>+IFERROR(VLOOKUP(#REF!&amp;"-"&amp;ROW()-88,#REF!,24,0),"")</f>
        <v/>
      </c>
      <c r="O352" s="24"/>
      <c r="P352" s="108" t="str">
        <f>+IFERROR(VLOOKUP(#REF!&amp;"-"&amp;ROW()-88,#REF!,25,0),"")</f>
        <v/>
      </c>
      <c r="Q352" s="108"/>
      <c r="R352" s="109" t="str">
        <f>+IFERROR(IF(VLOOKUP(#REF!&amp;"-"&amp;ROW()-88,#REF!,56,0)="","",VLOOKUP(#REF!&amp;"-"&amp;ROW()-88,#REF!,56,0)),"")</f>
        <v/>
      </c>
      <c r="S352" s="109"/>
      <c r="T352" s="109"/>
      <c r="U352" s="108" t="str">
        <f>+IFERROR(IF(VLOOKUP(#REF!&amp;"-"&amp;ROW()-88,#REF!,61,0)="","",VLOOKUP(#REF!&amp;"-"&amp;ROW()-88,#REF!,61,0)),"")</f>
        <v/>
      </c>
      <c r="V352" s="108"/>
      <c r="W352" s="23" t="str">
        <f>+IFERROR(IF(VLOOKUP(#REF!&amp;"-"&amp;ROW()-88,#REF!,62,0)="","",VLOOKUP(#REF!&amp;"-"&amp;ROW()-88,#REF!,62,0)),"")</f>
        <v/>
      </c>
      <c r="X352" s="24"/>
      <c r="Y352" s="25" t="str">
        <f t="shared" si="8"/>
        <v/>
      </c>
      <c r="Z352" s="26"/>
      <c r="AA352" s="27" t="str">
        <f>+IFERROR(IF(VLOOKUP(#REF!&amp;"-"&amp;ROW()-88,#REF!,13,0)="","",VLOOKUP(#REF!&amp;"-"&amp;ROW()-88,#REF!,13,0)),"")</f>
        <v/>
      </c>
      <c r="AB352" s="28"/>
      <c r="AC352" s="27" t="str">
        <f>+IFERROR(VLOOKUP(#REF!&amp;"-"&amp;ROW()-88,#REF!,30,0),"")</f>
        <v/>
      </c>
      <c r="AD352" s="28"/>
      <c r="AE352" s="25" t="str">
        <f>IF(Y352="使用貸借権","-",+IFERROR(VLOOKUP(#REF!&amp;"-"&amp;ROW()-88,#REF!,31,0)&amp;"",""))</f>
        <v/>
      </c>
      <c r="AF352" s="26"/>
      <c r="AG352" s="25" t="str">
        <f t="shared" si="9"/>
        <v/>
      </c>
      <c r="AH352" s="26"/>
      <c r="AI352" s="27" t="str">
        <f>IFERROR(IF(VLOOKUP(#REF!&amp;"-"&amp;ROW()-88,#REF!,32,0)="","",VLOOKUP(#REF!&amp;"-"&amp;ROW()-88,#REF!,32,0)),"")</f>
        <v/>
      </c>
      <c r="AJ352" s="28"/>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row>
    <row r="353" spans="1:61" ht="34.5" hidden="1" customHeight="1">
      <c r="A353" s="3"/>
      <c r="B353" s="25" t="str">
        <f>+IFERROR(IF(VLOOKUP(#REF!&amp;"-"&amp;ROW()-88,#REF!,9,0)="","",VLOOKUP(#REF!&amp;"-"&amp;ROW()-88,#REF!,9,0)),"")</f>
        <v/>
      </c>
      <c r="C353" s="26"/>
      <c r="D353" s="25" t="str">
        <f>+IFERROR(IF(VLOOKUP(#REF!&amp;"-"&amp;ROW()-88,#REF!,10,0) = "","",VLOOKUP(#REF!&amp;"-"&amp;ROW()-88,#REF!,10,0)),"")</f>
        <v/>
      </c>
      <c r="E353" s="26"/>
      <c r="F353" s="25" t="str">
        <f>+IFERROR(IF(VLOOKUP(#REF!&amp;"-"&amp;ROW()-88,#REF!,11,0)="","",VLOOKUP(#REF!&amp;"-"&amp;ROW()-88,#REF!,11,0)),"")</f>
        <v/>
      </c>
      <c r="G353" s="26"/>
      <c r="H353" s="20" t="str">
        <f>+IFERROR(IF(VLOOKUP(#REF!&amp;"-"&amp;ROW()-88,#REF!,12,0)="","",VLOOKUP(#REF!&amp;"-"&amp;ROW()-88,#REF!,12,0)),"")</f>
        <v/>
      </c>
      <c r="I353" s="110" t="str">
        <f>IFERROR(IF(VLOOKUP(#REF!&amp;"-"&amp;ROW()-88,#REF!,15,0)="","",IF(VLOOKUP(#REF!&amp;"-"&amp;ROW()-88,#REF!,15,0)=
VLOOKUP(#REF!&amp;"-"&amp;ROW()-88,#REF!,14,0),VLOOKUP(#REF!&amp;"-"&amp;ROW()-88,#REF!,15,0),VLOOKUP(#REF!&amp;"-"&amp;ROW()-88,#REF!,
14,0) &amp; "㎡の    内" &amp; VLOOKUP(#REF!&amp;"-"&amp;ROW()-88,#REF!,15,0)&amp;"㎡")),"")</f>
        <v/>
      </c>
      <c r="J353" s="111"/>
      <c r="K353" s="25" t="str">
        <f>+IFERROR(IF(VLOOKUP(#REF!&amp;"-"&amp;ROW()-88,#REF!,19,0)="","",VLOOKUP(#REF!&amp;"-"&amp;ROW()-88,#REF!,19,0)),"")</f>
        <v/>
      </c>
      <c r="L353" s="112"/>
      <c r="M353" s="26"/>
      <c r="N353" s="23" t="str">
        <f>+IFERROR(VLOOKUP(#REF!&amp;"-"&amp;ROW()-88,#REF!,24,0),"")</f>
        <v/>
      </c>
      <c r="O353" s="24"/>
      <c r="P353" s="108" t="str">
        <f>+IFERROR(VLOOKUP(#REF!&amp;"-"&amp;ROW()-88,#REF!,25,0),"")</f>
        <v/>
      </c>
      <c r="Q353" s="108"/>
      <c r="R353" s="109" t="str">
        <f>+IFERROR(IF(VLOOKUP(#REF!&amp;"-"&amp;ROW()-88,#REF!,56,0)="","",VLOOKUP(#REF!&amp;"-"&amp;ROW()-88,#REF!,56,0)),"")</f>
        <v/>
      </c>
      <c r="S353" s="109"/>
      <c r="T353" s="109"/>
      <c r="U353" s="108" t="str">
        <f>+IFERROR(IF(VLOOKUP(#REF!&amp;"-"&amp;ROW()-88,#REF!,61,0)="","",VLOOKUP(#REF!&amp;"-"&amp;ROW()-88,#REF!,61,0)),"")</f>
        <v/>
      </c>
      <c r="V353" s="108"/>
      <c r="W353" s="23" t="str">
        <f>+IFERROR(IF(VLOOKUP(#REF!&amp;"-"&amp;ROW()-88,#REF!,62,0)="","",VLOOKUP(#REF!&amp;"-"&amp;ROW()-88,#REF!,62,0)),"")</f>
        <v/>
      </c>
      <c r="X353" s="24"/>
      <c r="Y353" s="25" t="str">
        <f t="shared" si="8"/>
        <v/>
      </c>
      <c r="Z353" s="26"/>
      <c r="AA353" s="27" t="str">
        <f>+IFERROR(IF(VLOOKUP(#REF!&amp;"-"&amp;ROW()-88,#REF!,13,0)="","",VLOOKUP(#REF!&amp;"-"&amp;ROW()-88,#REF!,13,0)),"")</f>
        <v/>
      </c>
      <c r="AB353" s="28"/>
      <c r="AC353" s="27" t="str">
        <f>+IFERROR(VLOOKUP(#REF!&amp;"-"&amp;ROW()-88,#REF!,30,0),"")</f>
        <v/>
      </c>
      <c r="AD353" s="28"/>
      <c r="AE353" s="25" t="str">
        <f>IF(Y353="使用貸借権","-",+IFERROR(VLOOKUP(#REF!&amp;"-"&amp;ROW()-88,#REF!,31,0)&amp;"",""))</f>
        <v/>
      </c>
      <c r="AF353" s="26"/>
      <c r="AG353" s="25" t="str">
        <f t="shared" si="9"/>
        <v/>
      </c>
      <c r="AH353" s="26"/>
      <c r="AI353" s="27" t="str">
        <f>IFERROR(IF(VLOOKUP(#REF!&amp;"-"&amp;ROW()-88,#REF!,32,0)="","",VLOOKUP(#REF!&amp;"-"&amp;ROW()-88,#REF!,32,0)),"")</f>
        <v/>
      </c>
      <c r="AJ353" s="28"/>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row>
    <row r="354" spans="1:61" ht="34.5" hidden="1" customHeight="1">
      <c r="A354" s="3"/>
      <c r="B354" s="25" t="str">
        <f>+IFERROR(IF(VLOOKUP(#REF!&amp;"-"&amp;ROW()-88,#REF!,9,0)="","",VLOOKUP(#REF!&amp;"-"&amp;ROW()-88,#REF!,9,0)),"")</f>
        <v/>
      </c>
      <c r="C354" s="26"/>
      <c r="D354" s="25" t="str">
        <f>+IFERROR(IF(VLOOKUP(#REF!&amp;"-"&amp;ROW()-88,#REF!,10,0) = "","",VLOOKUP(#REF!&amp;"-"&amp;ROW()-88,#REF!,10,0)),"")</f>
        <v/>
      </c>
      <c r="E354" s="26"/>
      <c r="F354" s="25" t="str">
        <f>+IFERROR(IF(VLOOKUP(#REF!&amp;"-"&amp;ROW()-88,#REF!,11,0)="","",VLOOKUP(#REF!&amp;"-"&amp;ROW()-88,#REF!,11,0)),"")</f>
        <v/>
      </c>
      <c r="G354" s="26"/>
      <c r="H354" s="20" t="str">
        <f>+IFERROR(IF(VLOOKUP(#REF!&amp;"-"&amp;ROW()-88,#REF!,12,0)="","",VLOOKUP(#REF!&amp;"-"&amp;ROW()-88,#REF!,12,0)),"")</f>
        <v/>
      </c>
      <c r="I354" s="110" t="str">
        <f>IFERROR(IF(VLOOKUP(#REF!&amp;"-"&amp;ROW()-88,#REF!,15,0)="","",IF(VLOOKUP(#REF!&amp;"-"&amp;ROW()-88,#REF!,15,0)=
VLOOKUP(#REF!&amp;"-"&amp;ROW()-88,#REF!,14,0),VLOOKUP(#REF!&amp;"-"&amp;ROW()-88,#REF!,15,0),VLOOKUP(#REF!&amp;"-"&amp;ROW()-88,#REF!,
14,0) &amp; "㎡の    内" &amp; VLOOKUP(#REF!&amp;"-"&amp;ROW()-88,#REF!,15,0)&amp;"㎡")),"")</f>
        <v/>
      </c>
      <c r="J354" s="111"/>
      <c r="K354" s="25" t="str">
        <f>+IFERROR(IF(VLOOKUP(#REF!&amp;"-"&amp;ROW()-88,#REF!,19,0)="","",VLOOKUP(#REF!&amp;"-"&amp;ROW()-88,#REF!,19,0)),"")</f>
        <v/>
      </c>
      <c r="L354" s="112"/>
      <c r="M354" s="26"/>
      <c r="N354" s="23" t="str">
        <f>+IFERROR(VLOOKUP(#REF!&amp;"-"&amp;ROW()-88,#REF!,24,0),"")</f>
        <v/>
      </c>
      <c r="O354" s="24"/>
      <c r="P354" s="108" t="str">
        <f>+IFERROR(VLOOKUP(#REF!&amp;"-"&amp;ROW()-88,#REF!,25,0),"")</f>
        <v/>
      </c>
      <c r="Q354" s="108"/>
      <c r="R354" s="109" t="str">
        <f>+IFERROR(IF(VLOOKUP(#REF!&amp;"-"&amp;ROW()-88,#REF!,56,0)="","",VLOOKUP(#REF!&amp;"-"&amp;ROW()-88,#REF!,56,0)),"")</f>
        <v/>
      </c>
      <c r="S354" s="109"/>
      <c r="T354" s="109"/>
      <c r="U354" s="108" t="str">
        <f>+IFERROR(IF(VLOOKUP(#REF!&amp;"-"&amp;ROW()-88,#REF!,61,0)="","",VLOOKUP(#REF!&amp;"-"&amp;ROW()-88,#REF!,61,0)),"")</f>
        <v/>
      </c>
      <c r="V354" s="108"/>
      <c r="W354" s="23" t="str">
        <f>+IFERROR(IF(VLOOKUP(#REF!&amp;"-"&amp;ROW()-88,#REF!,62,0)="","",VLOOKUP(#REF!&amp;"-"&amp;ROW()-88,#REF!,62,0)),"")</f>
        <v/>
      </c>
      <c r="X354" s="24"/>
      <c r="Y354" s="25" t="str">
        <f t="shared" si="8"/>
        <v/>
      </c>
      <c r="Z354" s="26"/>
      <c r="AA354" s="27" t="str">
        <f>+IFERROR(IF(VLOOKUP(#REF!&amp;"-"&amp;ROW()-88,#REF!,13,0)="","",VLOOKUP(#REF!&amp;"-"&amp;ROW()-88,#REF!,13,0)),"")</f>
        <v/>
      </c>
      <c r="AB354" s="28"/>
      <c r="AC354" s="27" t="str">
        <f>+IFERROR(VLOOKUP(#REF!&amp;"-"&amp;ROW()-88,#REF!,30,0),"")</f>
        <v/>
      </c>
      <c r="AD354" s="28"/>
      <c r="AE354" s="25" t="str">
        <f>IF(Y354="使用貸借権","-",+IFERROR(VLOOKUP(#REF!&amp;"-"&amp;ROW()-88,#REF!,31,0)&amp;"",""))</f>
        <v/>
      </c>
      <c r="AF354" s="26"/>
      <c r="AG354" s="25" t="str">
        <f t="shared" si="9"/>
        <v/>
      </c>
      <c r="AH354" s="26"/>
      <c r="AI354" s="27" t="str">
        <f>IFERROR(IF(VLOOKUP(#REF!&amp;"-"&amp;ROW()-88,#REF!,32,0)="","",VLOOKUP(#REF!&amp;"-"&amp;ROW()-88,#REF!,32,0)),"")</f>
        <v/>
      </c>
      <c r="AJ354" s="28"/>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row>
    <row r="355" spans="1:61" ht="34.5" hidden="1" customHeight="1">
      <c r="A355" s="3"/>
      <c r="B355" s="25" t="str">
        <f>+IFERROR(IF(VLOOKUP(#REF!&amp;"-"&amp;ROW()-88,#REF!,9,0)="","",VLOOKUP(#REF!&amp;"-"&amp;ROW()-88,#REF!,9,0)),"")</f>
        <v/>
      </c>
      <c r="C355" s="26"/>
      <c r="D355" s="25" t="str">
        <f>+IFERROR(IF(VLOOKUP(#REF!&amp;"-"&amp;ROW()-88,#REF!,10,0) = "","",VLOOKUP(#REF!&amp;"-"&amp;ROW()-88,#REF!,10,0)),"")</f>
        <v/>
      </c>
      <c r="E355" s="26"/>
      <c r="F355" s="25" t="str">
        <f>+IFERROR(IF(VLOOKUP(#REF!&amp;"-"&amp;ROW()-88,#REF!,11,0)="","",VLOOKUP(#REF!&amp;"-"&amp;ROW()-88,#REF!,11,0)),"")</f>
        <v/>
      </c>
      <c r="G355" s="26"/>
      <c r="H355" s="20" t="str">
        <f>+IFERROR(IF(VLOOKUP(#REF!&amp;"-"&amp;ROW()-88,#REF!,12,0)="","",VLOOKUP(#REF!&amp;"-"&amp;ROW()-88,#REF!,12,0)),"")</f>
        <v/>
      </c>
      <c r="I355" s="110" t="str">
        <f>IFERROR(IF(VLOOKUP(#REF!&amp;"-"&amp;ROW()-88,#REF!,15,0)="","",IF(VLOOKUP(#REF!&amp;"-"&amp;ROW()-88,#REF!,15,0)=
VLOOKUP(#REF!&amp;"-"&amp;ROW()-88,#REF!,14,0),VLOOKUP(#REF!&amp;"-"&amp;ROW()-88,#REF!,15,0),VLOOKUP(#REF!&amp;"-"&amp;ROW()-88,#REF!,
14,0) &amp; "㎡の    内" &amp; VLOOKUP(#REF!&amp;"-"&amp;ROW()-88,#REF!,15,0)&amp;"㎡")),"")</f>
        <v/>
      </c>
      <c r="J355" s="111"/>
      <c r="K355" s="25" t="str">
        <f>+IFERROR(IF(VLOOKUP(#REF!&amp;"-"&amp;ROW()-88,#REF!,19,0)="","",VLOOKUP(#REF!&amp;"-"&amp;ROW()-88,#REF!,19,0)),"")</f>
        <v/>
      </c>
      <c r="L355" s="112"/>
      <c r="M355" s="26"/>
      <c r="N355" s="23" t="str">
        <f>+IFERROR(VLOOKUP(#REF!&amp;"-"&amp;ROW()-88,#REF!,24,0),"")</f>
        <v/>
      </c>
      <c r="O355" s="24"/>
      <c r="P355" s="108" t="str">
        <f>+IFERROR(VLOOKUP(#REF!&amp;"-"&amp;ROW()-88,#REF!,25,0),"")</f>
        <v/>
      </c>
      <c r="Q355" s="108"/>
      <c r="R355" s="109" t="str">
        <f>+IFERROR(IF(VLOOKUP(#REF!&amp;"-"&amp;ROW()-88,#REF!,56,0)="","",VLOOKUP(#REF!&amp;"-"&amp;ROW()-88,#REF!,56,0)),"")</f>
        <v/>
      </c>
      <c r="S355" s="109"/>
      <c r="T355" s="109"/>
      <c r="U355" s="108" t="str">
        <f>+IFERROR(IF(VLOOKUP(#REF!&amp;"-"&amp;ROW()-88,#REF!,61,0)="","",VLOOKUP(#REF!&amp;"-"&amp;ROW()-88,#REF!,61,0)),"")</f>
        <v/>
      </c>
      <c r="V355" s="108"/>
      <c r="W355" s="23" t="str">
        <f>+IFERROR(IF(VLOOKUP(#REF!&amp;"-"&amp;ROW()-88,#REF!,62,0)="","",VLOOKUP(#REF!&amp;"-"&amp;ROW()-88,#REF!,62,0)),"")</f>
        <v/>
      </c>
      <c r="X355" s="24"/>
      <c r="Y355" s="25" t="str">
        <f t="shared" si="8"/>
        <v/>
      </c>
      <c r="Z355" s="26"/>
      <c r="AA355" s="27" t="str">
        <f>+IFERROR(IF(VLOOKUP(#REF!&amp;"-"&amp;ROW()-88,#REF!,13,0)="","",VLOOKUP(#REF!&amp;"-"&amp;ROW()-88,#REF!,13,0)),"")</f>
        <v/>
      </c>
      <c r="AB355" s="28"/>
      <c r="AC355" s="27" t="str">
        <f>+IFERROR(VLOOKUP(#REF!&amp;"-"&amp;ROW()-88,#REF!,30,0),"")</f>
        <v/>
      </c>
      <c r="AD355" s="28"/>
      <c r="AE355" s="25" t="str">
        <f>IF(Y355="使用貸借権","-",+IFERROR(VLOOKUP(#REF!&amp;"-"&amp;ROW()-88,#REF!,31,0)&amp;"",""))</f>
        <v/>
      </c>
      <c r="AF355" s="26"/>
      <c r="AG355" s="25" t="str">
        <f t="shared" si="9"/>
        <v/>
      </c>
      <c r="AH355" s="26"/>
      <c r="AI355" s="27" t="str">
        <f>IFERROR(IF(VLOOKUP(#REF!&amp;"-"&amp;ROW()-88,#REF!,32,0)="","",VLOOKUP(#REF!&amp;"-"&amp;ROW()-88,#REF!,32,0)),"")</f>
        <v/>
      </c>
      <c r="AJ355" s="28"/>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row>
    <row r="356" spans="1:61" ht="34.5" hidden="1" customHeight="1">
      <c r="A356" s="3"/>
      <c r="B356" s="25" t="str">
        <f>+IFERROR(IF(VLOOKUP(#REF!&amp;"-"&amp;ROW()-88,#REF!,9,0)="","",VLOOKUP(#REF!&amp;"-"&amp;ROW()-88,#REF!,9,0)),"")</f>
        <v/>
      </c>
      <c r="C356" s="26"/>
      <c r="D356" s="25" t="str">
        <f>+IFERROR(IF(VLOOKUP(#REF!&amp;"-"&amp;ROW()-88,#REF!,10,0) = "","",VLOOKUP(#REF!&amp;"-"&amp;ROW()-88,#REF!,10,0)),"")</f>
        <v/>
      </c>
      <c r="E356" s="26"/>
      <c r="F356" s="25" t="str">
        <f>+IFERROR(IF(VLOOKUP(#REF!&amp;"-"&amp;ROW()-88,#REF!,11,0)="","",VLOOKUP(#REF!&amp;"-"&amp;ROW()-88,#REF!,11,0)),"")</f>
        <v/>
      </c>
      <c r="G356" s="26"/>
      <c r="H356" s="20" t="str">
        <f>+IFERROR(IF(VLOOKUP(#REF!&amp;"-"&amp;ROW()-88,#REF!,12,0)="","",VLOOKUP(#REF!&amp;"-"&amp;ROW()-88,#REF!,12,0)),"")</f>
        <v/>
      </c>
      <c r="I356" s="110" t="str">
        <f>IFERROR(IF(VLOOKUP(#REF!&amp;"-"&amp;ROW()-88,#REF!,15,0)="","",IF(VLOOKUP(#REF!&amp;"-"&amp;ROW()-88,#REF!,15,0)=
VLOOKUP(#REF!&amp;"-"&amp;ROW()-88,#REF!,14,0),VLOOKUP(#REF!&amp;"-"&amp;ROW()-88,#REF!,15,0),VLOOKUP(#REF!&amp;"-"&amp;ROW()-88,#REF!,
14,0) &amp; "㎡の    内" &amp; VLOOKUP(#REF!&amp;"-"&amp;ROW()-88,#REF!,15,0)&amp;"㎡")),"")</f>
        <v/>
      </c>
      <c r="J356" s="111"/>
      <c r="K356" s="25" t="str">
        <f>+IFERROR(IF(VLOOKUP(#REF!&amp;"-"&amp;ROW()-88,#REF!,19,0)="","",VLOOKUP(#REF!&amp;"-"&amp;ROW()-88,#REF!,19,0)),"")</f>
        <v/>
      </c>
      <c r="L356" s="112"/>
      <c r="M356" s="26"/>
      <c r="N356" s="23" t="str">
        <f>+IFERROR(VLOOKUP(#REF!&amp;"-"&amp;ROW()-88,#REF!,24,0),"")</f>
        <v/>
      </c>
      <c r="O356" s="24"/>
      <c r="P356" s="108" t="str">
        <f>+IFERROR(VLOOKUP(#REF!&amp;"-"&amp;ROW()-88,#REF!,25,0),"")</f>
        <v/>
      </c>
      <c r="Q356" s="108"/>
      <c r="R356" s="109" t="str">
        <f>+IFERROR(IF(VLOOKUP(#REF!&amp;"-"&amp;ROW()-88,#REF!,56,0)="","",VLOOKUP(#REF!&amp;"-"&amp;ROW()-88,#REF!,56,0)),"")</f>
        <v/>
      </c>
      <c r="S356" s="109"/>
      <c r="T356" s="109"/>
      <c r="U356" s="108" t="str">
        <f>+IFERROR(IF(VLOOKUP(#REF!&amp;"-"&amp;ROW()-88,#REF!,61,0)="","",VLOOKUP(#REF!&amp;"-"&amp;ROW()-88,#REF!,61,0)),"")</f>
        <v/>
      </c>
      <c r="V356" s="108"/>
      <c r="W356" s="23" t="str">
        <f>+IFERROR(IF(VLOOKUP(#REF!&amp;"-"&amp;ROW()-88,#REF!,62,0)="","",VLOOKUP(#REF!&amp;"-"&amp;ROW()-88,#REF!,62,0)),"")</f>
        <v/>
      </c>
      <c r="X356" s="24"/>
      <c r="Y356" s="25" t="str">
        <f t="shared" si="8"/>
        <v/>
      </c>
      <c r="Z356" s="26"/>
      <c r="AA356" s="27" t="str">
        <f>+IFERROR(IF(VLOOKUP(#REF!&amp;"-"&amp;ROW()-88,#REF!,13,0)="","",VLOOKUP(#REF!&amp;"-"&amp;ROW()-88,#REF!,13,0)),"")</f>
        <v/>
      </c>
      <c r="AB356" s="28"/>
      <c r="AC356" s="27" t="str">
        <f>+IFERROR(VLOOKUP(#REF!&amp;"-"&amp;ROW()-88,#REF!,30,0),"")</f>
        <v/>
      </c>
      <c r="AD356" s="28"/>
      <c r="AE356" s="25" t="str">
        <f>IF(Y356="使用貸借権","-",+IFERROR(VLOOKUP(#REF!&amp;"-"&amp;ROW()-88,#REF!,31,0)&amp;"",""))</f>
        <v/>
      </c>
      <c r="AF356" s="26"/>
      <c r="AG356" s="25" t="str">
        <f t="shared" si="9"/>
        <v/>
      </c>
      <c r="AH356" s="26"/>
      <c r="AI356" s="27" t="str">
        <f>IFERROR(IF(VLOOKUP(#REF!&amp;"-"&amp;ROW()-88,#REF!,32,0)="","",VLOOKUP(#REF!&amp;"-"&amp;ROW()-88,#REF!,32,0)),"")</f>
        <v/>
      </c>
      <c r="AJ356" s="28"/>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row>
    <row r="357" spans="1:61" ht="34.5" hidden="1" customHeight="1">
      <c r="A357" s="3"/>
      <c r="B357" s="25" t="str">
        <f>+IFERROR(IF(VLOOKUP(#REF!&amp;"-"&amp;ROW()-88,#REF!,9,0)="","",VLOOKUP(#REF!&amp;"-"&amp;ROW()-88,#REF!,9,0)),"")</f>
        <v/>
      </c>
      <c r="C357" s="26"/>
      <c r="D357" s="25" t="str">
        <f>+IFERROR(IF(VLOOKUP(#REF!&amp;"-"&amp;ROW()-88,#REF!,10,0) = "","",VLOOKUP(#REF!&amp;"-"&amp;ROW()-88,#REF!,10,0)),"")</f>
        <v/>
      </c>
      <c r="E357" s="26"/>
      <c r="F357" s="25" t="str">
        <f>+IFERROR(IF(VLOOKUP(#REF!&amp;"-"&amp;ROW()-88,#REF!,11,0)="","",VLOOKUP(#REF!&amp;"-"&amp;ROW()-88,#REF!,11,0)),"")</f>
        <v/>
      </c>
      <c r="G357" s="26"/>
      <c r="H357" s="20" t="str">
        <f>+IFERROR(IF(VLOOKUP(#REF!&amp;"-"&amp;ROW()-88,#REF!,12,0)="","",VLOOKUP(#REF!&amp;"-"&amp;ROW()-88,#REF!,12,0)),"")</f>
        <v/>
      </c>
      <c r="I357" s="110" t="str">
        <f>IFERROR(IF(VLOOKUP(#REF!&amp;"-"&amp;ROW()-88,#REF!,15,0)="","",IF(VLOOKUP(#REF!&amp;"-"&amp;ROW()-88,#REF!,15,0)=
VLOOKUP(#REF!&amp;"-"&amp;ROW()-88,#REF!,14,0),VLOOKUP(#REF!&amp;"-"&amp;ROW()-88,#REF!,15,0),VLOOKUP(#REF!&amp;"-"&amp;ROW()-88,#REF!,
14,0) &amp; "㎡の    内" &amp; VLOOKUP(#REF!&amp;"-"&amp;ROW()-88,#REF!,15,0)&amp;"㎡")),"")</f>
        <v/>
      </c>
      <c r="J357" s="111"/>
      <c r="K357" s="25" t="str">
        <f>+IFERROR(IF(VLOOKUP(#REF!&amp;"-"&amp;ROW()-88,#REF!,19,0)="","",VLOOKUP(#REF!&amp;"-"&amp;ROW()-88,#REF!,19,0)),"")</f>
        <v/>
      </c>
      <c r="L357" s="112"/>
      <c r="M357" s="26"/>
      <c r="N357" s="23" t="str">
        <f>+IFERROR(VLOOKUP(#REF!&amp;"-"&amp;ROW()-88,#REF!,24,0),"")</f>
        <v/>
      </c>
      <c r="O357" s="24"/>
      <c r="P357" s="108" t="str">
        <f>+IFERROR(VLOOKUP(#REF!&amp;"-"&amp;ROW()-88,#REF!,25,0),"")</f>
        <v/>
      </c>
      <c r="Q357" s="108"/>
      <c r="R357" s="109" t="str">
        <f>+IFERROR(IF(VLOOKUP(#REF!&amp;"-"&amp;ROW()-88,#REF!,56,0)="","",VLOOKUP(#REF!&amp;"-"&amp;ROW()-88,#REF!,56,0)),"")</f>
        <v/>
      </c>
      <c r="S357" s="109"/>
      <c r="T357" s="109"/>
      <c r="U357" s="108" t="str">
        <f>+IFERROR(IF(VLOOKUP(#REF!&amp;"-"&amp;ROW()-88,#REF!,61,0)="","",VLOOKUP(#REF!&amp;"-"&amp;ROW()-88,#REF!,61,0)),"")</f>
        <v/>
      </c>
      <c r="V357" s="108"/>
      <c r="W357" s="23" t="str">
        <f>+IFERROR(IF(VLOOKUP(#REF!&amp;"-"&amp;ROW()-88,#REF!,62,0)="","",VLOOKUP(#REF!&amp;"-"&amp;ROW()-88,#REF!,62,0)),"")</f>
        <v/>
      </c>
      <c r="X357" s="24"/>
      <c r="Y357" s="25" t="str">
        <f t="shared" si="8"/>
        <v/>
      </c>
      <c r="Z357" s="26"/>
      <c r="AA357" s="27" t="str">
        <f>+IFERROR(IF(VLOOKUP(#REF!&amp;"-"&amp;ROW()-88,#REF!,13,0)="","",VLOOKUP(#REF!&amp;"-"&amp;ROW()-88,#REF!,13,0)),"")</f>
        <v/>
      </c>
      <c r="AB357" s="28"/>
      <c r="AC357" s="27" t="str">
        <f>+IFERROR(VLOOKUP(#REF!&amp;"-"&amp;ROW()-88,#REF!,30,0),"")</f>
        <v/>
      </c>
      <c r="AD357" s="28"/>
      <c r="AE357" s="25" t="str">
        <f>IF(Y357="使用貸借権","-",+IFERROR(VLOOKUP(#REF!&amp;"-"&amp;ROW()-88,#REF!,31,0)&amp;"",""))</f>
        <v/>
      </c>
      <c r="AF357" s="26"/>
      <c r="AG357" s="25" t="str">
        <f t="shared" si="9"/>
        <v/>
      </c>
      <c r="AH357" s="26"/>
      <c r="AI357" s="27" t="str">
        <f>IFERROR(IF(VLOOKUP(#REF!&amp;"-"&amp;ROW()-88,#REF!,32,0)="","",VLOOKUP(#REF!&amp;"-"&amp;ROW()-88,#REF!,32,0)),"")</f>
        <v/>
      </c>
      <c r="AJ357" s="28"/>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row>
    <row r="358" spans="1:61" ht="34.5" hidden="1" customHeight="1">
      <c r="A358" s="3"/>
      <c r="B358" s="25" t="str">
        <f>+IFERROR(IF(VLOOKUP(#REF!&amp;"-"&amp;ROW()-88,#REF!,9,0)="","",VLOOKUP(#REF!&amp;"-"&amp;ROW()-88,#REF!,9,0)),"")</f>
        <v/>
      </c>
      <c r="C358" s="26"/>
      <c r="D358" s="25" t="str">
        <f>+IFERROR(IF(VLOOKUP(#REF!&amp;"-"&amp;ROW()-88,#REF!,10,0) = "","",VLOOKUP(#REF!&amp;"-"&amp;ROW()-88,#REF!,10,0)),"")</f>
        <v/>
      </c>
      <c r="E358" s="26"/>
      <c r="F358" s="25" t="str">
        <f>+IFERROR(IF(VLOOKUP(#REF!&amp;"-"&amp;ROW()-88,#REF!,11,0)="","",VLOOKUP(#REF!&amp;"-"&amp;ROW()-88,#REF!,11,0)),"")</f>
        <v/>
      </c>
      <c r="G358" s="26"/>
      <c r="H358" s="20" t="str">
        <f>+IFERROR(IF(VLOOKUP(#REF!&amp;"-"&amp;ROW()-88,#REF!,12,0)="","",VLOOKUP(#REF!&amp;"-"&amp;ROW()-88,#REF!,12,0)),"")</f>
        <v/>
      </c>
      <c r="I358" s="110" t="str">
        <f>IFERROR(IF(VLOOKUP(#REF!&amp;"-"&amp;ROW()-88,#REF!,15,0)="","",IF(VLOOKUP(#REF!&amp;"-"&amp;ROW()-88,#REF!,15,0)=
VLOOKUP(#REF!&amp;"-"&amp;ROW()-88,#REF!,14,0),VLOOKUP(#REF!&amp;"-"&amp;ROW()-88,#REF!,15,0),VLOOKUP(#REF!&amp;"-"&amp;ROW()-88,#REF!,
14,0) &amp; "㎡の    内" &amp; VLOOKUP(#REF!&amp;"-"&amp;ROW()-88,#REF!,15,0)&amp;"㎡")),"")</f>
        <v/>
      </c>
      <c r="J358" s="111"/>
      <c r="K358" s="25" t="str">
        <f>+IFERROR(IF(VLOOKUP(#REF!&amp;"-"&amp;ROW()-88,#REF!,19,0)="","",VLOOKUP(#REF!&amp;"-"&amp;ROW()-88,#REF!,19,0)),"")</f>
        <v/>
      </c>
      <c r="L358" s="112"/>
      <c r="M358" s="26"/>
      <c r="N358" s="23" t="str">
        <f>+IFERROR(VLOOKUP(#REF!&amp;"-"&amp;ROW()-88,#REF!,24,0),"")</f>
        <v/>
      </c>
      <c r="O358" s="24"/>
      <c r="P358" s="108" t="str">
        <f>+IFERROR(VLOOKUP(#REF!&amp;"-"&amp;ROW()-88,#REF!,25,0),"")</f>
        <v/>
      </c>
      <c r="Q358" s="108"/>
      <c r="R358" s="109" t="str">
        <f>+IFERROR(IF(VLOOKUP(#REF!&amp;"-"&amp;ROW()-88,#REF!,56,0)="","",VLOOKUP(#REF!&amp;"-"&amp;ROW()-88,#REF!,56,0)),"")</f>
        <v/>
      </c>
      <c r="S358" s="109"/>
      <c r="T358" s="109"/>
      <c r="U358" s="108" t="str">
        <f>+IFERROR(IF(VLOOKUP(#REF!&amp;"-"&amp;ROW()-88,#REF!,61,0)="","",VLOOKUP(#REF!&amp;"-"&amp;ROW()-88,#REF!,61,0)),"")</f>
        <v/>
      </c>
      <c r="V358" s="108"/>
      <c r="W358" s="23" t="str">
        <f>+IFERROR(IF(VLOOKUP(#REF!&amp;"-"&amp;ROW()-88,#REF!,62,0)="","",VLOOKUP(#REF!&amp;"-"&amp;ROW()-88,#REF!,62,0)),"")</f>
        <v/>
      </c>
      <c r="X358" s="24"/>
      <c r="Y358" s="25" t="str">
        <f t="shared" si="8"/>
        <v/>
      </c>
      <c r="Z358" s="26"/>
      <c r="AA358" s="27" t="str">
        <f>+IFERROR(IF(VLOOKUP(#REF!&amp;"-"&amp;ROW()-88,#REF!,13,0)="","",VLOOKUP(#REF!&amp;"-"&amp;ROW()-88,#REF!,13,0)),"")</f>
        <v/>
      </c>
      <c r="AB358" s="28"/>
      <c r="AC358" s="27" t="str">
        <f>+IFERROR(VLOOKUP(#REF!&amp;"-"&amp;ROW()-88,#REF!,30,0),"")</f>
        <v/>
      </c>
      <c r="AD358" s="28"/>
      <c r="AE358" s="25" t="str">
        <f>IF(Y358="使用貸借権","-",+IFERROR(VLOOKUP(#REF!&amp;"-"&amp;ROW()-88,#REF!,31,0)&amp;"",""))</f>
        <v/>
      </c>
      <c r="AF358" s="26"/>
      <c r="AG358" s="25" t="str">
        <f t="shared" si="9"/>
        <v/>
      </c>
      <c r="AH358" s="26"/>
      <c r="AI358" s="27" t="str">
        <f>IFERROR(IF(VLOOKUP(#REF!&amp;"-"&amp;ROW()-88,#REF!,32,0)="","",VLOOKUP(#REF!&amp;"-"&amp;ROW()-88,#REF!,32,0)),"")</f>
        <v/>
      </c>
      <c r="AJ358" s="28"/>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row>
    <row r="359" spans="1:61" ht="34.5" hidden="1" customHeight="1">
      <c r="A359" s="3"/>
      <c r="B359" s="25" t="str">
        <f>+IFERROR(IF(VLOOKUP(#REF!&amp;"-"&amp;ROW()-88,#REF!,9,0)="","",VLOOKUP(#REF!&amp;"-"&amp;ROW()-88,#REF!,9,0)),"")</f>
        <v/>
      </c>
      <c r="C359" s="26"/>
      <c r="D359" s="25" t="str">
        <f>+IFERROR(IF(VLOOKUP(#REF!&amp;"-"&amp;ROW()-88,#REF!,10,0) = "","",VLOOKUP(#REF!&amp;"-"&amp;ROW()-88,#REF!,10,0)),"")</f>
        <v/>
      </c>
      <c r="E359" s="26"/>
      <c r="F359" s="25" t="str">
        <f>+IFERROR(IF(VLOOKUP(#REF!&amp;"-"&amp;ROW()-88,#REF!,11,0)="","",VLOOKUP(#REF!&amp;"-"&amp;ROW()-88,#REF!,11,0)),"")</f>
        <v/>
      </c>
      <c r="G359" s="26"/>
      <c r="H359" s="20" t="str">
        <f>+IFERROR(IF(VLOOKUP(#REF!&amp;"-"&amp;ROW()-88,#REF!,12,0)="","",VLOOKUP(#REF!&amp;"-"&amp;ROW()-88,#REF!,12,0)),"")</f>
        <v/>
      </c>
      <c r="I359" s="110" t="str">
        <f>IFERROR(IF(VLOOKUP(#REF!&amp;"-"&amp;ROW()-88,#REF!,15,0)="","",IF(VLOOKUP(#REF!&amp;"-"&amp;ROW()-88,#REF!,15,0)=
VLOOKUP(#REF!&amp;"-"&amp;ROW()-88,#REF!,14,0),VLOOKUP(#REF!&amp;"-"&amp;ROW()-88,#REF!,15,0),VLOOKUP(#REF!&amp;"-"&amp;ROW()-88,#REF!,
14,0) &amp; "㎡の    内" &amp; VLOOKUP(#REF!&amp;"-"&amp;ROW()-88,#REF!,15,0)&amp;"㎡")),"")</f>
        <v/>
      </c>
      <c r="J359" s="111"/>
      <c r="K359" s="25" t="str">
        <f>+IFERROR(IF(VLOOKUP(#REF!&amp;"-"&amp;ROW()-88,#REF!,19,0)="","",VLOOKUP(#REF!&amp;"-"&amp;ROW()-88,#REF!,19,0)),"")</f>
        <v/>
      </c>
      <c r="L359" s="112"/>
      <c r="M359" s="26"/>
      <c r="N359" s="23" t="str">
        <f>+IFERROR(VLOOKUP(#REF!&amp;"-"&amp;ROW()-88,#REF!,24,0),"")</f>
        <v/>
      </c>
      <c r="O359" s="24"/>
      <c r="P359" s="108" t="str">
        <f>+IFERROR(VLOOKUP(#REF!&amp;"-"&amp;ROW()-88,#REF!,25,0),"")</f>
        <v/>
      </c>
      <c r="Q359" s="108"/>
      <c r="R359" s="109" t="str">
        <f>+IFERROR(IF(VLOOKUP(#REF!&amp;"-"&amp;ROW()-88,#REF!,56,0)="","",VLOOKUP(#REF!&amp;"-"&amp;ROW()-88,#REF!,56,0)),"")</f>
        <v/>
      </c>
      <c r="S359" s="109"/>
      <c r="T359" s="109"/>
      <c r="U359" s="108" t="str">
        <f>+IFERROR(IF(VLOOKUP(#REF!&amp;"-"&amp;ROW()-88,#REF!,61,0)="","",VLOOKUP(#REF!&amp;"-"&amp;ROW()-88,#REF!,61,0)),"")</f>
        <v/>
      </c>
      <c r="V359" s="108"/>
      <c r="W359" s="23" t="str">
        <f>+IFERROR(IF(VLOOKUP(#REF!&amp;"-"&amp;ROW()-88,#REF!,62,0)="","",VLOOKUP(#REF!&amp;"-"&amp;ROW()-88,#REF!,62,0)),"")</f>
        <v/>
      </c>
      <c r="X359" s="24"/>
      <c r="Y359" s="25" t="str">
        <f t="shared" si="8"/>
        <v/>
      </c>
      <c r="Z359" s="26"/>
      <c r="AA359" s="27" t="str">
        <f>+IFERROR(IF(VLOOKUP(#REF!&amp;"-"&amp;ROW()-88,#REF!,13,0)="","",VLOOKUP(#REF!&amp;"-"&amp;ROW()-88,#REF!,13,0)),"")</f>
        <v/>
      </c>
      <c r="AB359" s="28"/>
      <c r="AC359" s="27" t="str">
        <f>+IFERROR(VLOOKUP(#REF!&amp;"-"&amp;ROW()-88,#REF!,30,0),"")</f>
        <v/>
      </c>
      <c r="AD359" s="28"/>
      <c r="AE359" s="25" t="str">
        <f>IF(Y359="使用貸借権","-",+IFERROR(VLOOKUP(#REF!&amp;"-"&amp;ROW()-88,#REF!,31,0)&amp;"",""))</f>
        <v/>
      </c>
      <c r="AF359" s="26"/>
      <c r="AG359" s="25" t="str">
        <f t="shared" si="9"/>
        <v/>
      </c>
      <c r="AH359" s="26"/>
      <c r="AI359" s="27" t="str">
        <f>IFERROR(IF(VLOOKUP(#REF!&amp;"-"&amp;ROW()-88,#REF!,32,0)="","",VLOOKUP(#REF!&amp;"-"&amp;ROW()-88,#REF!,32,0)),"")</f>
        <v/>
      </c>
      <c r="AJ359" s="28"/>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row>
    <row r="360" spans="1:61" ht="34.5" hidden="1" customHeight="1">
      <c r="A360" s="3"/>
      <c r="B360" s="25" t="str">
        <f>+IFERROR(IF(VLOOKUP(#REF!&amp;"-"&amp;ROW()-88,#REF!,9,0)="","",VLOOKUP(#REF!&amp;"-"&amp;ROW()-88,#REF!,9,0)),"")</f>
        <v/>
      </c>
      <c r="C360" s="26"/>
      <c r="D360" s="25" t="str">
        <f>+IFERROR(IF(VLOOKUP(#REF!&amp;"-"&amp;ROW()-88,#REF!,10,0) = "","",VLOOKUP(#REF!&amp;"-"&amp;ROW()-88,#REF!,10,0)),"")</f>
        <v/>
      </c>
      <c r="E360" s="26"/>
      <c r="F360" s="25" t="str">
        <f>+IFERROR(IF(VLOOKUP(#REF!&amp;"-"&amp;ROW()-88,#REF!,11,0)="","",VLOOKUP(#REF!&amp;"-"&amp;ROW()-88,#REF!,11,0)),"")</f>
        <v/>
      </c>
      <c r="G360" s="26"/>
      <c r="H360" s="20" t="str">
        <f>+IFERROR(IF(VLOOKUP(#REF!&amp;"-"&amp;ROW()-88,#REF!,12,0)="","",VLOOKUP(#REF!&amp;"-"&amp;ROW()-88,#REF!,12,0)),"")</f>
        <v/>
      </c>
      <c r="I360" s="110" t="str">
        <f>IFERROR(IF(VLOOKUP(#REF!&amp;"-"&amp;ROW()-88,#REF!,15,0)="","",IF(VLOOKUP(#REF!&amp;"-"&amp;ROW()-88,#REF!,15,0)=
VLOOKUP(#REF!&amp;"-"&amp;ROW()-88,#REF!,14,0),VLOOKUP(#REF!&amp;"-"&amp;ROW()-88,#REF!,15,0),VLOOKUP(#REF!&amp;"-"&amp;ROW()-88,#REF!,
14,0) &amp; "㎡の    内" &amp; VLOOKUP(#REF!&amp;"-"&amp;ROW()-88,#REF!,15,0)&amp;"㎡")),"")</f>
        <v/>
      </c>
      <c r="J360" s="111"/>
      <c r="K360" s="25" t="str">
        <f>+IFERROR(IF(VLOOKUP(#REF!&amp;"-"&amp;ROW()-88,#REF!,19,0)="","",VLOOKUP(#REF!&amp;"-"&amp;ROW()-88,#REF!,19,0)),"")</f>
        <v/>
      </c>
      <c r="L360" s="112"/>
      <c r="M360" s="26"/>
      <c r="N360" s="23" t="str">
        <f>+IFERROR(VLOOKUP(#REF!&amp;"-"&amp;ROW()-88,#REF!,24,0),"")</f>
        <v/>
      </c>
      <c r="O360" s="24"/>
      <c r="P360" s="108" t="str">
        <f>+IFERROR(VLOOKUP(#REF!&amp;"-"&amp;ROW()-88,#REF!,25,0),"")</f>
        <v/>
      </c>
      <c r="Q360" s="108"/>
      <c r="R360" s="109" t="str">
        <f>+IFERROR(IF(VLOOKUP(#REF!&amp;"-"&amp;ROW()-88,#REF!,56,0)="","",VLOOKUP(#REF!&amp;"-"&amp;ROW()-88,#REF!,56,0)),"")</f>
        <v/>
      </c>
      <c r="S360" s="109"/>
      <c r="T360" s="109"/>
      <c r="U360" s="108" t="str">
        <f>+IFERROR(IF(VLOOKUP(#REF!&amp;"-"&amp;ROW()-88,#REF!,61,0)="","",VLOOKUP(#REF!&amp;"-"&amp;ROW()-88,#REF!,61,0)),"")</f>
        <v/>
      </c>
      <c r="V360" s="108"/>
      <c r="W360" s="23" t="str">
        <f>+IFERROR(IF(VLOOKUP(#REF!&amp;"-"&amp;ROW()-88,#REF!,62,0)="","",VLOOKUP(#REF!&amp;"-"&amp;ROW()-88,#REF!,62,0)),"")</f>
        <v/>
      </c>
      <c r="X360" s="24"/>
      <c r="Y360" s="25" t="str">
        <f t="shared" si="8"/>
        <v/>
      </c>
      <c r="Z360" s="26"/>
      <c r="AA360" s="27" t="str">
        <f>+IFERROR(IF(VLOOKUP(#REF!&amp;"-"&amp;ROW()-88,#REF!,13,0)="","",VLOOKUP(#REF!&amp;"-"&amp;ROW()-88,#REF!,13,0)),"")</f>
        <v/>
      </c>
      <c r="AB360" s="28"/>
      <c r="AC360" s="27" t="str">
        <f>+IFERROR(VLOOKUP(#REF!&amp;"-"&amp;ROW()-88,#REF!,30,0),"")</f>
        <v/>
      </c>
      <c r="AD360" s="28"/>
      <c r="AE360" s="25" t="str">
        <f>IF(Y360="使用貸借権","-",+IFERROR(VLOOKUP(#REF!&amp;"-"&amp;ROW()-88,#REF!,31,0)&amp;"",""))</f>
        <v/>
      </c>
      <c r="AF360" s="26"/>
      <c r="AG360" s="25" t="str">
        <f t="shared" si="9"/>
        <v/>
      </c>
      <c r="AH360" s="26"/>
      <c r="AI360" s="27" t="str">
        <f>IFERROR(IF(VLOOKUP(#REF!&amp;"-"&amp;ROW()-88,#REF!,32,0)="","",VLOOKUP(#REF!&amp;"-"&amp;ROW()-88,#REF!,32,0)),"")</f>
        <v/>
      </c>
      <c r="AJ360" s="28"/>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row>
    <row r="361" spans="1:61" ht="34.5" hidden="1" customHeight="1">
      <c r="A361" s="3"/>
      <c r="B361" s="25" t="str">
        <f>+IFERROR(IF(VLOOKUP(#REF!&amp;"-"&amp;ROW()-88,#REF!,9,0)="","",VLOOKUP(#REF!&amp;"-"&amp;ROW()-88,#REF!,9,0)),"")</f>
        <v/>
      </c>
      <c r="C361" s="26"/>
      <c r="D361" s="25" t="str">
        <f>+IFERROR(IF(VLOOKUP(#REF!&amp;"-"&amp;ROW()-88,#REF!,10,0) = "","",VLOOKUP(#REF!&amp;"-"&amp;ROW()-88,#REF!,10,0)),"")</f>
        <v/>
      </c>
      <c r="E361" s="26"/>
      <c r="F361" s="25" t="str">
        <f>+IFERROR(IF(VLOOKUP(#REF!&amp;"-"&amp;ROW()-88,#REF!,11,0)="","",VLOOKUP(#REF!&amp;"-"&amp;ROW()-88,#REF!,11,0)),"")</f>
        <v/>
      </c>
      <c r="G361" s="26"/>
      <c r="H361" s="20" t="str">
        <f>+IFERROR(IF(VLOOKUP(#REF!&amp;"-"&amp;ROW()-88,#REF!,12,0)="","",VLOOKUP(#REF!&amp;"-"&amp;ROW()-88,#REF!,12,0)),"")</f>
        <v/>
      </c>
      <c r="I361" s="110" t="str">
        <f>IFERROR(IF(VLOOKUP(#REF!&amp;"-"&amp;ROW()-88,#REF!,15,0)="","",IF(VLOOKUP(#REF!&amp;"-"&amp;ROW()-88,#REF!,15,0)=
VLOOKUP(#REF!&amp;"-"&amp;ROW()-88,#REF!,14,0),VLOOKUP(#REF!&amp;"-"&amp;ROW()-88,#REF!,15,0),VLOOKUP(#REF!&amp;"-"&amp;ROW()-88,#REF!,
14,0) &amp; "㎡の    内" &amp; VLOOKUP(#REF!&amp;"-"&amp;ROW()-88,#REF!,15,0)&amp;"㎡")),"")</f>
        <v/>
      </c>
      <c r="J361" s="111"/>
      <c r="K361" s="25" t="str">
        <f>+IFERROR(IF(VLOOKUP(#REF!&amp;"-"&amp;ROW()-88,#REF!,19,0)="","",VLOOKUP(#REF!&amp;"-"&amp;ROW()-88,#REF!,19,0)),"")</f>
        <v/>
      </c>
      <c r="L361" s="112"/>
      <c r="M361" s="26"/>
      <c r="N361" s="23" t="str">
        <f>+IFERROR(VLOOKUP(#REF!&amp;"-"&amp;ROW()-88,#REF!,24,0),"")</f>
        <v/>
      </c>
      <c r="O361" s="24"/>
      <c r="P361" s="108" t="str">
        <f>+IFERROR(VLOOKUP(#REF!&amp;"-"&amp;ROW()-88,#REF!,25,0),"")</f>
        <v/>
      </c>
      <c r="Q361" s="108"/>
      <c r="R361" s="109" t="str">
        <f>+IFERROR(IF(VLOOKUP(#REF!&amp;"-"&amp;ROW()-88,#REF!,56,0)="","",VLOOKUP(#REF!&amp;"-"&amp;ROW()-88,#REF!,56,0)),"")</f>
        <v/>
      </c>
      <c r="S361" s="109"/>
      <c r="T361" s="109"/>
      <c r="U361" s="108" t="str">
        <f>+IFERROR(IF(VLOOKUP(#REF!&amp;"-"&amp;ROW()-88,#REF!,61,0)="","",VLOOKUP(#REF!&amp;"-"&amp;ROW()-88,#REF!,61,0)),"")</f>
        <v/>
      </c>
      <c r="V361" s="108"/>
      <c r="W361" s="23" t="str">
        <f>+IFERROR(IF(VLOOKUP(#REF!&amp;"-"&amp;ROW()-88,#REF!,62,0)="","",VLOOKUP(#REF!&amp;"-"&amp;ROW()-88,#REF!,62,0)),"")</f>
        <v/>
      </c>
      <c r="X361" s="24"/>
      <c r="Y361" s="25" t="str">
        <f t="shared" si="8"/>
        <v/>
      </c>
      <c r="Z361" s="26"/>
      <c r="AA361" s="27" t="str">
        <f>+IFERROR(IF(VLOOKUP(#REF!&amp;"-"&amp;ROW()-88,#REF!,13,0)="","",VLOOKUP(#REF!&amp;"-"&amp;ROW()-88,#REF!,13,0)),"")</f>
        <v/>
      </c>
      <c r="AB361" s="28"/>
      <c r="AC361" s="27" t="str">
        <f>+IFERROR(VLOOKUP(#REF!&amp;"-"&amp;ROW()-88,#REF!,30,0),"")</f>
        <v/>
      </c>
      <c r="AD361" s="28"/>
      <c r="AE361" s="25" t="str">
        <f>IF(Y361="使用貸借権","-",+IFERROR(VLOOKUP(#REF!&amp;"-"&amp;ROW()-88,#REF!,31,0)&amp;"",""))</f>
        <v/>
      </c>
      <c r="AF361" s="26"/>
      <c r="AG361" s="25" t="str">
        <f t="shared" si="9"/>
        <v/>
      </c>
      <c r="AH361" s="26"/>
      <c r="AI361" s="27" t="str">
        <f>IFERROR(IF(VLOOKUP(#REF!&amp;"-"&amp;ROW()-88,#REF!,32,0)="","",VLOOKUP(#REF!&amp;"-"&amp;ROW()-88,#REF!,32,0)),"")</f>
        <v/>
      </c>
      <c r="AJ361" s="28"/>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row>
    <row r="362" spans="1:61" ht="34.5" hidden="1" customHeight="1">
      <c r="A362" s="3"/>
      <c r="B362" s="25" t="str">
        <f>+IFERROR(IF(VLOOKUP(#REF!&amp;"-"&amp;ROW()-88,#REF!,9,0)="","",VLOOKUP(#REF!&amp;"-"&amp;ROW()-88,#REF!,9,0)),"")</f>
        <v/>
      </c>
      <c r="C362" s="26"/>
      <c r="D362" s="25" t="str">
        <f>+IFERROR(IF(VLOOKUP(#REF!&amp;"-"&amp;ROW()-88,#REF!,10,0) = "","",VLOOKUP(#REF!&amp;"-"&amp;ROW()-88,#REF!,10,0)),"")</f>
        <v/>
      </c>
      <c r="E362" s="26"/>
      <c r="F362" s="25" t="str">
        <f>+IFERROR(IF(VLOOKUP(#REF!&amp;"-"&amp;ROW()-88,#REF!,11,0)="","",VLOOKUP(#REF!&amp;"-"&amp;ROW()-88,#REF!,11,0)),"")</f>
        <v/>
      </c>
      <c r="G362" s="26"/>
      <c r="H362" s="20" t="str">
        <f>+IFERROR(IF(VLOOKUP(#REF!&amp;"-"&amp;ROW()-88,#REF!,12,0)="","",VLOOKUP(#REF!&amp;"-"&amp;ROW()-88,#REF!,12,0)),"")</f>
        <v/>
      </c>
      <c r="I362" s="110" t="str">
        <f>IFERROR(IF(VLOOKUP(#REF!&amp;"-"&amp;ROW()-88,#REF!,15,0)="","",IF(VLOOKUP(#REF!&amp;"-"&amp;ROW()-88,#REF!,15,0)=
VLOOKUP(#REF!&amp;"-"&amp;ROW()-88,#REF!,14,0),VLOOKUP(#REF!&amp;"-"&amp;ROW()-88,#REF!,15,0),VLOOKUP(#REF!&amp;"-"&amp;ROW()-88,#REF!,
14,0) &amp; "㎡の    内" &amp; VLOOKUP(#REF!&amp;"-"&amp;ROW()-88,#REF!,15,0)&amp;"㎡")),"")</f>
        <v/>
      </c>
      <c r="J362" s="111"/>
      <c r="K362" s="25" t="str">
        <f>+IFERROR(IF(VLOOKUP(#REF!&amp;"-"&amp;ROW()-88,#REF!,19,0)="","",VLOOKUP(#REF!&amp;"-"&amp;ROW()-88,#REF!,19,0)),"")</f>
        <v/>
      </c>
      <c r="L362" s="112"/>
      <c r="M362" s="26"/>
      <c r="N362" s="23" t="str">
        <f>+IFERROR(VLOOKUP(#REF!&amp;"-"&amp;ROW()-88,#REF!,24,0),"")</f>
        <v/>
      </c>
      <c r="O362" s="24"/>
      <c r="P362" s="108" t="str">
        <f>+IFERROR(VLOOKUP(#REF!&amp;"-"&amp;ROW()-88,#REF!,25,0),"")</f>
        <v/>
      </c>
      <c r="Q362" s="108"/>
      <c r="R362" s="109" t="str">
        <f>+IFERROR(IF(VLOOKUP(#REF!&amp;"-"&amp;ROW()-88,#REF!,56,0)="","",VLOOKUP(#REF!&amp;"-"&amp;ROW()-88,#REF!,56,0)),"")</f>
        <v/>
      </c>
      <c r="S362" s="109"/>
      <c r="T362" s="109"/>
      <c r="U362" s="108" t="str">
        <f>+IFERROR(IF(VLOOKUP(#REF!&amp;"-"&amp;ROW()-88,#REF!,61,0)="","",VLOOKUP(#REF!&amp;"-"&amp;ROW()-88,#REF!,61,0)),"")</f>
        <v/>
      </c>
      <c r="V362" s="108"/>
      <c r="W362" s="23" t="str">
        <f>+IFERROR(IF(VLOOKUP(#REF!&amp;"-"&amp;ROW()-88,#REF!,62,0)="","",VLOOKUP(#REF!&amp;"-"&amp;ROW()-88,#REF!,62,0)),"")</f>
        <v/>
      </c>
      <c r="X362" s="24"/>
      <c r="Y362" s="25" t="str">
        <f t="shared" si="8"/>
        <v/>
      </c>
      <c r="Z362" s="26"/>
      <c r="AA362" s="27" t="str">
        <f>+IFERROR(IF(VLOOKUP(#REF!&amp;"-"&amp;ROW()-88,#REF!,13,0)="","",VLOOKUP(#REF!&amp;"-"&amp;ROW()-88,#REF!,13,0)),"")</f>
        <v/>
      </c>
      <c r="AB362" s="28"/>
      <c r="AC362" s="27" t="str">
        <f>+IFERROR(VLOOKUP(#REF!&amp;"-"&amp;ROW()-88,#REF!,30,0),"")</f>
        <v/>
      </c>
      <c r="AD362" s="28"/>
      <c r="AE362" s="25" t="str">
        <f>IF(Y362="使用貸借権","-",+IFERROR(VLOOKUP(#REF!&amp;"-"&amp;ROW()-88,#REF!,31,0)&amp;"",""))</f>
        <v/>
      </c>
      <c r="AF362" s="26"/>
      <c r="AG362" s="25" t="str">
        <f t="shared" si="9"/>
        <v/>
      </c>
      <c r="AH362" s="26"/>
      <c r="AI362" s="27" t="str">
        <f>IFERROR(IF(VLOOKUP(#REF!&amp;"-"&amp;ROW()-88,#REF!,32,0)="","",VLOOKUP(#REF!&amp;"-"&amp;ROW()-88,#REF!,32,0)),"")</f>
        <v/>
      </c>
      <c r="AJ362" s="28"/>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row>
    <row r="363" spans="1:61" ht="34.5" hidden="1" customHeight="1">
      <c r="A363" s="3"/>
      <c r="B363" s="25" t="str">
        <f>+IFERROR(IF(VLOOKUP(#REF!&amp;"-"&amp;ROW()-88,#REF!,9,0)="","",VLOOKUP(#REF!&amp;"-"&amp;ROW()-88,#REF!,9,0)),"")</f>
        <v/>
      </c>
      <c r="C363" s="26"/>
      <c r="D363" s="25" t="str">
        <f>+IFERROR(IF(VLOOKUP(#REF!&amp;"-"&amp;ROW()-88,#REF!,10,0) = "","",VLOOKUP(#REF!&amp;"-"&amp;ROW()-88,#REF!,10,0)),"")</f>
        <v/>
      </c>
      <c r="E363" s="26"/>
      <c r="F363" s="25" t="str">
        <f>+IFERROR(IF(VLOOKUP(#REF!&amp;"-"&amp;ROW()-88,#REF!,11,0)="","",VLOOKUP(#REF!&amp;"-"&amp;ROW()-88,#REF!,11,0)),"")</f>
        <v/>
      </c>
      <c r="G363" s="26"/>
      <c r="H363" s="20" t="str">
        <f>+IFERROR(IF(VLOOKUP(#REF!&amp;"-"&amp;ROW()-88,#REF!,12,0)="","",VLOOKUP(#REF!&amp;"-"&amp;ROW()-88,#REF!,12,0)),"")</f>
        <v/>
      </c>
      <c r="I363" s="110" t="str">
        <f>IFERROR(IF(VLOOKUP(#REF!&amp;"-"&amp;ROW()-88,#REF!,15,0)="","",IF(VLOOKUP(#REF!&amp;"-"&amp;ROW()-88,#REF!,15,0)=
VLOOKUP(#REF!&amp;"-"&amp;ROW()-88,#REF!,14,0),VLOOKUP(#REF!&amp;"-"&amp;ROW()-88,#REF!,15,0),VLOOKUP(#REF!&amp;"-"&amp;ROW()-88,#REF!,
14,0) &amp; "㎡の    内" &amp; VLOOKUP(#REF!&amp;"-"&amp;ROW()-88,#REF!,15,0)&amp;"㎡")),"")</f>
        <v/>
      </c>
      <c r="J363" s="111"/>
      <c r="K363" s="25" t="str">
        <f>+IFERROR(IF(VLOOKUP(#REF!&amp;"-"&amp;ROW()-88,#REF!,19,0)="","",VLOOKUP(#REF!&amp;"-"&amp;ROW()-88,#REF!,19,0)),"")</f>
        <v/>
      </c>
      <c r="L363" s="112"/>
      <c r="M363" s="26"/>
      <c r="N363" s="23" t="str">
        <f>+IFERROR(VLOOKUP(#REF!&amp;"-"&amp;ROW()-88,#REF!,24,0),"")</f>
        <v/>
      </c>
      <c r="O363" s="24"/>
      <c r="P363" s="108" t="str">
        <f>+IFERROR(VLOOKUP(#REF!&amp;"-"&amp;ROW()-88,#REF!,25,0),"")</f>
        <v/>
      </c>
      <c r="Q363" s="108"/>
      <c r="R363" s="109" t="str">
        <f>+IFERROR(IF(VLOOKUP(#REF!&amp;"-"&amp;ROW()-88,#REF!,56,0)="","",VLOOKUP(#REF!&amp;"-"&amp;ROW()-88,#REF!,56,0)),"")</f>
        <v/>
      </c>
      <c r="S363" s="109"/>
      <c r="T363" s="109"/>
      <c r="U363" s="108" t="str">
        <f>+IFERROR(IF(VLOOKUP(#REF!&amp;"-"&amp;ROW()-88,#REF!,61,0)="","",VLOOKUP(#REF!&amp;"-"&amp;ROW()-88,#REF!,61,0)),"")</f>
        <v/>
      </c>
      <c r="V363" s="108"/>
      <c r="W363" s="23" t="str">
        <f>+IFERROR(IF(VLOOKUP(#REF!&amp;"-"&amp;ROW()-88,#REF!,62,0)="","",VLOOKUP(#REF!&amp;"-"&amp;ROW()-88,#REF!,62,0)),"")</f>
        <v/>
      </c>
      <c r="X363" s="24"/>
      <c r="Y363" s="25" t="str">
        <f t="shared" si="8"/>
        <v/>
      </c>
      <c r="Z363" s="26"/>
      <c r="AA363" s="27" t="str">
        <f>+IFERROR(IF(VLOOKUP(#REF!&amp;"-"&amp;ROW()-88,#REF!,13,0)="","",VLOOKUP(#REF!&amp;"-"&amp;ROW()-88,#REF!,13,0)),"")</f>
        <v/>
      </c>
      <c r="AB363" s="28"/>
      <c r="AC363" s="27" t="str">
        <f>+IFERROR(VLOOKUP(#REF!&amp;"-"&amp;ROW()-88,#REF!,30,0),"")</f>
        <v/>
      </c>
      <c r="AD363" s="28"/>
      <c r="AE363" s="25" t="str">
        <f>IF(Y363="使用貸借権","-",+IFERROR(VLOOKUP(#REF!&amp;"-"&amp;ROW()-88,#REF!,31,0)&amp;"",""))</f>
        <v/>
      </c>
      <c r="AF363" s="26"/>
      <c r="AG363" s="25" t="str">
        <f t="shared" si="9"/>
        <v/>
      </c>
      <c r="AH363" s="26"/>
      <c r="AI363" s="27" t="str">
        <f>IFERROR(IF(VLOOKUP(#REF!&amp;"-"&amp;ROW()-88,#REF!,32,0)="","",VLOOKUP(#REF!&amp;"-"&amp;ROW()-88,#REF!,32,0)),"")</f>
        <v/>
      </c>
      <c r="AJ363" s="28"/>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row>
    <row r="364" spans="1:61" ht="34.5" hidden="1" customHeight="1">
      <c r="A364" s="3"/>
      <c r="B364" s="25" t="str">
        <f>+IFERROR(IF(VLOOKUP(#REF!&amp;"-"&amp;ROW()-88,#REF!,9,0)="","",VLOOKUP(#REF!&amp;"-"&amp;ROW()-88,#REF!,9,0)),"")</f>
        <v/>
      </c>
      <c r="C364" s="26"/>
      <c r="D364" s="25" t="str">
        <f>+IFERROR(IF(VLOOKUP(#REF!&amp;"-"&amp;ROW()-88,#REF!,10,0) = "","",VLOOKUP(#REF!&amp;"-"&amp;ROW()-88,#REF!,10,0)),"")</f>
        <v/>
      </c>
      <c r="E364" s="26"/>
      <c r="F364" s="25" t="str">
        <f>+IFERROR(IF(VLOOKUP(#REF!&amp;"-"&amp;ROW()-88,#REF!,11,0)="","",VLOOKUP(#REF!&amp;"-"&amp;ROW()-88,#REF!,11,0)),"")</f>
        <v/>
      </c>
      <c r="G364" s="26"/>
      <c r="H364" s="20" t="str">
        <f>+IFERROR(IF(VLOOKUP(#REF!&amp;"-"&amp;ROW()-88,#REF!,12,0)="","",VLOOKUP(#REF!&amp;"-"&amp;ROW()-88,#REF!,12,0)),"")</f>
        <v/>
      </c>
      <c r="I364" s="110" t="str">
        <f>IFERROR(IF(VLOOKUP(#REF!&amp;"-"&amp;ROW()-88,#REF!,15,0)="","",IF(VLOOKUP(#REF!&amp;"-"&amp;ROW()-88,#REF!,15,0)=
VLOOKUP(#REF!&amp;"-"&amp;ROW()-88,#REF!,14,0),VLOOKUP(#REF!&amp;"-"&amp;ROW()-88,#REF!,15,0),VLOOKUP(#REF!&amp;"-"&amp;ROW()-88,#REF!,
14,0) &amp; "㎡の    内" &amp; VLOOKUP(#REF!&amp;"-"&amp;ROW()-88,#REF!,15,0)&amp;"㎡")),"")</f>
        <v/>
      </c>
      <c r="J364" s="111"/>
      <c r="K364" s="25" t="str">
        <f>+IFERROR(IF(VLOOKUP(#REF!&amp;"-"&amp;ROW()-88,#REF!,19,0)="","",VLOOKUP(#REF!&amp;"-"&amp;ROW()-88,#REF!,19,0)),"")</f>
        <v/>
      </c>
      <c r="L364" s="112"/>
      <c r="M364" s="26"/>
      <c r="N364" s="23" t="str">
        <f>+IFERROR(VLOOKUP(#REF!&amp;"-"&amp;ROW()-88,#REF!,24,0),"")</f>
        <v/>
      </c>
      <c r="O364" s="24"/>
      <c r="P364" s="108" t="str">
        <f>+IFERROR(VLOOKUP(#REF!&amp;"-"&amp;ROW()-88,#REF!,25,0),"")</f>
        <v/>
      </c>
      <c r="Q364" s="108"/>
      <c r="R364" s="109" t="str">
        <f>+IFERROR(IF(VLOOKUP(#REF!&amp;"-"&amp;ROW()-88,#REF!,56,0)="","",VLOOKUP(#REF!&amp;"-"&amp;ROW()-88,#REF!,56,0)),"")</f>
        <v/>
      </c>
      <c r="S364" s="109"/>
      <c r="T364" s="109"/>
      <c r="U364" s="108" t="str">
        <f>+IFERROR(IF(VLOOKUP(#REF!&amp;"-"&amp;ROW()-88,#REF!,61,0)="","",VLOOKUP(#REF!&amp;"-"&amp;ROW()-88,#REF!,61,0)),"")</f>
        <v/>
      </c>
      <c r="V364" s="108"/>
      <c r="W364" s="23" t="str">
        <f>+IFERROR(IF(VLOOKUP(#REF!&amp;"-"&amp;ROW()-88,#REF!,62,0)="","",VLOOKUP(#REF!&amp;"-"&amp;ROW()-88,#REF!,62,0)),"")</f>
        <v/>
      </c>
      <c r="X364" s="24"/>
      <c r="Y364" s="25" t="str">
        <f t="shared" si="8"/>
        <v/>
      </c>
      <c r="Z364" s="26"/>
      <c r="AA364" s="27" t="str">
        <f>+IFERROR(IF(VLOOKUP(#REF!&amp;"-"&amp;ROW()-88,#REF!,13,0)="","",VLOOKUP(#REF!&amp;"-"&amp;ROW()-88,#REF!,13,0)),"")</f>
        <v/>
      </c>
      <c r="AB364" s="28"/>
      <c r="AC364" s="27" t="str">
        <f>+IFERROR(VLOOKUP(#REF!&amp;"-"&amp;ROW()-88,#REF!,30,0),"")</f>
        <v/>
      </c>
      <c r="AD364" s="28"/>
      <c r="AE364" s="25" t="str">
        <f>IF(Y364="使用貸借権","-",+IFERROR(VLOOKUP(#REF!&amp;"-"&amp;ROW()-88,#REF!,31,0)&amp;"",""))</f>
        <v/>
      </c>
      <c r="AF364" s="26"/>
      <c r="AG364" s="25" t="str">
        <f t="shared" si="9"/>
        <v/>
      </c>
      <c r="AH364" s="26"/>
      <c r="AI364" s="27" t="str">
        <f>IFERROR(IF(VLOOKUP(#REF!&amp;"-"&amp;ROW()-88,#REF!,32,0)="","",VLOOKUP(#REF!&amp;"-"&amp;ROW()-88,#REF!,32,0)),"")</f>
        <v/>
      </c>
      <c r="AJ364" s="28"/>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row>
    <row r="365" spans="1:61" ht="34.5" hidden="1" customHeight="1">
      <c r="A365" s="3"/>
      <c r="B365" s="25" t="str">
        <f>+IFERROR(IF(VLOOKUP(#REF!&amp;"-"&amp;ROW()-88,#REF!,9,0)="","",VLOOKUP(#REF!&amp;"-"&amp;ROW()-88,#REF!,9,0)),"")</f>
        <v/>
      </c>
      <c r="C365" s="26"/>
      <c r="D365" s="25" t="str">
        <f>+IFERROR(IF(VLOOKUP(#REF!&amp;"-"&amp;ROW()-88,#REF!,10,0) = "","",VLOOKUP(#REF!&amp;"-"&amp;ROW()-88,#REF!,10,0)),"")</f>
        <v/>
      </c>
      <c r="E365" s="26"/>
      <c r="F365" s="25" t="str">
        <f>+IFERROR(IF(VLOOKUP(#REF!&amp;"-"&amp;ROW()-88,#REF!,11,0)="","",VLOOKUP(#REF!&amp;"-"&amp;ROW()-88,#REF!,11,0)),"")</f>
        <v/>
      </c>
      <c r="G365" s="26"/>
      <c r="H365" s="20" t="str">
        <f>+IFERROR(IF(VLOOKUP(#REF!&amp;"-"&amp;ROW()-88,#REF!,12,0)="","",VLOOKUP(#REF!&amp;"-"&amp;ROW()-88,#REF!,12,0)),"")</f>
        <v/>
      </c>
      <c r="I365" s="110" t="str">
        <f>IFERROR(IF(VLOOKUP(#REF!&amp;"-"&amp;ROW()-88,#REF!,15,0)="","",IF(VLOOKUP(#REF!&amp;"-"&amp;ROW()-88,#REF!,15,0)=
VLOOKUP(#REF!&amp;"-"&amp;ROW()-88,#REF!,14,0),VLOOKUP(#REF!&amp;"-"&amp;ROW()-88,#REF!,15,0),VLOOKUP(#REF!&amp;"-"&amp;ROW()-88,#REF!,
14,0) &amp; "㎡の    内" &amp; VLOOKUP(#REF!&amp;"-"&amp;ROW()-88,#REF!,15,0)&amp;"㎡")),"")</f>
        <v/>
      </c>
      <c r="J365" s="111"/>
      <c r="K365" s="25" t="str">
        <f>+IFERROR(IF(VLOOKUP(#REF!&amp;"-"&amp;ROW()-88,#REF!,19,0)="","",VLOOKUP(#REF!&amp;"-"&amp;ROW()-88,#REF!,19,0)),"")</f>
        <v/>
      </c>
      <c r="L365" s="112"/>
      <c r="M365" s="26"/>
      <c r="N365" s="23" t="str">
        <f>+IFERROR(VLOOKUP(#REF!&amp;"-"&amp;ROW()-88,#REF!,24,0),"")</f>
        <v/>
      </c>
      <c r="O365" s="24"/>
      <c r="P365" s="108" t="str">
        <f>+IFERROR(VLOOKUP(#REF!&amp;"-"&amp;ROW()-88,#REF!,25,0),"")</f>
        <v/>
      </c>
      <c r="Q365" s="108"/>
      <c r="R365" s="109" t="str">
        <f>+IFERROR(IF(VLOOKUP(#REF!&amp;"-"&amp;ROW()-88,#REF!,56,0)="","",VLOOKUP(#REF!&amp;"-"&amp;ROW()-88,#REF!,56,0)),"")</f>
        <v/>
      </c>
      <c r="S365" s="109"/>
      <c r="T365" s="109"/>
      <c r="U365" s="108" t="str">
        <f>+IFERROR(IF(VLOOKUP(#REF!&amp;"-"&amp;ROW()-88,#REF!,61,0)="","",VLOOKUP(#REF!&amp;"-"&amp;ROW()-88,#REF!,61,0)),"")</f>
        <v/>
      </c>
      <c r="V365" s="108"/>
      <c r="W365" s="23" t="str">
        <f>+IFERROR(IF(VLOOKUP(#REF!&amp;"-"&amp;ROW()-88,#REF!,62,0)="","",VLOOKUP(#REF!&amp;"-"&amp;ROW()-88,#REF!,62,0)),"")</f>
        <v/>
      </c>
      <c r="X365" s="24"/>
      <c r="Y365" s="25" t="str">
        <f t="shared" si="8"/>
        <v/>
      </c>
      <c r="Z365" s="26"/>
      <c r="AA365" s="27" t="str">
        <f>+IFERROR(IF(VLOOKUP(#REF!&amp;"-"&amp;ROW()-88,#REF!,13,0)="","",VLOOKUP(#REF!&amp;"-"&amp;ROW()-88,#REF!,13,0)),"")</f>
        <v/>
      </c>
      <c r="AB365" s="28"/>
      <c r="AC365" s="27" t="str">
        <f>+IFERROR(VLOOKUP(#REF!&amp;"-"&amp;ROW()-88,#REF!,30,0),"")</f>
        <v/>
      </c>
      <c r="AD365" s="28"/>
      <c r="AE365" s="25" t="str">
        <f>IF(Y365="使用貸借権","-",+IFERROR(VLOOKUP(#REF!&amp;"-"&amp;ROW()-88,#REF!,31,0)&amp;"",""))</f>
        <v/>
      </c>
      <c r="AF365" s="26"/>
      <c r="AG365" s="25" t="str">
        <f t="shared" si="9"/>
        <v/>
      </c>
      <c r="AH365" s="26"/>
      <c r="AI365" s="27" t="str">
        <f>IFERROR(IF(VLOOKUP(#REF!&amp;"-"&amp;ROW()-88,#REF!,32,0)="","",VLOOKUP(#REF!&amp;"-"&amp;ROW()-88,#REF!,32,0)),"")</f>
        <v/>
      </c>
      <c r="AJ365" s="28"/>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row>
    <row r="366" spans="1:61" ht="34.5" hidden="1" customHeight="1">
      <c r="A366" s="3"/>
      <c r="B366" s="25" t="str">
        <f>+IFERROR(IF(VLOOKUP(#REF!&amp;"-"&amp;ROW()-88,#REF!,9,0)="","",VLOOKUP(#REF!&amp;"-"&amp;ROW()-88,#REF!,9,0)),"")</f>
        <v/>
      </c>
      <c r="C366" s="26"/>
      <c r="D366" s="25" t="str">
        <f>+IFERROR(IF(VLOOKUP(#REF!&amp;"-"&amp;ROW()-88,#REF!,10,0) = "","",VLOOKUP(#REF!&amp;"-"&amp;ROW()-88,#REF!,10,0)),"")</f>
        <v/>
      </c>
      <c r="E366" s="26"/>
      <c r="F366" s="25" t="str">
        <f>+IFERROR(IF(VLOOKUP(#REF!&amp;"-"&amp;ROW()-88,#REF!,11,0)="","",VLOOKUP(#REF!&amp;"-"&amp;ROW()-88,#REF!,11,0)),"")</f>
        <v/>
      </c>
      <c r="G366" s="26"/>
      <c r="H366" s="20" t="str">
        <f>+IFERROR(IF(VLOOKUP(#REF!&amp;"-"&amp;ROW()-88,#REF!,12,0)="","",VLOOKUP(#REF!&amp;"-"&amp;ROW()-88,#REF!,12,0)),"")</f>
        <v/>
      </c>
      <c r="I366" s="110" t="str">
        <f>IFERROR(IF(VLOOKUP(#REF!&amp;"-"&amp;ROW()-88,#REF!,15,0)="","",IF(VLOOKUP(#REF!&amp;"-"&amp;ROW()-88,#REF!,15,0)=
VLOOKUP(#REF!&amp;"-"&amp;ROW()-88,#REF!,14,0),VLOOKUP(#REF!&amp;"-"&amp;ROW()-88,#REF!,15,0),VLOOKUP(#REF!&amp;"-"&amp;ROW()-88,#REF!,
14,0) &amp; "㎡の    内" &amp; VLOOKUP(#REF!&amp;"-"&amp;ROW()-88,#REF!,15,0)&amp;"㎡")),"")</f>
        <v/>
      </c>
      <c r="J366" s="111"/>
      <c r="K366" s="25" t="str">
        <f>+IFERROR(IF(VLOOKUP(#REF!&amp;"-"&amp;ROW()-88,#REF!,19,0)="","",VLOOKUP(#REF!&amp;"-"&amp;ROW()-88,#REF!,19,0)),"")</f>
        <v/>
      </c>
      <c r="L366" s="112"/>
      <c r="M366" s="26"/>
      <c r="N366" s="23" t="str">
        <f>+IFERROR(VLOOKUP(#REF!&amp;"-"&amp;ROW()-88,#REF!,24,0),"")</f>
        <v/>
      </c>
      <c r="O366" s="24"/>
      <c r="P366" s="108" t="str">
        <f>+IFERROR(VLOOKUP(#REF!&amp;"-"&amp;ROW()-88,#REF!,25,0),"")</f>
        <v/>
      </c>
      <c r="Q366" s="108"/>
      <c r="R366" s="109" t="str">
        <f>+IFERROR(IF(VLOOKUP(#REF!&amp;"-"&amp;ROW()-88,#REF!,56,0)="","",VLOOKUP(#REF!&amp;"-"&amp;ROW()-88,#REF!,56,0)),"")</f>
        <v/>
      </c>
      <c r="S366" s="109"/>
      <c r="T366" s="109"/>
      <c r="U366" s="108" t="str">
        <f>+IFERROR(IF(VLOOKUP(#REF!&amp;"-"&amp;ROW()-88,#REF!,61,0)="","",VLOOKUP(#REF!&amp;"-"&amp;ROW()-88,#REF!,61,0)),"")</f>
        <v/>
      </c>
      <c r="V366" s="108"/>
      <c r="W366" s="23" t="str">
        <f>+IFERROR(IF(VLOOKUP(#REF!&amp;"-"&amp;ROW()-88,#REF!,62,0)="","",VLOOKUP(#REF!&amp;"-"&amp;ROW()-88,#REF!,62,0)),"")</f>
        <v/>
      </c>
      <c r="X366" s="24"/>
      <c r="Y366" s="25" t="str">
        <f t="shared" si="8"/>
        <v/>
      </c>
      <c r="Z366" s="26"/>
      <c r="AA366" s="27" t="str">
        <f>+IFERROR(IF(VLOOKUP(#REF!&amp;"-"&amp;ROW()-88,#REF!,13,0)="","",VLOOKUP(#REF!&amp;"-"&amp;ROW()-88,#REF!,13,0)),"")</f>
        <v/>
      </c>
      <c r="AB366" s="28"/>
      <c r="AC366" s="27" t="str">
        <f>+IFERROR(VLOOKUP(#REF!&amp;"-"&amp;ROW()-88,#REF!,30,0),"")</f>
        <v/>
      </c>
      <c r="AD366" s="28"/>
      <c r="AE366" s="25" t="str">
        <f>IF(Y366="使用貸借権","-",+IFERROR(VLOOKUP(#REF!&amp;"-"&amp;ROW()-88,#REF!,31,0)&amp;"",""))</f>
        <v/>
      </c>
      <c r="AF366" s="26"/>
      <c r="AG366" s="25" t="str">
        <f t="shared" si="9"/>
        <v/>
      </c>
      <c r="AH366" s="26"/>
      <c r="AI366" s="27" t="str">
        <f>IFERROR(IF(VLOOKUP(#REF!&amp;"-"&amp;ROW()-88,#REF!,32,0)="","",VLOOKUP(#REF!&amp;"-"&amp;ROW()-88,#REF!,32,0)),"")</f>
        <v/>
      </c>
      <c r="AJ366" s="28"/>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row>
    <row r="367" spans="1:61" ht="34.5" hidden="1" customHeight="1">
      <c r="A367" s="3"/>
      <c r="B367" s="25" t="str">
        <f>+IFERROR(IF(VLOOKUP(#REF!&amp;"-"&amp;ROW()-88,#REF!,9,0)="","",VLOOKUP(#REF!&amp;"-"&amp;ROW()-88,#REF!,9,0)),"")</f>
        <v/>
      </c>
      <c r="C367" s="26"/>
      <c r="D367" s="25" t="str">
        <f>+IFERROR(IF(VLOOKUP(#REF!&amp;"-"&amp;ROW()-88,#REF!,10,0) = "","",VLOOKUP(#REF!&amp;"-"&amp;ROW()-88,#REF!,10,0)),"")</f>
        <v/>
      </c>
      <c r="E367" s="26"/>
      <c r="F367" s="25" t="str">
        <f>+IFERROR(IF(VLOOKUP(#REF!&amp;"-"&amp;ROW()-88,#REF!,11,0)="","",VLOOKUP(#REF!&amp;"-"&amp;ROW()-88,#REF!,11,0)),"")</f>
        <v/>
      </c>
      <c r="G367" s="26"/>
      <c r="H367" s="20" t="str">
        <f>+IFERROR(IF(VLOOKUP(#REF!&amp;"-"&amp;ROW()-88,#REF!,12,0)="","",VLOOKUP(#REF!&amp;"-"&amp;ROW()-88,#REF!,12,0)),"")</f>
        <v/>
      </c>
      <c r="I367" s="110" t="str">
        <f>IFERROR(IF(VLOOKUP(#REF!&amp;"-"&amp;ROW()-88,#REF!,15,0)="","",IF(VLOOKUP(#REF!&amp;"-"&amp;ROW()-88,#REF!,15,0)=
VLOOKUP(#REF!&amp;"-"&amp;ROW()-88,#REF!,14,0),VLOOKUP(#REF!&amp;"-"&amp;ROW()-88,#REF!,15,0),VLOOKUP(#REF!&amp;"-"&amp;ROW()-88,#REF!,
14,0) &amp; "㎡の    内" &amp; VLOOKUP(#REF!&amp;"-"&amp;ROW()-88,#REF!,15,0)&amp;"㎡")),"")</f>
        <v/>
      </c>
      <c r="J367" s="111"/>
      <c r="K367" s="25" t="str">
        <f>+IFERROR(IF(VLOOKUP(#REF!&amp;"-"&amp;ROW()-88,#REF!,19,0)="","",VLOOKUP(#REF!&amp;"-"&amp;ROW()-88,#REF!,19,0)),"")</f>
        <v/>
      </c>
      <c r="L367" s="112"/>
      <c r="M367" s="26"/>
      <c r="N367" s="23" t="str">
        <f>+IFERROR(VLOOKUP(#REF!&amp;"-"&amp;ROW()-88,#REF!,24,0),"")</f>
        <v/>
      </c>
      <c r="O367" s="24"/>
      <c r="P367" s="108" t="str">
        <f>+IFERROR(VLOOKUP(#REF!&amp;"-"&amp;ROW()-88,#REF!,25,0),"")</f>
        <v/>
      </c>
      <c r="Q367" s="108"/>
      <c r="R367" s="109" t="str">
        <f>+IFERROR(IF(VLOOKUP(#REF!&amp;"-"&amp;ROW()-88,#REF!,56,0)="","",VLOOKUP(#REF!&amp;"-"&amp;ROW()-88,#REF!,56,0)),"")</f>
        <v/>
      </c>
      <c r="S367" s="109"/>
      <c r="T367" s="109"/>
      <c r="U367" s="108" t="str">
        <f>+IFERROR(IF(VLOOKUP(#REF!&amp;"-"&amp;ROW()-88,#REF!,61,0)="","",VLOOKUP(#REF!&amp;"-"&amp;ROW()-88,#REF!,61,0)),"")</f>
        <v/>
      </c>
      <c r="V367" s="108"/>
      <c r="W367" s="23" t="str">
        <f>+IFERROR(IF(VLOOKUP(#REF!&amp;"-"&amp;ROW()-88,#REF!,62,0)="","",VLOOKUP(#REF!&amp;"-"&amp;ROW()-88,#REF!,62,0)),"")</f>
        <v/>
      </c>
      <c r="X367" s="24"/>
      <c r="Y367" s="25" t="str">
        <f t="shared" si="8"/>
        <v/>
      </c>
      <c r="Z367" s="26"/>
      <c r="AA367" s="27" t="str">
        <f>+IFERROR(IF(VLOOKUP(#REF!&amp;"-"&amp;ROW()-88,#REF!,13,0)="","",VLOOKUP(#REF!&amp;"-"&amp;ROW()-88,#REF!,13,0)),"")</f>
        <v/>
      </c>
      <c r="AB367" s="28"/>
      <c r="AC367" s="27" t="str">
        <f>+IFERROR(VLOOKUP(#REF!&amp;"-"&amp;ROW()-88,#REF!,30,0),"")</f>
        <v/>
      </c>
      <c r="AD367" s="28"/>
      <c r="AE367" s="25" t="str">
        <f>IF(Y367="使用貸借権","-",+IFERROR(VLOOKUP(#REF!&amp;"-"&amp;ROW()-88,#REF!,31,0)&amp;"",""))</f>
        <v/>
      </c>
      <c r="AF367" s="26"/>
      <c r="AG367" s="25" t="str">
        <f t="shared" si="9"/>
        <v/>
      </c>
      <c r="AH367" s="26"/>
      <c r="AI367" s="27" t="str">
        <f>IFERROR(IF(VLOOKUP(#REF!&amp;"-"&amp;ROW()-88,#REF!,32,0)="","",VLOOKUP(#REF!&amp;"-"&amp;ROW()-88,#REF!,32,0)),"")</f>
        <v/>
      </c>
      <c r="AJ367" s="28"/>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row>
    <row r="368" spans="1:61" ht="34.5" hidden="1" customHeight="1">
      <c r="A368" s="3"/>
      <c r="B368" s="25" t="str">
        <f>+IFERROR(IF(VLOOKUP(#REF!&amp;"-"&amp;ROW()-88,#REF!,9,0)="","",VLOOKUP(#REF!&amp;"-"&amp;ROW()-88,#REF!,9,0)),"")</f>
        <v/>
      </c>
      <c r="C368" s="26"/>
      <c r="D368" s="25" t="str">
        <f>+IFERROR(IF(VLOOKUP(#REF!&amp;"-"&amp;ROW()-88,#REF!,10,0) = "","",VLOOKUP(#REF!&amp;"-"&amp;ROW()-88,#REF!,10,0)),"")</f>
        <v/>
      </c>
      <c r="E368" s="26"/>
      <c r="F368" s="25" t="str">
        <f>+IFERROR(IF(VLOOKUP(#REF!&amp;"-"&amp;ROW()-88,#REF!,11,0)="","",VLOOKUP(#REF!&amp;"-"&amp;ROW()-88,#REF!,11,0)),"")</f>
        <v/>
      </c>
      <c r="G368" s="26"/>
      <c r="H368" s="20" t="str">
        <f>+IFERROR(IF(VLOOKUP(#REF!&amp;"-"&amp;ROW()-88,#REF!,12,0)="","",VLOOKUP(#REF!&amp;"-"&amp;ROW()-88,#REF!,12,0)),"")</f>
        <v/>
      </c>
      <c r="I368" s="110" t="str">
        <f>IFERROR(IF(VLOOKUP(#REF!&amp;"-"&amp;ROW()-88,#REF!,15,0)="","",IF(VLOOKUP(#REF!&amp;"-"&amp;ROW()-88,#REF!,15,0)=
VLOOKUP(#REF!&amp;"-"&amp;ROW()-88,#REF!,14,0),VLOOKUP(#REF!&amp;"-"&amp;ROW()-88,#REF!,15,0),VLOOKUP(#REF!&amp;"-"&amp;ROW()-88,#REF!,
14,0) &amp; "㎡の    内" &amp; VLOOKUP(#REF!&amp;"-"&amp;ROW()-88,#REF!,15,0)&amp;"㎡")),"")</f>
        <v/>
      </c>
      <c r="J368" s="111"/>
      <c r="K368" s="25" t="str">
        <f>+IFERROR(IF(VLOOKUP(#REF!&amp;"-"&amp;ROW()-88,#REF!,19,0)="","",VLOOKUP(#REF!&amp;"-"&amp;ROW()-88,#REF!,19,0)),"")</f>
        <v/>
      </c>
      <c r="L368" s="112"/>
      <c r="M368" s="26"/>
      <c r="N368" s="23" t="str">
        <f>+IFERROR(VLOOKUP(#REF!&amp;"-"&amp;ROW()-88,#REF!,24,0),"")</f>
        <v/>
      </c>
      <c r="O368" s="24"/>
      <c r="P368" s="108" t="str">
        <f>+IFERROR(VLOOKUP(#REF!&amp;"-"&amp;ROW()-88,#REF!,25,0),"")</f>
        <v/>
      </c>
      <c r="Q368" s="108"/>
      <c r="R368" s="109" t="str">
        <f>+IFERROR(IF(VLOOKUP(#REF!&amp;"-"&amp;ROW()-88,#REF!,56,0)="","",VLOOKUP(#REF!&amp;"-"&amp;ROW()-88,#REF!,56,0)),"")</f>
        <v/>
      </c>
      <c r="S368" s="109"/>
      <c r="T368" s="109"/>
      <c r="U368" s="108" t="str">
        <f>+IFERROR(IF(VLOOKUP(#REF!&amp;"-"&amp;ROW()-88,#REF!,61,0)="","",VLOOKUP(#REF!&amp;"-"&amp;ROW()-88,#REF!,61,0)),"")</f>
        <v/>
      </c>
      <c r="V368" s="108"/>
      <c r="W368" s="23" t="str">
        <f>+IFERROR(IF(VLOOKUP(#REF!&amp;"-"&amp;ROW()-88,#REF!,62,0)="","",VLOOKUP(#REF!&amp;"-"&amp;ROW()-88,#REF!,62,0)),"")</f>
        <v/>
      </c>
      <c r="X368" s="24"/>
      <c r="Y368" s="25" t="str">
        <f t="shared" si="8"/>
        <v/>
      </c>
      <c r="Z368" s="26"/>
      <c r="AA368" s="27" t="str">
        <f>+IFERROR(IF(VLOOKUP(#REF!&amp;"-"&amp;ROW()-88,#REF!,13,0)="","",VLOOKUP(#REF!&amp;"-"&amp;ROW()-88,#REF!,13,0)),"")</f>
        <v/>
      </c>
      <c r="AB368" s="28"/>
      <c r="AC368" s="27" t="str">
        <f>+IFERROR(VLOOKUP(#REF!&amp;"-"&amp;ROW()-88,#REF!,30,0),"")</f>
        <v/>
      </c>
      <c r="AD368" s="28"/>
      <c r="AE368" s="25" t="str">
        <f>IF(Y368="使用貸借権","-",+IFERROR(VLOOKUP(#REF!&amp;"-"&amp;ROW()-88,#REF!,31,0)&amp;"",""))</f>
        <v/>
      </c>
      <c r="AF368" s="26"/>
      <c r="AG368" s="25" t="str">
        <f t="shared" si="9"/>
        <v/>
      </c>
      <c r="AH368" s="26"/>
      <c r="AI368" s="27" t="str">
        <f>IFERROR(IF(VLOOKUP(#REF!&amp;"-"&amp;ROW()-88,#REF!,32,0)="","",VLOOKUP(#REF!&amp;"-"&amp;ROW()-88,#REF!,32,0)),"")</f>
        <v/>
      </c>
      <c r="AJ368" s="28"/>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row>
    <row r="369" spans="1:61" ht="34.5" hidden="1" customHeight="1">
      <c r="A369" s="3"/>
      <c r="B369" s="25" t="str">
        <f>+IFERROR(IF(VLOOKUP(#REF!&amp;"-"&amp;ROW()-88,#REF!,9,0)="","",VLOOKUP(#REF!&amp;"-"&amp;ROW()-88,#REF!,9,0)),"")</f>
        <v/>
      </c>
      <c r="C369" s="26"/>
      <c r="D369" s="25" t="str">
        <f>+IFERROR(IF(VLOOKUP(#REF!&amp;"-"&amp;ROW()-88,#REF!,10,0) = "","",VLOOKUP(#REF!&amp;"-"&amp;ROW()-88,#REF!,10,0)),"")</f>
        <v/>
      </c>
      <c r="E369" s="26"/>
      <c r="F369" s="25" t="str">
        <f>+IFERROR(IF(VLOOKUP(#REF!&amp;"-"&amp;ROW()-88,#REF!,11,0)="","",VLOOKUP(#REF!&amp;"-"&amp;ROW()-88,#REF!,11,0)),"")</f>
        <v/>
      </c>
      <c r="G369" s="26"/>
      <c r="H369" s="20" t="str">
        <f>+IFERROR(IF(VLOOKUP(#REF!&amp;"-"&amp;ROW()-88,#REF!,12,0)="","",VLOOKUP(#REF!&amp;"-"&amp;ROW()-88,#REF!,12,0)),"")</f>
        <v/>
      </c>
      <c r="I369" s="110" t="str">
        <f>IFERROR(IF(VLOOKUP(#REF!&amp;"-"&amp;ROW()-88,#REF!,15,0)="","",IF(VLOOKUP(#REF!&amp;"-"&amp;ROW()-88,#REF!,15,0)=
VLOOKUP(#REF!&amp;"-"&amp;ROW()-88,#REF!,14,0),VLOOKUP(#REF!&amp;"-"&amp;ROW()-88,#REF!,15,0),VLOOKUP(#REF!&amp;"-"&amp;ROW()-88,#REF!,
14,0) &amp; "㎡の    内" &amp; VLOOKUP(#REF!&amp;"-"&amp;ROW()-88,#REF!,15,0)&amp;"㎡")),"")</f>
        <v/>
      </c>
      <c r="J369" s="111"/>
      <c r="K369" s="25" t="str">
        <f>+IFERROR(IF(VLOOKUP(#REF!&amp;"-"&amp;ROW()-88,#REF!,19,0)="","",VLOOKUP(#REF!&amp;"-"&amp;ROW()-88,#REF!,19,0)),"")</f>
        <v/>
      </c>
      <c r="L369" s="112"/>
      <c r="M369" s="26"/>
      <c r="N369" s="23" t="str">
        <f>+IFERROR(VLOOKUP(#REF!&amp;"-"&amp;ROW()-88,#REF!,24,0),"")</f>
        <v/>
      </c>
      <c r="O369" s="24"/>
      <c r="P369" s="108" t="str">
        <f>+IFERROR(VLOOKUP(#REF!&amp;"-"&amp;ROW()-88,#REF!,25,0),"")</f>
        <v/>
      </c>
      <c r="Q369" s="108"/>
      <c r="R369" s="109" t="str">
        <f>+IFERROR(IF(VLOOKUP(#REF!&amp;"-"&amp;ROW()-88,#REF!,56,0)="","",VLOOKUP(#REF!&amp;"-"&amp;ROW()-88,#REF!,56,0)),"")</f>
        <v/>
      </c>
      <c r="S369" s="109"/>
      <c r="T369" s="109"/>
      <c r="U369" s="108" t="str">
        <f>+IFERROR(IF(VLOOKUP(#REF!&amp;"-"&amp;ROW()-88,#REF!,61,0)="","",VLOOKUP(#REF!&amp;"-"&amp;ROW()-88,#REF!,61,0)),"")</f>
        <v/>
      </c>
      <c r="V369" s="108"/>
      <c r="W369" s="23" t="str">
        <f>+IFERROR(IF(VLOOKUP(#REF!&amp;"-"&amp;ROW()-88,#REF!,62,0)="","",VLOOKUP(#REF!&amp;"-"&amp;ROW()-88,#REF!,62,0)),"")</f>
        <v/>
      </c>
      <c r="X369" s="24"/>
      <c r="Y369" s="25" t="str">
        <f t="shared" si="8"/>
        <v/>
      </c>
      <c r="Z369" s="26"/>
      <c r="AA369" s="27" t="str">
        <f>+IFERROR(IF(VLOOKUP(#REF!&amp;"-"&amp;ROW()-88,#REF!,13,0)="","",VLOOKUP(#REF!&amp;"-"&amp;ROW()-88,#REF!,13,0)),"")</f>
        <v/>
      </c>
      <c r="AB369" s="28"/>
      <c r="AC369" s="27" t="str">
        <f>+IFERROR(VLOOKUP(#REF!&amp;"-"&amp;ROW()-88,#REF!,30,0),"")</f>
        <v/>
      </c>
      <c r="AD369" s="28"/>
      <c r="AE369" s="25" t="str">
        <f>IF(Y369="使用貸借権","-",+IFERROR(VLOOKUP(#REF!&amp;"-"&amp;ROW()-88,#REF!,31,0)&amp;"",""))</f>
        <v/>
      </c>
      <c r="AF369" s="26"/>
      <c r="AG369" s="25" t="str">
        <f t="shared" si="9"/>
        <v/>
      </c>
      <c r="AH369" s="26"/>
      <c r="AI369" s="27" t="str">
        <f>IFERROR(IF(VLOOKUP(#REF!&amp;"-"&amp;ROW()-88,#REF!,32,0)="","",VLOOKUP(#REF!&amp;"-"&amp;ROW()-88,#REF!,32,0)),"")</f>
        <v/>
      </c>
      <c r="AJ369" s="28"/>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row>
    <row r="370" spans="1:61" ht="34.5" hidden="1" customHeight="1">
      <c r="A370" s="3"/>
      <c r="B370" s="25" t="str">
        <f>+IFERROR(IF(VLOOKUP(#REF!&amp;"-"&amp;ROW()-88,#REF!,9,0)="","",VLOOKUP(#REF!&amp;"-"&amp;ROW()-88,#REF!,9,0)),"")</f>
        <v/>
      </c>
      <c r="C370" s="26"/>
      <c r="D370" s="25" t="str">
        <f>+IFERROR(IF(VLOOKUP(#REF!&amp;"-"&amp;ROW()-88,#REF!,10,0) = "","",VLOOKUP(#REF!&amp;"-"&amp;ROW()-88,#REF!,10,0)),"")</f>
        <v/>
      </c>
      <c r="E370" s="26"/>
      <c r="F370" s="25" t="str">
        <f>+IFERROR(IF(VLOOKUP(#REF!&amp;"-"&amp;ROW()-88,#REF!,11,0)="","",VLOOKUP(#REF!&amp;"-"&amp;ROW()-88,#REF!,11,0)),"")</f>
        <v/>
      </c>
      <c r="G370" s="26"/>
      <c r="H370" s="20" t="str">
        <f>+IFERROR(IF(VLOOKUP(#REF!&amp;"-"&amp;ROW()-88,#REF!,12,0)="","",VLOOKUP(#REF!&amp;"-"&amp;ROW()-88,#REF!,12,0)),"")</f>
        <v/>
      </c>
      <c r="I370" s="110" t="str">
        <f>IFERROR(IF(VLOOKUP(#REF!&amp;"-"&amp;ROW()-88,#REF!,15,0)="","",IF(VLOOKUP(#REF!&amp;"-"&amp;ROW()-88,#REF!,15,0)=
VLOOKUP(#REF!&amp;"-"&amp;ROW()-88,#REF!,14,0),VLOOKUP(#REF!&amp;"-"&amp;ROW()-88,#REF!,15,0),VLOOKUP(#REF!&amp;"-"&amp;ROW()-88,#REF!,
14,0) &amp; "㎡の    内" &amp; VLOOKUP(#REF!&amp;"-"&amp;ROW()-88,#REF!,15,0)&amp;"㎡")),"")</f>
        <v/>
      </c>
      <c r="J370" s="111"/>
      <c r="K370" s="25" t="str">
        <f>+IFERROR(IF(VLOOKUP(#REF!&amp;"-"&amp;ROW()-88,#REF!,19,0)="","",VLOOKUP(#REF!&amp;"-"&amp;ROW()-88,#REF!,19,0)),"")</f>
        <v/>
      </c>
      <c r="L370" s="112"/>
      <c r="M370" s="26"/>
      <c r="N370" s="23" t="str">
        <f>+IFERROR(VLOOKUP(#REF!&amp;"-"&amp;ROW()-88,#REF!,24,0),"")</f>
        <v/>
      </c>
      <c r="O370" s="24"/>
      <c r="P370" s="108" t="str">
        <f>+IFERROR(VLOOKUP(#REF!&amp;"-"&amp;ROW()-88,#REF!,25,0),"")</f>
        <v/>
      </c>
      <c r="Q370" s="108"/>
      <c r="R370" s="109" t="str">
        <f>+IFERROR(IF(VLOOKUP(#REF!&amp;"-"&amp;ROW()-88,#REF!,56,0)="","",VLOOKUP(#REF!&amp;"-"&amp;ROW()-88,#REF!,56,0)),"")</f>
        <v/>
      </c>
      <c r="S370" s="109"/>
      <c r="T370" s="109"/>
      <c r="U370" s="108" t="str">
        <f>+IFERROR(IF(VLOOKUP(#REF!&amp;"-"&amp;ROW()-88,#REF!,61,0)="","",VLOOKUP(#REF!&amp;"-"&amp;ROW()-88,#REF!,61,0)),"")</f>
        <v/>
      </c>
      <c r="V370" s="108"/>
      <c r="W370" s="23" t="str">
        <f>+IFERROR(IF(VLOOKUP(#REF!&amp;"-"&amp;ROW()-88,#REF!,62,0)="","",VLOOKUP(#REF!&amp;"-"&amp;ROW()-88,#REF!,62,0)),"")</f>
        <v/>
      </c>
      <c r="X370" s="24"/>
      <c r="Y370" s="25" t="str">
        <f t="shared" si="8"/>
        <v/>
      </c>
      <c r="Z370" s="26"/>
      <c r="AA370" s="27" t="str">
        <f>+IFERROR(IF(VLOOKUP(#REF!&amp;"-"&amp;ROW()-88,#REF!,13,0)="","",VLOOKUP(#REF!&amp;"-"&amp;ROW()-88,#REF!,13,0)),"")</f>
        <v/>
      </c>
      <c r="AB370" s="28"/>
      <c r="AC370" s="27" t="str">
        <f>+IFERROR(VLOOKUP(#REF!&amp;"-"&amp;ROW()-88,#REF!,30,0),"")</f>
        <v/>
      </c>
      <c r="AD370" s="28"/>
      <c r="AE370" s="25" t="str">
        <f>IF(Y370="使用貸借権","-",+IFERROR(VLOOKUP(#REF!&amp;"-"&amp;ROW()-88,#REF!,31,0)&amp;"",""))</f>
        <v/>
      </c>
      <c r="AF370" s="26"/>
      <c r="AG370" s="25" t="str">
        <f t="shared" si="9"/>
        <v/>
      </c>
      <c r="AH370" s="26"/>
      <c r="AI370" s="27" t="str">
        <f>IFERROR(IF(VLOOKUP(#REF!&amp;"-"&amp;ROW()-88,#REF!,32,0)="","",VLOOKUP(#REF!&amp;"-"&amp;ROW()-88,#REF!,32,0)),"")</f>
        <v/>
      </c>
      <c r="AJ370" s="28"/>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row>
    <row r="371" spans="1:61" ht="34.5" hidden="1" customHeight="1">
      <c r="A371" s="3"/>
      <c r="B371" s="25" t="str">
        <f>+IFERROR(IF(VLOOKUP(#REF!&amp;"-"&amp;ROW()-88,#REF!,9,0)="","",VLOOKUP(#REF!&amp;"-"&amp;ROW()-88,#REF!,9,0)),"")</f>
        <v/>
      </c>
      <c r="C371" s="26"/>
      <c r="D371" s="25" t="str">
        <f>+IFERROR(IF(VLOOKUP(#REF!&amp;"-"&amp;ROW()-88,#REF!,10,0) = "","",VLOOKUP(#REF!&amp;"-"&amp;ROW()-88,#REF!,10,0)),"")</f>
        <v/>
      </c>
      <c r="E371" s="26"/>
      <c r="F371" s="25" t="str">
        <f>+IFERROR(IF(VLOOKUP(#REF!&amp;"-"&amp;ROW()-88,#REF!,11,0)="","",VLOOKUP(#REF!&amp;"-"&amp;ROW()-88,#REF!,11,0)),"")</f>
        <v/>
      </c>
      <c r="G371" s="26"/>
      <c r="H371" s="20" t="str">
        <f>+IFERROR(IF(VLOOKUP(#REF!&amp;"-"&amp;ROW()-88,#REF!,12,0)="","",VLOOKUP(#REF!&amp;"-"&amp;ROW()-88,#REF!,12,0)),"")</f>
        <v/>
      </c>
      <c r="I371" s="110" t="str">
        <f>IFERROR(IF(VLOOKUP(#REF!&amp;"-"&amp;ROW()-88,#REF!,15,0)="","",IF(VLOOKUP(#REF!&amp;"-"&amp;ROW()-88,#REF!,15,0)=
VLOOKUP(#REF!&amp;"-"&amp;ROW()-88,#REF!,14,0),VLOOKUP(#REF!&amp;"-"&amp;ROW()-88,#REF!,15,0),VLOOKUP(#REF!&amp;"-"&amp;ROW()-88,#REF!,
14,0) &amp; "㎡の    内" &amp; VLOOKUP(#REF!&amp;"-"&amp;ROW()-88,#REF!,15,0)&amp;"㎡")),"")</f>
        <v/>
      </c>
      <c r="J371" s="111"/>
      <c r="K371" s="25" t="str">
        <f>+IFERROR(IF(VLOOKUP(#REF!&amp;"-"&amp;ROW()-88,#REF!,19,0)="","",VLOOKUP(#REF!&amp;"-"&amp;ROW()-88,#REF!,19,0)),"")</f>
        <v/>
      </c>
      <c r="L371" s="112"/>
      <c r="M371" s="26"/>
      <c r="N371" s="23" t="str">
        <f>+IFERROR(VLOOKUP(#REF!&amp;"-"&amp;ROW()-88,#REF!,24,0),"")</f>
        <v/>
      </c>
      <c r="O371" s="24"/>
      <c r="P371" s="108" t="str">
        <f>+IFERROR(VLOOKUP(#REF!&amp;"-"&amp;ROW()-88,#REF!,25,0),"")</f>
        <v/>
      </c>
      <c r="Q371" s="108"/>
      <c r="R371" s="109" t="str">
        <f>+IFERROR(IF(VLOOKUP(#REF!&amp;"-"&amp;ROW()-88,#REF!,56,0)="","",VLOOKUP(#REF!&amp;"-"&amp;ROW()-88,#REF!,56,0)),"")</f>
        <v/>
      </c>
      <c r="S371" s="109"/>
      <c r="T371" s="109"/>
      <c r="U371" s="108" t="str">
        <f>+IFERROR(IF(VLOOKUP(#REF!&amp;"-"&amp;ROW()-88,#REF!,61,0)="","",VLOOKUP(#REF!&amp;"-"&amp;ROW()-88,#REF!,61,0)),"")</f>
        <v/>
      </c>
      <c r="V371" s="108"/>
      <c r="W371" s="23" t="str">
        <f>+IFERROR(IF(VLOOKUP(#REF!&amp;"-"&amp;ROW()-88,#REF!,62,0)="","",VLOOKUP(#REF!&amp;"-"&amp;ROW()-88,#REF!,62,0)),"")</f>
        <v/>
      </c>
      <c r="X371" s="24"/>
      <c r="Y371" s="25" t="str">
        <f t="shared" si="8"/>
        <v/>
      </c>
      <c r="Z371" s="26"/>
      <c r="AA371" s="27" t="str">
        <f>+IFERROR(IF(VLOOKUP(#REF!&amp;"-"&amp;ROW()-88,#REF!,13,0)="","",VLOOKUP(#REF!&amp;"-"&amp;ROW()-88,#REF!,13,0)),"")</f>
        <v/>
      </c>
      <c r="AB371" s="28"/>
      <c r="AC371" s="27" t="str">
        <f>+IFERROR(VLOOKUP(#REF!&amp;"-"&amp;ROW()-88,#REF!,30,0),"")</f>
        <v/>
      </c>
      <c r="AD371" s="28"/>
      <c r="AE371" s="25" t="str">
        <f>IF(Y371="使用貸借権","-",+IFERROR(VLOOKUP(#REF!&amp;"-"&amp;ROW()-88,#REF!,31,0)&amp;"",""))</f>
        <v/>
      </c>
      <c r="AF371" s="26"/>
      <c r="AG371" s="25" t="str">
        <f t="shared" si="9"/>
        <v/>
      </c>
      <c r="AH371" s="26"/>
      <c r="AI371" s="27" t="str">
        <f>IFERROR(IF(VLOOKUP(#REF!&amp;"-"&amp;ROW()-88,#REF!,32,0)="","",VLOOKUP(#REF!&amp;"-"&amp;ROW()-88,#REF!,32,0)),"")</f>
        <v/>
      </c>
      <c r="AJ371" s="28"/>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row>
    <row r="372" spans="1:61" ht="34.5" hidden="1" customHeight="1">
      <c r="A372" s="3"/>
      <c r="B372" s="25" t="str">
        <f>+IFERROR(IF(VLOOKUP(#REF!&amp;"-"&amp;ROW()-88,#REF!,9,0)="","",VLOOKUP(#REF!&amp;"-"&amp;ROW()-88,#REF!,9,0)),"")</f>
        <v/>
      </c>
      <c r="C372" s="26"/>
      <c r="D372" s="25" t="str">
        <f>+IFERROR(IF(VLOOKUP(#REF!&amp;"-"&amp;ROW()-88,#REF!,10,0) = "","",VLOOKUP(#REF!&amp;"-"&amp;ROW()-88,#REF!,10,0)),"")</f>
        <v/>
      </c>
      <c r="E372" s="26"/>
      <c r="F372" s="25" t="str">
        <f>+IFERROR(IF(VLOOKUP(#REF!&amp;"-"&amp;ROW()-88,#REF!,11,0)="","",VLOOKUP(#REF!&amp;"-"&amp;ROW()-88,#REF!,11,0)),"")</f>
        <v/>
      </c>
      <c r="G372" s="26"/>
      <c r="H372" s="20" t="str">
        <f>+IFERROR(IF(VLOOKUP(#REF!&amp;"-"&amp;ROW()-88,#REF!,12,0)="","",VLOOKUP(#REF!&amp;"-"&amp;ROW()-88,#REF!,12,0)),"")</f>
        <v/>
      </c>
      <c r="I372" s="110" t="str">
        <f>IFERROR(IF(VLOOKUP(#REF!&amp;"-"&amp;ROW()-88,#REF!,15,0)="","",IF(VLOOKUP(#REF!&amp;"-"&amp;ROW()-88,#REF!,15,0)=
VLOOKUP(#REF!&amp;"-"&amp;ROW()-88,#REF!,14,0),VLOOKUP(#REF!&amp;"-"&amp;ROW()-88,#REF!,15,0),VLOOKUP(#REF!&amp;"-"&amp;ROW()-88,#REF!,
14,0) &amp; "㎡の    内" &amp; VLOOKUP(#REF!&amp;"-"&amp;ROW()-88,#REF!,15,0)&amp;"㎡")),"")</f>
        <v/>
      </c>
      <c r="J372" s="111"/>
      <c r="K372" s="25" t="str">
        <f>+IFERROR(IF(VLOOKUP(#REF!&amp;"-"&amp;ROW()-88,#REF!,19,0)="","",VLOOKUP(#REF!&amp;"-"&amp;ROW()-88,#REF!,19,0)),"")</f>
        <v/>
      </c>
      <c r="L372" s="112"/>
      <c r="M372" s="26"/>
      <c r="N372" s="23" t="str">
        <f>+IFERROR(VLOOKUP(#REF!&amp;"-"&amp;ROW()-88,#REF!,24,0),"")</f>
        <v/>
      </c>
      <c r="O372" s="24"/>
      <c r="P372" s="108" t="str">
        <f>+IFERROR(VLOOKUP(#REF!&amp;"-"&amp;ROW()-88,#REF!,25,0),"")</f>
        <v/>
      </c>
      <c r="Q372" s="108"/>
      <c r="R372" s="109" t="str">
        <f>+IFERROR(IF(VLOOKUP(#REF!&amp;"-"&amp;ROW()-88,#REF!,56,0)="","",VLOOKUP(#REF!&amp;"-"&amp;ROW()-88,#REF!,56,0)),"")</f>
        <v/>
      </c>
      <c r="S372" s="109"/>
      <c r="T372" s="109"/>
      <c r="U372" s="108" t="str">
        <f>+IFERROR(IF(VLOOKUP(#REF!&amp;"-"&amp;ROW()-88,#REF!,61,0)="","",VLOOKUP(#REF!&amp;"-"&amp;ROW()-88,#REF!,61,0)),"")</f>
        <v/>
      </c>
      <c r="V372" s="108"/>
      <c r="W372" s="23" t="str">
        <f>+IFERROR(IF(VLOOKUP(#REF!&amp;"-"&amp;ROW()-88,#REF!,62,0)="","",VLOOKUP(#REF!&amp;"-"&amp;ROW()-88,#REF!,62,0)),"")</f>
        <v/>
      </c>
      <c r="X372" s="24"/>
      <c r="Y372" s="25" t="str">
        <f t="shared" si="8"/>
        <v/>
      </c>
      <c r="Z372" s="26"/>
      <c r="AA372" s="27" t="str">
        <f>+IFERROR(IF(VLOOKUP(#REF!&amp;"-"&amp;ROW()-88,#REF!,13,0)="","",VLOOKUP(#REF!&amp;"-"&amp;ROW()-88,#REF!,13,0)),"")</f>
        <v/>
      </c>
      <c r="AB372" s="28"/>
      <c r="AC372" s="27" t="str">
        <f>+IFERROR(VLOOKUP(#REF!&amp;"-"&amp;ROW()-88,#REF!,30,0),"")</f>
        <v/>
      </c>
      <c r="AD372" s="28"/>
      <c r="AE372" s="25" t="str">
        <f>IF(Y372="使用貸借権","-",+IFERROR(VLOOKUP(#REF!&amp;"-"&amp;ROW()-88,#REF!,31,0)&amp;"",""))</f>
        <v/>
      </c>
      <c r="AF372" s="26"/>
      <c r="AG372" s="25" t="str">
        <f t="shared" si="9"/>
        <v/>
      </c>
      <c r="AH372" s="26"/>
      <c r="AI372" s="27" t="str">
        <f>IFERROR(IF(VLOOKUP(#REF!&amp;"-"&amp;ROW()-88,#REF!,32,0)="","",VLOOKUP(#REF!&amp;"-"&amp;ROW()-88,#REF!,32,0)),"")</f>
        <v/>
      </c>
      <c r="AJ372" s="28"/>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row>
    <row r="373" spans="1:61" ht="34.5" hidden="1" customHeight="1">
      <c r="A373" s="3"/>
      <c r="B373" s="25" t="str">
        <f>+IFERROR(IF(VLOOKUP(#REF!&amp;"-"&amp;ROW()-88,#REF!,9,0)="","",VLOOKUP(#REF!&amp;"-"&amp;ROW()-88,#REF!,9,0)),"")</f>
        <v/>
      </c>
      <c r="C373" s="26"/>
      <c r="D373" s="25" t="str">
        <f>+IFERROR(IF(VLOOKUP(#REF!&amp;"-"&amp;ROW()-88,#REF!,10,0) = "","",VLOOKUP(#REF!&amp;"-"&amp;ROW()-88,#REF!,10,0)),"")</f>
        <v/>
      </c>
      <c r="E373" s="26"/>
      <c r="F373" s="25" t="str">
        <f>+IFERROR(IF(VLOOKUP(#REF!&amp;"-"&amp;ROW()-88,#REF!,11,0)="","",VLOOKUP(#REF!&amp;"-"&amp;ROW()-88,#REF!,11,0)),"")</f>
        <v/>
      </c>
      <c r="G373" s="26"/>
      <c r="H373" s="20" t="str">
        <f>+IFERROR(IF(VLOOKUP(#REF!&amp;"-"&amp;ROW()-88,#REF!,12,0)="","",VLOOKUP(#REF!&amp;"-"&amp;ROW()-88,#REF!,12,0)),"")</f>
        <v/>
      </c>
      <c r="I373" s="110" t="str">
        <f>IFERROR(IF(VLOOKUP(#REF!&amp;"-"&amp;ROW()-88,#REF!,15,0)="","",IF(VLOOKUP(#REF!&amp;"-"&amp;ROW()-88,#REF!,15,0)=
VLOOKUP(#REF!&amp;"-"&amp;ROW()-88,#REF!,14,0),VLOOKUP(#REF!&amp;"-"&amp;ROW()-88,#REF!,15,0),VLOOKUP(#REF!&amp;"-"&amp;ROW()-88,#REF!,
14,0) &amp; "㎡の    内" &amp; VLOOKUP(#REF!&amp;"-"&amp;ROW()-88,#REF!,15,0)&amp;"㎡")),"")</f>
        <v/>
      </c>
      <c r="J373" s="111"/>
      <c r="K373" s="25" t="str">
        <f>+IFERROR(IF(VLOOKUP(#REF!&amp;"-"&amp;ROW()-88,#REF!,19,0)="","",VLOOKUP(#REF!&amp;"-"&amp;ROW()-88,#REF!,19,0)),"")</f>
        <v/>
      </c>
      <c r="L373" s="112"/>
      <c r="M373" s="26"/>
      <c r="N373" s="23" t="str">
        <f>+IFERROR(VLOOKUP(#REF!&amp;"-"&amp;ROW()-88,#REF!,24,0),"")</f>
        <v/>
      </c>
      <c r="O373" s="24"/>
      <c r="P373" s="108" t="str">
        <f>+IFERROR(VLOOKUP(#REF!&amp;"-"&amp;ROW()-88,#REF!,25,0),"")</f>
        <v/>
      </c>
      <c r="Q373" s="108"/>
      <c r="R373" s="109" t="str">
        <f>+IFERROR(IF(VLOOKUP(#REF!&amp;"-"&amp;ROW()-88,#REF!,56,0)="","",VLOOKUP(#REF!&amp;"-"&amp;ROW()-88,#REF!,56,0)),"")</f>
        <v/>
      </c>
      <c r="S373" s="109"/>
      <c r="T373" s="109"/>
      <c r="U373" s="108" t="str">
        <f>+IFERROR(IF(VLOOKUP(#REF!&amp;"-"&amp;ROW()-88,#REF!,61,0)="","",VLOOKUP(#REF!&amp;"-"&amp;ROW()-88,#REF!,61,0)),"")</f>
        <v/>
      </c>
      <c r="V373" s="108"/>
      <c r="W373" s="23" t="str">
        <f>+IFERROR(IF(VLOOKUP(#REF!&amp;"-"&amp;ROW()-88,#REF!,62,0)="","",VLOOKUP(#REF!&amp;"-"&amp;ROW()-88,#REF!,62,0)),"")</f>
        <v/>
      </c>
      <c r="X373" s="24"/>
      <c r="Y373" s="25" t="str">
        <f t="shared" si="8"/>
        <v/>
      </c>
      <c r="Z373" s="26"/>
      <c r="AA373" s="27" t="str">
        <f>+IFERROR(IF(VLOOKUP(#REF!&amp;"-"&amp;ROW()-88,#REF!,13,0)="","",VLOOKUP(#REF!&amp;"-"&amp;ROW()-88,#REF!,13,0)),"")</f>
        <v/>
      </c>
      <c r="AB373" s="28"/>
      <c r="AC373" s="27" t="str">
        <f>+IFERROR(VLOOKUP(#REF!&amp;"-"&amp;ROW()-88,#REF!,30,0),"")</f>
        <v/>
      </c>
      <c r="AD373" s="28"/>
      <c r="AE373" s="25" t="str">
        <f>IF(Y373="使用貸借権","-",+IFERROR(VLOOKUP(#REF!&amp;"-"&amp;ROW()-88,#REF!,31,0)&amp;"",""))</f>
        <v/>
      </c>
      <c r="AF373" s="26"/>
      <c r="AG373" s="25" t="str">
        <f t="shared" si="9"/>
        <v/>
      </c>
      <c r="AH373" s="26"/>
      <c r="AI373" s="27" t="str">
        <f>IFERROR(IF(VLOOKUP(#REF!&amp;"-"&amp;ROW()-88,#REF!,32,0)="","",VLOOKUP(#REF!&amp;"-"&amp;ROW()-88,#REF!,32,0)),"")</f>
        <v/>
      </c>
      <c r="AJ373" s="28"/>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row>
    <row r="374" spans="1:61" ht="34.5" hidden="1" customHeight="1">
      <c r="A374" s="3"/>
      <c r="B374" s="25" t="str">
        <f>+IFERROR(IF(VLOOKUP(#REF!&amp;"-"&amp;ROW()-88,#REF!,9,0)="","",VLOOKUP(#REF!&amp;"-"&amp;ROW()-88,#REF!,9,0)),"")</f>
        <v/>
      </c>
      <c r="C374" s="26"/>
      <c r="D374" s="25" t="str">
        <f>+IFERROR(IF(VLOOKUP(#REF!&amp;"-"&amp;ROW()-88,#REF!,10,0) = "","",VLOOKUP(#REF!&amp;"-"&amp;ROW()-88,#REF!,10,0)),"")</f>
        <v/>
      </c>
      <c r="E374" s="26"/>
      <c r="F374" s="25" t="str">
        <f>+IFERROR(IF(VLOOKUP(#REF!&amp;"-"&amp;ROW()-88,#REF!,11,0)="","",VLOOKUP(#REF!&amp;"-"&amp;ROW()-88,#REF!,11,0)),"")</f>
        <v/>
      </c>
      <c r="G374" s="26"/>
      <c r="H374" s="20" t="str">
        <f>+IFERROR(IF(VLOOKUP(#REF!&amp;"-"&amp;ROW()-88,#REF!,12,0)="","",VLOOKUP(#REF!&amp;"-"&amp;ROW()-88,#REF!,12,0)),"")</f>
        <v/>
      </c>
      <c r="I374" s="110" t="str">
        <f>IFERROR(IF(VLOOKUP(#REF!&amp;"-"&amp;ROW()-88,#REF!,15,0)="","",IF(VLOOKUP(#REF!&amp;"-"&amp;ROW()-88,#REF!,15,0)=
VLOOKUP(#REF!&amp;"-"&amp;ROW()-88,#REF!,14,0),VLOOKUP(#REF!&amp;"-"&amp;ROW()-88,#REF!,15,0),VLOOKUP(#REF!&amp;"-"&amp;ROW()-88,#REF!,
14,0) &amp; "㎡の    内" &amp; VLOOKUP(#REF!&amp;"-"&amp;ROW()-88,#REF!,15,0)&amp;"㎡")),"")</f>
        <v/>
      </c>
      <c r="J374" s="111"/>
      <c r="K374" s="25" t="str">
        <f>+IFERROR(IF(VLOOKUP(#REF!&amp;"-"&amp;ROW()-88,#REF!,19,0)="","",VLOOKUP(#REF!&amp;"-"&amp;ROW()-88,#REF!,19,0)),"")</f>
        <v/>
      </c>
      <c r="L374" s="112"/>
      <c r="M374" s="26"/>
      <c r="N374" s="23" t="str">
        <f>+IFERROR(VLOOKUP(#REF!&amp;"-"&amp;ROW()-88,#REF!,24,0),"")</f>
        <v/>
      </c>
      <c r="O374" s="24"/>
      <c r="P374" s="108" t="str">
        <f>+IFERROR(VLOOKUP(#REF!&amp;"-"&amp;ROW()-88,#REF!,25,0),"")</f>
        <v/>
      </c>
      <c r="Q374" s="108"/>
      <c r="R374" s="109" t="str">
        <f>+IFERROR(IF(VLOOKUP(#REF!&amp;"-"&amp;ROW()-88,#REF!,56,0)="","",VLOOKUP(#REF!&amp;"-"&amp;ROW()-88,#REF!,56,0)),"")</f>
        <v/>
      </c>
      <c r="S374" s="109"/>
      <c r="T374" s="109"/>
      <c r="U374" s="108" t="str">
        <f>+IFERROR(IF(VLOOKUP(#REF!&amp;"-"&amp;ROW()-88,#REF!,61,0)="","",VLOOKUP(#REF!&amp;"-"&amp;ROW()-88,#REF!,61,0)),"")</f>
        <v/>
      </c>
      <c r="V374" s="108"/>
      <c r="W374" s="23" t="str">
        <f>+IFERROR(IF(VLOOKUP(#REF!&amp;"-"&amp;ROW()-88,#REF!,62,0)="","",VLOOKUP(#REF!&amp;"-"&amp;ROW()-88,#REF!,62,0)),"")</f>
        <v/>
      </c>
      <c r="X374" s="24"/>
      <c r="Y374" s="25" t="str">
        <f t="shared" si="8"/>
        <v/>
      </c>
      <c r="Z374" s="26"/>
      <c r="AA374" s="27" t="str">
        <f>+IFERROR(IF(VLOOKUP(#REF!&amp;"-"&amp;ROW()-88,#REF!,13,0)="","",VLOOKUP(#REF!&amp;"-"&amp;ROW()-88,#REF!,13,0)),"")</f>
        <v/>
      </c>
      <c r="AB374" s="28"/>
      <c r="AC374" s="27" t="str">
        <f>+IFERROR(VLOOKUP(#REF!&amp;"-"&amp;ROW()-88,#REF!,30,0),"")</f>
        <v/>
      </c>
      <c r="AD374" s="28"/>
      <c r="AE374" s="25" t="str">
        <f>IF(Y374="使用貸借権","-",+IFERROR(VLOOKUP(#REF!&amp;"-"&amp;ROW()-88,#REF!,31,0)&amp;"",""))</f>
        <v/>
      </c>
      <c r="AF374" s="26"/>
      <c r="AG374" s="25" t="str">
        <f t="shared" si="9"/>
        <v/>
      </c>
      <c r="AH374" s="26"/>
      <c r="AI374" s="27" t="str">
        <f>IFERROR(IF(VLOOKUP(#REF!&amp;"-"&amp;ROW()-88,#REF!,32,0)="","",VLOOKUP(#REF!&amp;"-"&amp;ROW()-88,#REF!,32,0)),"")</f>
        <v/>
      </c>
      <c r="AJ374" s="28"/>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row>
    <row r="375" spans="1:61" ht="34.5" hidden="1" customHeight="1">
      <c r="A375" s="3"/>
      <c r="B375" s="25" t="str">
        <f>+IFERROR(IF(VLOOKUP(#REF!&amp;"-"&amp;ROW()-88,#REF!,9,0)="","",VLOOKUP(#REF!&amp;"-"&amp;ROW()-88,#REF!,9,0)),"")</f>
        <v/>
      </c>
      <c r="C375" s="26"/>
      <c r="D375" s="25" t="str">
        <f>+IFERROR(IF(VLOOKUP(#REF!&amp;"-"&amp;ROW()-88,#REF!,10,0) = "","",VLOOKUP(#REF!&amp;"-"&amp;ROW()-88,#REF!,10,0)),"")</f>
        <v/>
      </c>
      <c r="E375" s="26"/>
      <c r="F375" s="25" t="str">
        <f>+IFERROR(IF(VLOOKUP(#REF!&amp;"-"&amp;ROW()-88,#REF!,11,0)="","",VLOOKUP(#REF!&amp;"-"&amp;ROW()-88,#REF!,11,0)),"")</f>
        <v/>
      </c>
      <c r="G375" s="26"/>
      <c r="H375" s="20" t="str">
        <f>+IFERROR(IF(VLOOKUP(#REF!&amp;"-"&amp;ROW()-88,#REF!,12,0)="","",VLOOKUP(#REF!&amp;"-"&amp;ROW()-88,#REF!,12,0)),"")</f>
        <v/>
      </c>
      <c r="I375" s="110" t="str">
        <f>IFERROR(IF(VLOOKUP(#REF!&amp;"-"&amp;ROW()-88,#REF!,15,0)="","",IF(VLOOKUP(#REF!&amp;"-"&amp;ROW()-88,#REF!,15,0)=
VLOOKUP(#REF!&amp;"-"&amp;ROW()-88,#REF!,14,0),VLOOKUP(#REF!&amp;"-"&amp;ROW()-88,#REF!,15,0),VLOOKUP(#REF!&amp;"-"&amp;ROW()-88,#REF!,
14,0) &amp; "㎡の    内" &amp; VLOOKUP(#REF!&amp;"-"&amp;ROW()-88,#REF!,15,0)&amp;"㎡")),"")</f>
        <v/>
      </c>
      <c r="J375" s="111"/>
      <c r="K375" s="25" t="str">
        <f>+IFERROR(IF(VLOOKUP(#REF!&amp;"-"&amp;ROW()-88,#REF!,19,0)="","",VLOOKUP(#REF!&amp;"-"&amp;ROW()-88,#REF!,19,0)),"")</f>
        <v/>
      </c>
      <c r="L375" s="112"/>
      <c r="M375" s="26"/>
      <c r="N375" s="23" t="str">
        <f>+IFERROR(VLOOKUP(#REF!&amp;"-"&amp;ROW()-88,#REF!,24,0),"")</f>
        <v/>
      </c>
      <c r="O375" s="24"/>
      <c r="P375" s="108" t="str">
        <f>+IFERROR(VLOOKUP(#REF!&amp;"-"&amp;ROW()-88,#REF!,25,0),"")</f>
        <v/>
      </c>
      <c r="Q375" s="108"/>
      <c r="R375" s="109" t="str">
        <f>+IFERROR(IF(VLOOKUP(#REF!&amp;"-"&amp;ROW()-88,#REF!,56,0)="","",VLOOKUP(#REF!&amp;"-"&amp;ROW()-88,#REF!,56,0)),"")</f>
        <v/>
      </c>
      <c r="S375" s="109"/>
      <c r="T375" s="109"/>
      <c r="U375" s="108" t="str">
        <f>+IFERROR(IF(VLOOKUP(#REF!&amp;"-"&amp;ROW()-88,#REF!,61,0)="","",VLOOKUP(#REF!&amp;"-"&amp;ROW()-88,#REF!,61,0)),"")</f>
        <v/>
      </c>
      <c r="V375" s="108"/>
      <c r="W375" s="23" t="str">
        <f>+IFERROR(IF(VLOOKUP(#REF!&amp;"-"&amp;ROW()-88,#REF!,62,0)="","",VLOOKUP(#REF!&amp;"-"&amp;ROW()-88,#REF!,62,0)),"")</f>
        <v/>
      </c>
      <c r="X375" s="24"/>
      <c r="Y375" s="25" t="str">
        <f t="shared" si="8"/>
        <v/>
      </c>
      <c r="Z375" s="26"/>
      <c r="AA375" s="27" t="str">
        <f>+IFERROR(IF(VLOOKUP(#REF!&amp;"-"&amp;ROW()-88,#REF!,13,0)="","",VLOOKUP(#REF!&amp;"-"&amp;ROW()-88,#REF!,13,0)),"")</f>
        <v/>
      </c>
      <c r="AB375" s="28"/>
      <c r="AC375" s="27" t="str">
        <f>+IFERROR(VLOOKUP(#REF!&amp;"-"&amp;ROW()-88,#REF!,30,0),"")</f>
        <v/>
      </c>
      <c r="AD375" s="28"/>
      <c r="AE375" s="25" t="str">
        <f>IF(Y375="使用貸借権","-",+IFERROR(VLOOKUP(#REF!&amp;"-"&amp;ROW()-88,#REF!,31,0)&amp;"",""))</f>
        <v/>
      </c>
      <c r="AF375" s="26"/>
      <c r="AG375" s="25" t="str">
        <f t="shared" si="9"/>
        <v/>
      </c>
      <c r="AH375" s="26"/>
      <c r="AI375" s="27" t="str">
        <f>IFERROR(IF(VLOOKUP(#REF!&amp;"-"&amp;ROW()-88,#REF!,32,0)="","",VLOOKUP(#REF!&amp;"-"&amp;ROW()-88,#REF!,32,0)),"")</f>
        <v/>
      </c>
      <c r="AJ375" s="28"/>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row>
    <row r="376" spans="1:61" ht="34.5" hidden="1" customHeight="1">
      <c r="A376" s="3"/>
      <c r="B376" s="25" t="str">
        <f>+IFERROR(IF(VLOOKUP(#REF!&amp;"-"&amp;ROW()-88,#REF!,9,0)="","",VLOOKUP(#REF!&amp;"-"&amp;ROW()-88,#REF!,9,0)),"")</f>
        <v/>
      </c>
      <c r="C376" s="26"/>
      <c r="D376" s="25" t="str">
        <f>+IFERROR(IF(VLOOKUP(#REF!&amp;"-"&amp;ROW()-88,#REF!,10,0) = "","",VLOOKUP(#REF!&amp;"-"&amp;ROW()-88,#REF!,10,0)),"")</f>
        <v/>
      </c>
      <c r="E376" s="26"/>
      <c r="F376" s="25" t="str">
        <f>+IFERROR(IF(VLOOKUP(#REF!&amp;"-"&amp;ROW()-88,#REF!,11,0)="","",VLOOKUP(#REF!&amp;"-"&amp;ROW()-88,#REF!,11,0)),"")</f>
        <v/>
      </c>
      <c r="G376" s="26"/>
      <c r="H376" s="20" t="str">
        <f>+IFERROR(IF(VLOOKUP(#REF!&amp;"-"&amp;ROW()-88,#REF!,12,0)="","",VLOOKUP(#REF!&amp;"-"&amp;ROW()-88,#REF!,12,0)),"")</f>
        <v/>
      </c>
      <c r="I376" s="110" t="str">
        <f>IFERROR(IF(VLOOKUP(#REF!&amp;"-"&amp;ROW()-88,#REF!,15,0)="","",IF(VLOOKUP(#REF!&amp;"-"&amp;ROW()-88,#REF!,15,0)=
VLOOKUP(#REF!&amp;"-"&amp;ROW()-88,#REF!,14,0),VLOOKUP(#REF!&amp;"-"&amp;ROW()-88,#REF!,15,0),VLOOKUP(#REF!&amp;"-"&amp;ROW()-88,#REF!,
14,0) &amp; "㎡の    内" &amp; VLOOKUP(#REF!&amp;"-"&amp;ROW()-88,#REF!,15,0)&amp;"㎡")),"")</f>
        <v/>
      </c>
      <c r="J376" s="111"/>
      <c r="K376" s="25" t="str">
        <f>+IFERROR(IF(VLOOKUP(#REF!&amp;"-"&amp;ROW()-88,#REF!,19,0)="","",VLOOKUP(#REF!&amp;"-"&amp;ROW()-88,#REF!,19,0)),"")</f>
        <v/>
      </c>
      <c r="L376" s="112"/>
      <c r="M376" s="26"/>
      <c r="N376" s="23" t="str">
        <f>+IFERROR(VLOOKUP(#REF!&amp;"-"&amp;ROW()-88,#REF!,24,0),"")</f>
        <v/>
      </c>
      <c r="O376" s="24"/>
      <c r="P376" s="108" t="str">
        <f>+IFERROR(VLOOKUP(#REF!&amp;"-"&amp;ROW()-88,#REF!,25,0),"")</f>
        <v/>
      </c>
      <c r="Q376" s="108"/>
      <c r="R376" s="109" t="str">
        <f>+IFERROR(IF(VLOOKUP(#REF!&amp;"-"&amp;ROW()-88,#REF!,56,0)="","",VLOOKUP(#REF!&amp;"-"&amp;ROW()-88,#REF!,56,0)),"")</f>
        <v/>
      </c>
      <c r="S376" s="109"/>
      <c r="T376" s="109"/>
      <c r="U376" s="108" t="str">
        <f>+IFERROR(IF(VLOOKUP(#REF!&amp;"-"&amp;ROW()-88,#REF!,61,0)="","",VLOOKUP(#REF!&amp;"-"&amp;ROW()-88,#REF!,61,0)),"")</f>
        <v/>
      </c>
      <c r="V376" s="108"/>
      <c r="W376" s="23" t="str">
        <f>+IFERROR(IF(VLOOKUP(#REF!&amp;"-"&amp;ROW()-88,#REF!,62,0)="","",VLOOKUP(#REF!&amp;"-"&amp;ROW()-88,#REF!,62,0)),"")</f>
        <v/>
      </c>
      <c r="X376" s="24"/>
      <c r="Y376" s="25" t="str">
        <f t="shared" si="8"/>
        <v/>
      </c>
      <c r="Z376" s="26"/>
      <c r="AA376" s="27" t="str">
        <f>+IFERROR(IF(VLOOKUP(#REF!&amp;"-"&amp;ROW()-88,#REF!,13,0)="","",VLOOKUP(#REF!&amp;"-"&amp;ROW()-88,#REF!,13,0)),"")</f>
        <v/>
      </c>
      <c r="AB376" s="28"/>
      <c r="AC376" s="27" t="str">
        <f>+IFERROR(VLOOKUP(#REF!&amp;"-"&amp;ROW()-88,#REF!,30,0),"")</f>
        <v/>
      </c>
      <c r="AD376" s="28"/>
      <c r="AE376" s="25" t="str">
        <f>IF(Y376="使用貸借権","-",+IFERROR(VLOOKUP(#REF!&amp;"-"&amp;ROW()-88,#REF!,31,0)&amp;"",""))</f>
        <v/>
      </c>
      <c r="AF376" s="26"/>
      <c r="AG376" s="25" t="str">
        <f t="shared" si="9"/>
        <v/>
      </c>
      <c r="AH376" s="26"/>
      <c r="AI376" s="27" t="str">
        <f>IFERROR(IF(VLOOKUP(#REF!&amp;"-"&amp;ROW()-88,#REF!,32,0)="","",VLOOKUP(#REF!&amp;"-"&amp;ROW()-88,#REF!,32,0)),"")</f>
        <v/>
      </c>
      <c r="AJ376" s="28"/>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row>
    <row r="377" spans="1:61" ht="34.5" hidden="1" customHeight="1">
      <c r="A377" s="3"/>
      <c r="B377" s="25" t="str">
        <f>+IFERROR(IF(VLOOKUP(#REF!&amp;"-"&amp;ROW()-88,#REF!,9,0)="","",VLOOKUP(#REF!&amp;"-"&amp;ROW()-88,#REF!,9,0)),"")</f>
        <v/>
      </c>
      <c r="C377" s="26"/>
      <c r="D377" s="25" t="str">
        <f>+IFERROR(IF(VLOOKUP(#REF!&amp;"-"&amp;ROW()-88,#REF!,10,0) = "","",VLOOKUP(#REF!&amp;"-"&amp;ROW()-88,#REF!,10,0)),"")</f>
        <v/>
      </c>
      <c r="E377" s="26"/>
      <c r="F377" s="25" t="str">
        <f>+IFERROR(IF(VLOOKUP(#REF!&amp;"-"&amp;ROW()-88,#REF!,11,0)="","",VLOOKUP(#REF!&amp;"-"&amp;ROW()-88,#REF!,11,0)),"")</f>
        <v/>
      </c>
      <c r="G377" s="26"/>
      <c r="H377" s="20" t="str">
        <f>+IFERROR(IF(VLOOKUP(#REF!&amp;"-"&amp;ROW()-88,#REF!,12,0)="","",VLOOKUP(#REF!&amp;"-"&amp;ROW()-88,#REF!,12,0)),"")</f>
        <v/>
      </c>
      <c r="I377" s="110" t="str">
        <f>IFERROR(IF(VLOOKUP(#REF!&amp;"-"&amp;ROW()-88,#REF!,15,0)="","",IF(VLOOKUP(#REF!&amp;"-"&amp;ROW()-88,#REF!,15,0)=
VLOOKUP(#REF!&amp;"-"&amp;ROW()-88,#REF!,14,0),VLOOKUP(#REF!&amp;"-"&amp;ROW()-88,#REF!,15,0),VLOOKUP(#REF!&amp;"-"&amp;ROW()-88,#REF!,
14,0) &amp; "㎡の    内" &amp; VLOOKUP(#REF!&amp;"-"&amp;ROW()-88,#REF!,15,0)&amp;"㎡")),"")</f>
        <v/>
      </c>
      <c r="J377" s="111"/>
      <c r="K377" s="25" t="str">
        <f>+IFERROR(IF(VLOOKUP(#REF!&amp;"-"&amp;ROW()-88,#REF!,19,0)="","",VLOOKUP(#REF!&amp;"-"&amp;ROW()-88,#REF!,19,0)),"")</f>
        <v/>
      </c>
      <c r="L377" s="112"/>
      <c r="M377" s="26"/>
      <c r="N377" s="23" t="str">
        <f>+IFERROR(VLOOKUP(#REF!&amp;"-"&amp;ROW()-88,#REF!,24,0),"")</f>
        <v/>
      </c>
      <c r="O377" s="24"/>
      <c r="P377" s="108" t="str">
        <f>+IFERROR(VLOOKUP(#REF!&amp;"-"&amp;ROW()-88,#REF!,25,0),"")</f>
        <v/>
      </c>
      <c r="Q377" s="108"/>
      <c r="R377" s="109" t="str">
        <f>+IFERROR(IF(VLOOKUP(#REF!&amp;"-"&amp;ROW()-88,#REF!,56,0)="","",VLOOKUP(#REF!&amp;"-"&amp;ROW()-88,#REF!,56,0)),"")</f>
        <v/>
      </c>
      <c r="S377" s="109"/>
      <c r="T377" s="109"/>
      <c r="U377" s="108" t="str">
        <f>+IFERROR(IF(VLOOKUP(#REF!&amp;"-"&amp;ROW()-88,#REF!,61,0)="","",VLOOKUP(#REF!&amp;"-"&amp;ROW()-88,#REF!,61,0)),"")</f>
        <v/>
      </c>
      <c r="V377" s="108"/>
      <c r="W377" s="23" t="str">
        <f>+IFERROR(IF(VLOOKUP(#REF!&amp;"-"&amp;ROW()-88,#REF!,62,0)="","",VLOOKUP(#REF!&amp;"-"&amp;ROW()-88,#REF!,62,0)),"")</f>
        <v/>
      </c>
      <c r="X377" s="24"/>
      <c r="Y377" s="25" t="str">
        <f t="shared" si="8"/>
        <v/>
      </c>
      <c r="Z377" s="26"/>
      <c r="AA377" s="27" t="str">
        <f>+IFERROR(IF(VLOOKUP(#REF!&amp;"-"&amp;ROW()-88,#REF!,13,0)="","",VLOOKUP(#REF!&amp;"-"&amp;ROW()-88,#REF!,13,0)),"")</f>
        <v/>
      </c>
      <c r="AB377" s="28"/>
      <c r="AC377" s="27" t="str">
        <f>+IFERROR(VLOOKUP(#REF!&amp;"-"&amp;ROW()-88,#REF!,30,0),"")</f>
        <v/>
      </c>
      <c r="AD377" s="28"/>
      <c r="AE377" s="25" t="str">
        <f>IF(Y377="使用貸借権","-",+IFERROR(VLOOKUP(#REF!&amp;"-"&amp;ROW()-88,#REF!,31,0)&amp;"",""))</f>
        <v/>
      </c>
      <c r="AF377" s="26"/>
      <c r="AG377" s="25" t="str">
        <f t="shared" si="9"/>
        <v/>
      </c>
      <c r="AH377" s="26"/>
      <c r="AI377" s="27" t="str">
        <f>IFERROR(IF(VLOOKUP(#REF!&amp;"-"&amp;ROW()-88,#REF!,32,0)="","",VLOOKUP(#REF!&amp;"-"&amp;ROW()-88,#REF!,32,0)),"")</f>
        <v/>
      </c>
      <c r="AJ377" s="28"/>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row>
    <row r="378" spans="1:61" ht="34.5" hidden="1" customHeight="1">
      <c r="A378" s="3"/>
      <c r="B378" s="25" t="str">
        <f>+IFERROR(IF(VLOOKUP(#REF!&amp;"-"&amp;ROW()-88,#REF!,9,0)="","",VLOOKUP(#REF!&amp;"-"&amp;ROW()-88,#REF!,9,0)),"")</f>
        <v/>
      </c>
      <c r="C378" s="26"/>
      <c r="D378" s="25" t="str">
        <f>+IFERROR(IF(VLOOKUP(#REF!&amp;"-"&amp;ROW()-88,#REF!,10,0) = "","",VLOOKUP(#REF!&amp;"-"&amp;ROW()-88,#REF!,10,0)),"")</f>
        <v/>
      </c>
      <c r="E378" s="26"/>
      <c r="F378" s="25" t="str">
        <f>+IFERROR(IF(VLOOKUP(#REF!&amp;"-"&amp;ROW()-88,#REF!,11,0)="","",VLOOKUP(#REF!&amp;"-"&amp;ROW()-88,#REF!,11,0)),"")</f>
        <v/>
      </c>
      <c r="G378" s="26"/>
      <c r="H378" s="20" t="str">
        <f>+IFERROR(IF(VLOOKUP(#REF!&amp;"-"&amp;ROW()-88,#REF!,12,0)="","",VLOOKUP(#REF!&amp;"-"&amp;ROW()-88,#REF!,12,0)),"")</f>
        <v/>
      </c>
      <c r="I378" s="110" t="str">
        <f>IFERROR(IF(VLOOKUP(#REF!&amp;"-"&amp;ROW()-88,#REF!,15,0)="","",IF(VLOOKUP(#REF!&amp;"-"&amp;ROW()-88,#REF!,15,0)=
VLOOKUP(#REF!&amp;"-"&amp;ROW()-88,#REF!,14,0),VLOOKUP(#REF!&amp;"-"&amp;ROW()-88,#REF!,15,0),VLOOKUP(#REF!&amp;"-"&amp;ROW()-88,#REF!,
14,0) &amp; "㎡の    内" &amp; VLOOKUP(#REF!&amp;"-"&amp;ROW()-88,#REF!,15,0)&amp;"㎡")),"")</f>
        <v/>
      </c>
      <c r="J378" s="111"/>
      <c r="K378" s="25" t="str">
        <f>+IFERROR(IF(VLOOKUP(#REF!&amp;"-"&amp;ROW()-88,#REF!,19,0)="","",VLOOKUP(#REF!&amp;"-"&amp;ROW()-88,#REF!,19,0)),"")</f>
        <v/>
      </c>
      <c r="L378" s="112"/>
      <c r="M378" s="26"/>
      <c r="N378" s="23" t="str">
        <f>+IFERROR(VLOOKUP(#REF!&amp;"-"&amp;ROW()-88,#REF!,24,0),"")</f>
        <v/>
      </c>
      <c r="O378" s="24"/>
      <c r="P378" s="108" t="str">
        <f>+IFERROR(VLOOKUP(#REF!&amp;"-"&amp;ROW()-88,#REF!,25,0),"")</f>
        <v/>
      </c>
      <c r="Q378" s="108"/>
      <c r="R378" s="109" t="str">
        <f>+IFERROR(IF(VLOOKUP(#REF!&amp;"-"&amp;ROW()-88,#REF!,56,0)="","",VLOOKUP(#REF!&amp;"-"&amp;ROW()-88,#REF!,56,0)),"")</f>
        <v/>
      </c>
      <c r="S378" s="109"/>
      <c r="T378" s="109"/>
      <c r="U378" s="108" t="str">
        <f>+IFERROR(IF(VLOOKUP(#REF!&amp;"-"&amp;ROW()-88,#REF!,61,0)="","",VLOOKUP(#REF!&amp;"-"&amp;ROW()-88,#REF!,61,0)),"")</f>
        <v/>
      </c>
      <c r="V378" s="108"/>
      <c r="W378" s="23" t="str">
        <f>+IFERROR(IF(VLOOKUP(#REF!&amp;"-"&amp;ROW()-88,#REF!,62,0)="","",VLOOKUP(#REF!&amp;"-"&amp;ROW()-88,#REF!,62,0)),"")</f>
        <v/>
      </c>
      <c r="X378" s="24"/>
      <c r="Y378" s="25" t="str">
        <f t="shared" si="8"/>
        <v/>
      </c>
      <c r="Z378" s="26"/>
      <c r="AA378" s="27" t="str">
        <f>+IFERROR(IF(VLOOKUP(#REF!&amp;"-"&amp;ROW()-88,#REF!,13,0)="","",VLOOKUP(#REF!&amp;"-"&amp;ROW()-88,#REF!,13,0)),"")</f>
        <v/>
      </c>
      <c r="AB378" s="28"/>
      <c r="AC378" s="27" t="str">
        <f>+IFERROR(VLOOKUP(#REF!&amp;"-"&amp;ROW()-88,#REF!,30,0),"")</f>
        <v/>
      </c>
      <c r="AD378" s="28"/>
      <c r="AE378" s="25" t="str">
        <f>IF(Y378="使用貸借権","-",+IFERROR(VLOOKUP(#REF!&amp;"-"&amp;ROW()-88,#REF!,31,0)&amp;"",""))</f>
        <v/>
      </c>
      <c r="AF378" s="26"/>
      <c r="AG378" s="25" t="str">
        <f t="shared" si="9"/>
        <v/>
      </c>
      <c r="AH378" s="26"/>
      <c r="AI378" s="27" t="str">
        <f>IFERROR(IF(VLOOKUP(#REF!&amp;"-"&amp;ROW()-88,#REF!,32,0)="","",VLOOKUP(#REF!&amp;"-"&amp;ROW()-88,#REF!,32,0)),"")</f>
        <v/>
      </c>
      <c r="AJ378" s="28"/>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row>
    <row r="379" spans="1:61" ht="34.5" hidden="1" customHeight="1">
      <c r="A379" s="3"/>
      <c r="B379" s="25" t="str">
        <f>+IFERROR(IF(VLOOKUP(#REF!&amp;"-"&amp;ROW()-88,#REF!,9,0)="","",VLOOKUP(#REF!&amp;"-"&amp;ROW()-88,#REF!,9,0)),"")</f>
        <v/>
      </c>
      <c r="C379" s="26"/>
      <c r="D379" s="25" t="str">
        <f>+IFERROR(IF(VLOOKUP(#REF!&amp;"-"&amp;ROW()-88,#REF!,10,0) = "","",VLOOKUP(#REF!&amp;"-"&amp;ROW()-88,#REF!,10,0)),"")</f>
        <v/>
      </c>
      <c r="E379" s="26"/>
      <c r="F379" s="25" t="str">
        <f>+IFERROR(IF(VLOOKUP(#REF!&amp;"-"&amp;ROW()-88,#REF!,11,0)="","",VLOOKUP(#REF!&amp;"-"&amp;ROW()-88,#REF!,11,0)),"")</f>
        <v/>
      </c>
      <c r="G379" s="26"/>
      <c r="H379" s="20" t="str">
        <f>+IFERROR(IF(VLOOKUP(#REF!&amp;"-"&amp;ROW()-88,#REF!,12,0)="","",VLOOKUP(#REF!&amp;"-"&amp;ROW()-88,#REF!,12,0)),"")</f>
        <v/>
      </c>
      <c r="I379" s="110" t="str">
        <f>IFERROR(IF(VLOOKUP(#REF!&amp;"-"&amp;ROW()-88,#REF!,15,0)="","",IF(VLOOKUP(#REF!&amp;"-"&amp;ROW()-88,#REF!,15,0)=
VLOOKUP(#REF!&amp;"-"&amp;ROW()-88,#REF!,14,0),VLOOKUP(#REF!&amp;"-"&amp;ROW()-88,#REF!,15,0),VLOOKUP(#REF!&amp;"-"&amp;ROW()-88,#REF!,
14,0) &amp; "㎡の    内" &amp; VLOOKUP(#REF!&amp;"-"&amp;ROW()-88,#REF!,15,0)&amp;"㎡")),"")</f>
        <v/>
      </c>
      <c r="J379" s="111"/>
      <c r="K379" s="25" t="str">
        <f>+IFERROR(IF(VLOOKUP(#REF!&amp;"-"&amp;ROW()-88,#REF!,19,0)="","",VLOOKUP(#REF!&amp;"-"&amp;ROW()-88,#REF!,19,0)),"")</f>
        <v/>
      </c>
      <c r="L379" s="112"/>
      <c r="M379" s="26"/>
      <c r="N379" s="23" t="str">
        <f>+IFERROR(VLOOKUP(#REF!&amp;"-"&amp;ROW()-88,#REF!,24,0),"")</f>
        <v/>
      </c>
      <c r="O379" s="24"/>
      <c r="P379" s="108" t="str">
        <f>+IFERROR(VLOOKUP(#REF!&amp;"-"&amp;ROW()-88,#REF!,25,0),"")</f>
        <v/>
      </c>
      <c r="Q379" s="108"/>
      <c r="R379" s="109" t="str">
        <f>+IFERROR(IF(VLOOKUP(#REF!&amp;"-"&amp;ROW()-88,#REF!,56,0)="","",VLOOKUP(#REF!&amp;"-"&amp;ROW()-88,#REF!,56,0)),"")</f>
        <v/>
      </c>
      <c r="S379" s="109"/>
      <c r="T379" s="109"/>
      <c r="U379" s="108" t="str">
        <f>+IFERROR(IF(VLOOKUP(#REF!&amp;"-"&amp;ROW()-88,#REF!,61,0)="","",VLOOKUP(#REF!&amp;"-"&amp;ROW()-88,#REF!,61,0)),"")</f>
        <v/>
      </c>
      <c r="V379" s="108"/>
      <c r="W379" s="23" t="str">
        <f>+IFERROR(IF(VLOOKUP(#REF!&amp;"-"&amp;ROW()-88,#REF!,62,0)="","",VLOOKUP(#REF!&amp;"-"&amp;ROW()-88,#REF!,62,0)),"")</f>
        <v/>
      </c>
      <c r="X379" s="24"/>
      <c r="Y379" s="25" t="str">
        <f t="shared" si="8"/>
        <v/>
      </c>
      <c r="Z379" s="26"/>
      <c r="AA379" s="27" t="str">
        <f>+IFERROR(IF(VLOOKUP(#REF!&amp;"-"&amp;ROW()-88,#REF!,13,0)="","",VLOOKUP(#REF!&amp;"-"&amp;ROW()-88,#REF!,13,0)),"")</f>
        <v/>
      </c>
      <c r="AB379" s="28"/>
      <c r="AC379" s="27" t="str">
        <f>+IFERROR(VLOOKUP(#REF!&amp;"-"&amp;ROW()-88,#REF!,30,0),"")</f>
        <v/>
      </c>
      <c r="AD379" s="28"/>
      <c r="AE379" s="25" t="str">
        <f>IF(Y379="使用貸借権","-",+IFERROR(VLOOKUP(#REF!&amp;"-"&amp;ROW()-88,#REF!,31,0)&amp;"",""))</f>
        <v/>
      </c>
      <c r="AF379" s="26"/>
      <c r="AG379" s="25" t="str">
        <f t="shared" si="9"/>
        <v/>
      </c>
      <c r="AH379" s="26"/>
      <c r="AI379" s="27" t="str">
        <f>IFERROR(IF(VLOOKUP(#REF!&amp;"-"&amp;ROW()-88,#REF!,32,0)="","",VLOOKUP(#REF!&amp;"-"&amp;ROW()-88,#REF!,32,0)),"")</f>
        <v/>
      </c>
      <c r="AJ379" s="28"/>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row>
    <row r="380" spans="1:61" ht="34.5" hidden="1" customHeight="1">
      <c r="A380" s="3"/>
      <c r="B380" s="25" t="str">
        <f>+IFERROR(IF(VLOOKUP(#REF!&amp;"-"&amp;ROW()-88,#REF!,9,0)="","",VLOOKUP(#REF!&amp;"-"&amp;ROW()-88,#REF!,9,0)),"")</f>
        <v/>
      </c>
      <c r="C380" s="26"/>
      <c r="D380" s="25" t="str">
        <f>+IFERROR(IF(VLOOKUP(#REF!&amp;"-"&amp;ROW()-88,#REF!,10,0) = "","",VLOOKUP(#REF!&amp;"-"&amp;ROW()-88,#REF!,10,0)),"")</f>
        <v/>
      </c>
      <c r="E380" s="26"/>
      <c r="F380" s="25" t="str">
        <f>+IFERROR(IF(VLOOKUP(#REF!&amp;"-"&amp;ROW()-88,#REF!,11,0)="","",VLOOKUP(#REF!&amp;"-"&amp;ROW()-88,#REF!,11,0)),"")</f>
        <v/>
      </c>
      <c r="G380" s="26"/>
      <c r="H380" s="20" t="str">
        <f>+IFERROR(IF(VLOOKUP(#REF!&amp;"-"&amp;ROW()-88,#REF!,12,0)="","",VLOOKUP(#REF!&amp;"-"&amp;ROW()-88,#REF!,12,0)),"")</f>
        <v/>
      </c>
      <c r="I380" s="110" t="str">
        <f>IFERROR(IF(VLOOKUP(#REF!&amp;"-"&amp;ROW()-88,#REF!,15,0)="","",IF(VLOOKUP(#REF!&amp;"-"&amp;ROW()-88,#REF!,15,0)=
VLOOKUP(#REF!&amp;"-"&amp;ROW()-88,#REF!,14,0),VLOOKUP(#REF!&amp;"-"&amp;ROW()-88,#REF!,15,0),VLOOKUP(#REF!&amp;"-"&amp;ROW()-88,#REF!,
14,0) &amp; "㎡の    内" &amp; VLOOKUP(#REF!&amp;"-"&amp;ROW()-88,#REF!,15,0)&amp;"㎡")),"")</f>
        <v/>
      </c>
      <c r="J380" s="111"/>
      <c r="K380" s="25" t="str">
        <f>+IFERROR(IF(VLOOKUP(#REF!&amp;"-"&amp;ROW()-88,#REF!,19,0)="","",VLOOKUP(#REF!&amp;"-"&amp;ROW()-88,#REF!,19,0)),"")</f>
        <v/>
      </c>
      <c r="L380" s="112"/>
      <c r="M380" s="26"/>
      <c r="N380" s="23" t="str">
        <f>+IFERROR(VLOOKUP(#REF!&amp;"-"&amp;ROW()-88,#REF!,24,0),"")</f>
        <v/>
      </c>
      <c r="O380" s="24"/>
      <c r="P380" s="108" t="str">
        <f>+IFERROR(VLOOKUP(#REF!&amp;"-"&amp;ROW()-88,#REF!,25,0),"")</f>
        <v/>
      </c>
      <c r="Q380" s="108"/>
      <c r="R380" s="109" t="str">
        <f>+IFERROR(IF(VLOOKUP(#REF!&amp;"-"&amp;ROW()-88,#REF!,56,0)="","",VLOOKUP(#REF!&amp;"-"&amp;ROW()-88,#REF!,56,0)),"")</f>
        <v/>
      </c>
      <c r="S380" s="109"/>
      <c r="T380" s="109"/>
      <c r="U380" s="108" t="str">
        <f>+IFERROR(IF(VLOOKUP(#REF!&amp;"-"&amp;ROW()-88,#REF!,61,0)="","",VLOOKUP(#REF!&amp;"-"&amp;ROW()-88,#REF!,61,0)),"")</f>
        <v/>
      </c>
      <c r="V380" s="108"/>
      <c r="W380" s="23" t="str">
        <f>+IFERROR(IF(VLOOKUP(#REF!&amp;"-"&amp;ROW()-88,#REF!,62,0)="","",VLOOKUP(#REF!&amp;"-"&amp;ROW()-88,#REF!,62,0)),"")</f>
        <v/>
      </c>
      <c r="X380" s="24"/>
      <c r="Y380" s="25" t="str">
        <f t="shared" si="8"/>
        <v/>
      </c>
      <c r="Z380" s="26"/>
      <c r="AA380" s="27" t="str">
        <f>+IFERROR(IF(VLOOKUP(#REF!&amp;"-"&amp;ROW()-88,#REF!,13,0)="","",VLOOKUP(#REF!&amp;"-"&amp;ROW()-88,#REF!,13,0)),"")</f>
        <v/>
      </c>
      <c r="AB380" s="28"/>
      <c r="AC380" s="27" t="str">
        <f>+IFERROR(VLOOKUP(#REF!&amp;"-"&amp;ROW()-88,#REF!,30,0),"")</f>
        <v/>
      </c>
      <c r="AD380" s="28"/>
      <c r="AE380" s="25" t="str">
        <f>IF(Y380="使用貸借権","-",+IFERROR(VLOOKUP(#REF!&amp;"-"&amp;ROW()-88,#REF!,31,0)&amp;"",""))</f>
        <v/>
      </c>
      <c r="AF380" s="26"/>
      <c r="AG380" s="25" t="str">
        <f t="shared" si="9"/>
        <v/>
      </c>
      <c r="AH380" s="26"/>
      <c r="AI380" s="27" t="str">
        <f>IFERROR(IF(VLOOKUP(#REF!&amp;"-"&amp;ROW()-88,#REF!,32,0)="","",VLOOKUP(#REF!&amp;"-"&amp;ROW()-88,#REF!,32,0)),"")</f>
        <v/>
      </c>
      <c r="AJ380" s="28"/>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row>
    <row r="381" spans="1:61" ht="34.5" hidden="1" customHeight="1">
      <c r="A381" s="3"/>
      <c r="B381" s="25" t="str">
        <f>+IFERROR(IF(VLOOKUP(#REF!&amp;"-"&amp;ROW()-88,#REF!,9,0)="","",VLOOKUP(#REF!&amp;"-"&amp;ROW()-88,#REF!,9,0)),"")</f>
        <v/>
      </c>
      <c r="C381" s="26"/>
      <c r="D381" s="25" t="str">
        <f>+IFERROR(IF(VLOOKUP(#REF!&amp;"-"&amp;ROW()-88,#REF!,10,0) = "","",VLOOKUP(#REF!&amp;"-"&amp;ROW()-88,#REF!,10,0)),"")</f>
        <v/>
      </c>
      <c r="E381" s="26"/>
      <c r="F381" s="25" t="str">
        <f>+IFERROR(IF(VLOOKUP(#REF!&amp;"-"&amp;ROW()-88,#REF!,11,0)="","",VLOOKUP(#REF!&amp;"-"&amp;ROW()-88,#REF!,11,0)),"")</f>
        <v/>
      </c>
      <c r="G381" s="26"/>
      <c r="H381" s="20" t="str">
        <f>+IFERROR(IF(VLOOKUP(#REF!&amp;"-"&amp;ROW()-88,#REF!,12,0)="","",VLOOKUP(#REF!&amp;"-"&amp;ROW()-88,#REF!,12,0)),"")</f>
        <v/>
      </c>
      <c r="I381" s="110" t="str">
        <f>IFERROR(IF(VLOOKUP(#REF!&amp;"-"&amp;ROW()-88,#REF!,15,0)="","",IF(VLOOKUP(#REF!&amp;"-"&amp;ROW()-88,#REF!,15,0)=
VLOOKUP(#REF!&amp;"-"&amp;ROW()-88,#REF!,14,0),VLOOKUP(#REF!&amp;"-"&amp;ROW()-88,#REF!,15,0),VLOOKUP(#REF!&amp;"-"&amp;ROW()-88,#REF!,
14,0) &amp; "㎡の    内" &amp; VLOOKUP(#REF!&amp;"-"&amp;ROW()-88,#REF!,15,0)&amp;"㎡")),"")</f>
        <v/>
      </c>
      <c r="J381" s="111"/>
      <c r="K381" s="25" t="str">
        <f>+IFERROR(IF(VLOOKUP(#REF!&amp;"-"&amp;ROW()-88,#REF!,19,0)="","",VLOOKUP(#REF!&amp;"-"&amp;ROW()-88,#REF!,19,0)),"")</f>
        <v/>
      </c>
      <c r="L381" s="112"/>
      <c r="M381" s="26"/>
      <c r="N381" s="23" t="str">
        <f>+IFERROR(VLOOKUP(#REF!&amp;"-"&amp;ROW()-88,#REF!,24,0),"")</f>
        <v/>
      </c>
      <c r="O381" s="24"/>
      <c r="P381" s="108" t="str">
        <f>+IFERROR(VLOOKUP(#REF!&amp;"-"&amp;ROW()-88,#REF!,25,0),"")</f>
        <v/>
      </c>
      <c r="Q381" s="108"/>
      <c r="R381" s="109" t="str">
        <f>+IFERROR(IF(VLOOKUP(#REF!&amp;"-"&amp;ROW()-88,#REF!,56,0)="","",VLOOKUP(#REF!&amp;"-"&amp;ROW()-88,#REF!,56,0)),"")</f>
        <v/>
      </c>
      <c r="S381" s="109"/>
      <c r="T381" s="109"/>
      <c r="U381" s="108" t="str">
        <f>+IFERROR(IF(VLOOKUP(#REF!&amp;"-"&amp;ROW()-88,#REF!,61,0)="","",VLOOKUP(#REF!&amp;"-"&amp;ROW()-88,#REF!,61,0)),"")</f>
        <v/>
      </c>
      <c r="V381" s="108"/>
      <c r="W381" s="23" t="str">
        <f>+IFERROR(IF(VLOOKUP(#REF!&amp;"-"&amp;ROW()-88,#REF!,62,0)="","",VLOOKUP(#REF!&amp;"-"&amp;ROW()-88,#REF!,62,0)),"")</f>
        <v/>
      </c>
      <c r="X381" s="24"/>
      <c r="Y381" s="25" t="str">
        <f t="shared" si="8"/>
        <v/>
      </c>
      <c r="Z381" s="26"/>
      <c r="AA381" s="27" t="str">
        <f>+IFERROR(IF(VLOOKUP(#REF!&amp;"-"&amp;ROW()-88,#REF!,13,0)="","",VLOOKUP(#REF!&amp;"-"&amp;ROW()-88,#REF!,13,0)),"")</f>
        <v/>
      </c>
      <c r="AB381" s="28"/>
      <c r="AC381" s="27" t="str">
        <f>+IFERROR(VLOOKUP(#REF!&amp;"-"&amp;ROW()-88,#REF!,30,0),"")</f>
        <v/>
      </c>
      <c r="AD381" s="28"/>
      <c r="AE381" s="25" t="str">
        <f>IF(Y381="使用貸借権","-",+IFERROR(VLOOKUP(#REF!&amp;"-"&amp;ROW()-88,#REF!,31,0)&amp;"",""))</f>
        <v/>
      </c>
      <c r="AF381" s="26"/>
      <c r="AG381" s="25" t="str">
        <f t="shared" si="9"/>
        <v/>
      </c>
      <c r="AH381" s="26"/>
      <c r="AI381" s="27" t="str">
        <f>IFERROR(IF(VLOOKUP(#REF!&amp;"-"&amp;ROW()-88,#REF!,32,0)="","",VLOOKUP(#REF!&amp;"-"&amp;ROW()-88,#REF!,32,0)),"")</f>
        <v/>
      </c>
      <c r="AJ381" s="28"/>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row>
    <row r="382" spans="1:61" ht="34.5" hidden="1" customHeight="1">
      <c r="A382" s="3"/>
      <c r="B382" s="25" t="str">
        <f>+IFERROR(IF(VLOOKUP(#REF!&amp;"-"&amp;ROW()-88,#REF!,9,0)="","",VLOOKUP(#REF!&amp;"-"&amp;ROW()-88,#REF!,9,0)),"")</f>
        <v/>
      </c>
      <c r="C382" s="26"/>
      <c r="D382" s="25" t="str">
        <f>+IFERROR(IF(VLOOKUP(#REF!&amp;"-"&amp;ROW()-88,#REF!,10,0) = "","",VLOOKUP(#REF!&amp;"-"&amp;ROW()-88,#REF!,10,0)),"")</f>
        <v/>
      </c>
      <c r="E382" s="26"/>
      <c r="F382" s="25" t="str">
        <f>+IFERROR(IF(VLOOKUP(#REF!&amp;"-"&amp;ROW()-88,#REF!,11,0)="","",VLOOKUP(#REF!&amp;"-"&amp;ROW()-88,#REF!,11,0)),"")</f>
        <v/>
      </c>
      <c r="G382" s="26"/>
      <c r="H382" s="20" t="str">
        <f>+IFERROR(IF(VLOOKUP(#REF!&amp;"-"&amp;ROW()-88,#REF!,12,0)="","",VLOOKUP(#REF!&amp;"-"&amp;ROW()-88,#REF!,12,0)),"")</f>
        <v/>
      </c>
      <c r="I382" s="110" t="str">
        <f>IFERROR(IF(VLOOKUP(#REF!&amp;"-"&amp;ROW()-88,#REF!,15,0)="","",IF(VLOOKUP(#REF!&amp;"-"&amp;ROW()-88,#REF!,15,0)=
VLOOKUP(#REF!&amp;"-"&amp;ROW()-88,#REF!,14,0),VLOOKUP(#REF!&amp;"-"&amp;ROW()-88,#REF!,15,0),VLOOKUP(#REF!&amp;"-"&amp;ROW()-88,#REF!,
14,0) &amp; "㎡の    内" &amp; VLOOKUP(#REF!&amp;"-"&amp;ROW()-88,#REF!,15,0)&amp;"㎡")),"")</f>
        <v/>
      </c>
      <c r="J382" s="111"/>
      <c r="K382" s="25" t="str">
        <f>+IFERROR(IF(VLOOKUP(#REF!&amp;"-"&amp;ROW()-88,#REF!,19,0)="","",VLOOKUP(#REF!&amp;"-"&amp;ROW()-88,#REF!,19,0)),"")</f>
        <v/>
      </c>
      <c r="L382" s="112"/>
      <c r="M382" s="26"/>
      <c r="N382" s="23" t="str">
        <f>+IFERROR(VLOOKUP(#REF!&amp;"-"&amp;ROW()-88,#REF!,24,0),"")</f>
        <v/>
      </c>
      <c r="O382" s="24"/>
      <c r="P382" s="108" t="str">
        <f>+IFERROR(VLOOKUP(#REF!&amp;"-"&amp;ROW()-88,#REF!,25,0),"")</f>
        <v/>
      </c>
      <c r="Q382" s="108"/>
      <c r="R382" s="109" t="str">
        <f>+IFERROR(IF(VLOOKUP(#REF!&amp;"-"&amp;ROW()-88,#REF!,56,0)="","",VLOOKUP(#REF!&amp;"-"&amp;ROW()-88,#REF!,56,0)),"")</f>
        <v/>
      </c>
      <c r="S382" s="109"/>
      <c r="T382" s="109"/>
      <c r="U382" s="108" t="str">
        <f>+IFERROR(IF(VLOOKUP(#REF!&amp;"-"&amp;ROW()-88,#REF!,61,0)="","",VLOOKUP(#REF!&amp;"-"&amp;ROW()-88,#REF!,61,0)),"")</f>
        <v/>
      </c>
      <c r="V382" s="108"/>
      <c r="W382" s="23" t="str">
        <f>+IFERROR(IF(VLOOKUP(#REF!&amp;"-"&amp;ROW()-88,#REF!,62,0)="","",VLOOKUP(#REF!&amp;"-"&amp;ROW()-88,#REF!,62,0)),"")</f>
        <v/>
      </c>
      <c r="X382" s="24"/>
      <c r="Y382" s="25" t="str">
        <f t="shared" si="8"/>
        <v/>
      </c>
      <c r="Z382" s="26"/>
      <c r="AA382" s="27" t="str">
        <f>+IFERROR(IF(VLOOKUP(#REF!&amp;"-"&amp;ROW()-88,#REF!,13,0)="","",VLOOKUP(#REF!&amp;"-"&amp;ROW()-88,#REF!,13,0)),"")</f>
        <v/>
      </c>
      <c r="AB382" s="28"/>
      <c r="AC382" s="27" t="str">
        <f>+IFERROR(VLOOKUP(#REF!&amp;"-"&amp;ROW()-88,#REF!,30,0),"")</f>
        <v/>
      </c>
      <c r="AD382" s="28"/>
      <c r="AE382" s="25" t="str">
        <f>IF(Y382="使用貸借権","-",+IFERROR(VLOOKUP(#REF!&amp;"-"&amp;ROW()-88,#REF!,31,0)&amp;"",""))</f>
        <v/>
      </c>
      <c r="AF382" s="26"/>
      <c r="AG382" s="25" t="str">
        <f t="shared" si="9"/>
        <v/>
      </c>
      <c r="AH382" s="26"/>
      <c r="AI382" s="27" t="str">
        <f>IFERROR(IF(VLOOKUP(#REF!&amp;"-"&amp;ROW()-88,#REF!,32,0)="","",VLOOKUP(#REF!&amp;"-"&amp;ROW()-88,#REF!,32,0)),"")</f>
        <v/>
      </c>
      <c r="AJ382" s="28"/>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row>
    <row r="383" spans="1:61">
      <c r="A383" s="3"/>
      <c r="B383" s="143"/>
      <c r="C383" s="143"/>
      <c r="D383" s="143"/>
      <c r="E383" s="143"/>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row>
    <row r="384" spans="1:6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row>
    <row r="385" spans="1:6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row>
    <row r="386" spans="1:6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row>
    <row r="387" spans="1:6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row>
    <row r="388" spans="1:6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row>
    <row r="389" spans="1:6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row>
    <row r="390" spans="1:6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row>
    <row r="391" spans="1:6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row>
    <row r="392" spans="1:6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row>
    <row r="393" spans="1:6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row>
    <row r="394" spans="1:6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row>
    <row r="395" spans="1:6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row>
    <row r="396" spans="1:6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row>
    <row r="397" spans="1:6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row>
    <row r="398" spans="1:6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row>
    <row r="399" spans="1:6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row>
    <row r="400" spans="1:6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row>
    <row r="401" spans="1:6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row>
    <row r="402" spans="1:6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row>
    <row r="403" spans="1:6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row>
    <row r="404" spans="1:6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row>
    <row r="405" spans="1:6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row>
    <row r="406" spans="1:6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row>
    <row r="407" spans="1:6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row>
    <row r="408" spans="1:6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row>
    <row r="409" spans="1:6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row>
    <row r="410" spans="1:6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row>
    <row r="411" spans="1:6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row>
    <row r="412" spans="1:6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row>
    <row r="413" spans="1:6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row>
    <row r="414" spans="1:6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row>
    <row r="415" spans="1:6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row>
    <row r="416" spans="1:61">
      <c r="A416" s="17"/>
    </row>
    <row r="417" spans="1:1">
      <c r="A417" s="17"/>
    </row>
    <row r="418" spans="1:1">
      <c r="A418" s="17"/>
    </row>
    <row r="419" spans="1:1">
      <c r="A419" s="17"/>
    </row>
    <row r="420" spans="1:1">
      <c r="A420" s="17"/>
    </row>
    <row r="421" spans="1:1">
      <c r="A421" s="17"/>
    </row>
    <row r="422" spans="1:1">
      <c r="A422" s="17"/>
    </row>
    <row r="423" spans="1:1">
      <c r="A423" s="17"/>
    </row>
    <row r="424" spans="1:1">
      <c r="A424" s="17"/>
    </row>
    <row r="425" spans="1:1">
      <c r="A425" s="17"/>
    </row>
    <row r="426" spans="1:1">
      <c r="A426" s="17"/>
    </row>
    <row r="427" spans="1:1">
      <c r="A427" s="17"/>
    </row>
    <row r="428" spans="1:1">
      <c r="A428" s="17"/>
    </row>
    <row r="429" spans="1:1">
      <c r="A429" s="17"/>
    </row>
    <row r="430" spans="1:1">
      <c r="A430" s="17"/>
    </row>
    <row r="431" spans="1:1">
      <c r="A431" s="17"/>
    </row>
    <row r="432" spans="1:1">
      <c r="A432" s="17"/>
    </row>
    <row r="433" spans="1:1">
      <c r="A433" s="17"/>
    </row>
    <row r="434" spans="1:1">
      <c r="A434" s="17"/>
    </row>
    <row r="435" spans="1:1">
      <c r="A435" s="17"/>
    </row>
    <row r="436" spans="1:1">
      <c r="A436" s="17"/>
    </row>
    <row r="437" spans="1:1">
      <c r="A437" s="17"/>
    </row>
    <row r="438" spans="1:1">
      <c r="A438" s="17"/>
    </row>
    <row r="439" spans="1:1">
      <c r="A439" s="17"/>
    </row>
    <row r="440" spans="1:1">
      <c r="A440" s="17"/>
    </row>
    <row r="441" spans="1:1">
      <c r="A441" s="17"/>
    </row>
    <row r="442" spans="1:1">
      <c r="A442" s="17"/>
    </row>
    <row r="443" spans="1:1">
      <c r="A443" s="17"/>
    </row>
    <row r="444" spans="1:1">
      <c r="A444" s="17"/>
    </row>
    <row r="445" spans="1:1">
      <c r="A445" s="17"/>
    </row>
    <row r="446" spans="1:1">
      <c r="A446" s="17"/>
    </row>
    <row r="447" spans="1:1">
      <c r="A447" s="17"/>
    </row>
    <row r="448" spans="1:1">
      <c r="A448" s="17"/>
    </row>
    <row r="449" spans="1:1">
      <c r="A449" s="17"/>
    </row>
    <row r="450" spans="1:1">
      <c r="A450" s="17"/>
    </row>
    <row r="451" spans="1:1">
      <c r="A451" s="17"/>
    </row>
    <row r="452" spans="1:1">
      <c r="A452" s="17"/>
    </row>
    <row r="453" spans="1:1">
      <c r="A453" s="17"/>
    </row>
    <row r="454" spans="1:1">
      <c r="A454" s="17"/>
    </row>
    <row r="455" spans="1:1">
      <c r="A455" s="17"/>
    </row>
    <row r="456" spans="1:1">
      <c r="A456" s="17"/>
    </row>
    <row r="457" spans="1:1">
      <c r="A457" s="17"/>
    </row>
    <row r="458" spans="1:1">
      <c r="A458" s="17"/>
    </row>
    <row r="459" spans="1:1">
      <c r="A459" s="17"/>
    </row>
    <row r="460" spans="1:1">
      <c r="A460" s="17"/>
    </row>
    <row r="461" spans="1:1">
      <c r="A461" s="17"/>
    </row>
    <row r="462" spans="1:1">
      <c r="A462" s="17"/>
    </row>
    <row r="463" spans="1:1">
      <c r="A463" s="17"/>
    </row>
    <row r="464" spans="1:1">
      <c r="A464" s="17"/>
    </row>
    <row r="465" spans="1:1">
      <c r="A465" s="17"/>
    </row>
    <row r="466" spans="1:1">
      <c r="A466" s="17"/>
    </row>
    <row r="467" spans="1:1">
      <c r="A467" s="17"/>
    </row>
    <row r="468" spans="1:1">
      <c r="A468" s="17"/>
    </row>
    <row r="469" spans="1:1">
      <c r="A469" s="17"/>
    </row>
    <row r="470" spans="1:1">
      <c r="A470" s="17"/>
    </row>
    <row r="471" spans="1:1">
      <c r="A471" s="17"/>
    </row>
    <row r="472" spans="1:1">
      <c r="A472" s="17"/>
    </row>
    <row r="473" spans="1:1">
      <c r="A473" s="17"/>
    </row>
    <row r="474" spans="1:1">
      <c r="A474" s="17"/>
    </row>
    <row r="475" spans="1:1">
      <c r="A475" s="17"/>
    </row>
    <row r="476" spans="1:1">
      <c r="A476" s="17"/>
    </row>
    <row r="477" spans="1:1">
      <c r="A477" s="17"/>
    </row>
    <row r="478" spans="1:1">
      <c r="A478" s="17"/>
    </row>
    <row r="479" spans="1:1">
      <c r="A479" s="17"/>
    </row>
    <row r="480" spans="1:1">
      <c r="A480" s="17"/>
    </row>
  </sheetData>
  <mergeCells count="5032">
    <mergeCell ref="B383:E383"/>
    <mergeCell ref="I106:J106"/>
    <mergeCell ref="K106:M106"/>
    <mergeCell ref="N106:O106"/>
    <mergeCell ref="P106:Q106"/>
    <mergeCell ref="R106:T106"/>
    <mergeCell ref="U106:V106"/>
    <mergeCell ref="U105:V105"/>
    <mergeCell ref="B381:C381"/>
    <mergeCell ref="D381:E381"/>
    <mergeCell ref="F381:G381"/>
    <mergeCell ref="I381:J381"/>
    <mergeCell ref="K381:M381"/>
    <mergeCell ref="N381:O381"/>
    <mergeCell ref="P381:Q381"/>
    <mergeCell ref="R381:T381"/>
    <mergeCell ref="R380:T380"/>
    <mergeCell ref="U380:V380"/>
    <mergeCell ref="B105:C105"/>
    <mergeCell ref="D105:E105"/>
    <mergeCell ref="F105:G105"/>
    <mergeCell ref="I105:J105"/>
    <mergeCell ref="K105:M105"/>
    <mergeCell ref="U375:V375"/>
    <mergeCell ref="B375:C375"/>
    <mergeCell ref="D375:E375"/>
    <mergeCell ref="F375:G375"/>
    <mergeCell ref="I375:J375"/>
    <mergeCell ref="K375:M375"/>
    <mergeCell ref="N375:O375"/>
    <mergeCell ref="B374:C374"/>
    <mergeCell ref="D374:E374"/>
    <mergeCell ref="B104:C104"/>
    <mergeCell ref="D104:E104"/>
    <mergeCell ref="F104:G104"/>
    <mergeCell ref="I104:J104"/>
    <mergeCell ref="K104:M104"/>
    <mergeCell ref="N104:O104"/>
    <mergeCell ref="P104:Q104"/>
    <mergeCell ref="R104:T104"/>
    <mergeCell ref="U104:V104"/>
    <mergeCell ref="R103:T103"/>
    <mergeCell ref="U103:V103"/>
    <mergeCell ref="W105:X105"/>
    <mergeCell ref="B103:C103"/>
    <mergeCell ref="D103:E103"/>
    <mergeCell ref="F103:G103"/>
    <mergeCell ref="I103:J103"/>
    <mergeCell ref="K103:M103"/>
    <mergeCell ref="N103:O103"/>
    <mergeCell ref="P103:Q103"/>
    <mergeCell ref="B102:C102"/>
    <mergeCell ref="D102:E102"/>
    <mergeCell ref="F102:G102"/>
    <mergeCell ref="I102:J102"/>
    <mergeCell ref="K102:M102"/>
    <mergeCell ref="N102:O102"/>
    <mergeCell ref="P102:Q102"/>
    <mergeCell ref="N101:O101"/>
    <mergeCell ref="P101:Q101"/>
    <mergeCell ref="R101:T101"/>
    <mergeCell ref="B101:C101"/>
    <mergeCell ref="D101:E101"/>
    <mergeCell ref="F101:G101"/>
    <mergeCell ref="I101:J101"/>
    <mergeCell ref="K101:M101"/>
    <mergeCell ref="B100:C100"/>
    <mergeCell ref="D100:E100"/>
    <mergeCell ref="F100:G100"/>
    <mergeCell ref="I100:J100"/>
    <mergeCell ref="K100:M100"/>
    <mergeCell ref="N100:O100"/>
    <mergeCell ref="P100:Q100"/>
    <mergeCell ref="R100:T100"/>
    <mergeCell ref="U100:V100"/>
    <mergeCell ref="R99:T99"/>
    <mergeCell ref="U99:V99"/>
    <mergeCell ref="W101:X101"/>
    <mergeCell ref="U101:V101"/>
    <mergeCell ref="N96:O96"/>
    <mergeCell ref="P96:Q96"/>
    <mergeCell ref="N95:O95"/>
    <mergeCell ref="P95:Q95"/>
    <mergeCell ref="R95:T95"/>
    <mergeCell ref="U95:V95"/>
    <mergeCell ref="B99:C99"/>
    <mergeCell ref="D99:E99"/>
    <mergeCell ref="F99:G99"/>
    <mergeCell ref="I99:J99"/>
    <mergeCell ref="K99:M99"/>
    <mergeCell ref="N99:O99"/>
    <mergeCell ref="P99:Q99"/>
    <mergeCell ref="N98:O98"/>
    <mergeCell ref="P98:Q98"/>
    <mergeCell ref="R98:T98"/>
    <mergeCell ref="U98:V98"/>
    <mergeCell ref="B98:C98"/>
    <mergeCell ref="D98:E98"/>
    <mergeCell ref="F98:G98"/>
    <mergeCell ref="I98:J98"/>
    <mergeCell ref="K98:M98"/>
    <mergeCell ref="B95:C95"/>
    <mergeCell ref="D95:E95"/>
    <mergeCell ref="F95:G95"/>
    <mergeCell ref="I95:J95"/>
    <mergeCell ref="K95:M95"/>
    <mergeCell ref="B94:C94"/>
    <mergeCell ref="D94:E94"/>
    <mergeCell ref="F94:G94"/>
    <mergeCell ref="I94:J94"/>
    <mergeCell ref="K94:M94"/>
    <mergeCell ref="N94:O94"/>
    <mergeCell ref="P94:Q94"/>
    <mergeCell ref="R94:T94"/>
    <mergeCell ref="U94:V94"/>
    <mergeCell ref="R93:T93"/>
    <mergeCell ref="U93:V93"/>
    <mergeCell ref="B97:C97"/>
    <mergeCell ref="D97:E97"/>
    <mergeCell ref="F97:G97"/>
    <mergeCell ref="I97:J97"/>
    <mergeCell ref="K97:M97"/>
    <mergeCell ref="N97:O97"/>
    <mergeCell ref="P97:Q97"/>
    <mergeCell ref="R97:T97"/>
    <mergeCell ref="U97:V97"/>
    <mergeCell ref="R96:T96"/>
    <mergeCell ref="U96:V96"/>
    <mergeCell ref="B96:C96"/>
    <mergeCell ref="D96:E96"/>
    <mergeCell ref="F96:G96"/>
    <mergeCell ref="I96:J96"/>
    <mergeCell ref="K96:M96"/>
    <mergeCell ref="B93:C93"/>
    <mergeCell ref="D93:E93"/>
    <mergeCell ref="F93:G93"/>
    <mergeCell ref="I93:J93"/>
    <mergeCell ref="K93:M93"/>
    <mergeCell ref="N93:O93"/>
    <mergeCell ref="P93:Q93"/>
    <mergeCell ref="B92:C92"/>
    <mergeCell ref="D92:E92"/>
    <mergeCell ref="F92:G92"/>
    <mergeCell ref="I92:J92"/>
    <mergeCell ref="K92:M92"/>
    <mergeCell ref="W93:X93"/>
    <mergeCell ref="Y93:Z93"/>
    <mergeCell ref="AA93:AB93"/>
    <mergeCell ref="AC93:AD93"/>
    <mergeCell ref="AE93:AF93"/>
    <mergeCell ref="B91:C91"/>
    <mergeCell ref="D91:E91"/>
    <mergeCell ref="F91:G91"/>
    <mergeCell ref="I91:J91"/>
    <mergeCell ref="K91:M91"/>
    <mergeCell ref="N91:O91"/>
    <mergeCell ref="P91:Q91"/>
    <mergeCell ref="R91:T91"/>
    <mergeCell ref="U91:V91"/>
    <mergeCell ref="R90:T90"/>
    <mergeCell ref="U90:V90"/>
    <mergeCell ref="B90:C90"/>
    <mergeCell ref="D90:E90"/>
    <mergeCell ref="F90:G90"/>
    <mergeCell ref="I90:J90"/>
    <mergeCell ref="K90:M90"/>
    <mergeCell ref="N90:O90"/>
    <mergeCell ref="P90:Q90"/>
    <mergeCell ref="B89:C89"/>
    <mergeCell ref="D89:E89"/>
    <mergeCell ref="F89:G89"/>
    <mergeCell ref="I89:J89"/>
    <mergeCell ref="K89:M89"/>
    <mergeCell ref="B88:C88"/>
    <mergeCell ref="D88:E88"/>
    <mergeCell ref="F88:G88"/>
    <mergeCell ref="I88:J88"/>
    <mergeCell ref="K88:M88"/>
    <mergeCell ref="N88:O88"/>
    <mergeCell ref="P88:Q88"/>
    <mergeCell ref="R88:T88"/>
    <mergeCell ref="U88:V88"/>
    <mergeCell ref="R87:T87"/>
    <mergeCell ref="U87:V87"/>
    <mergeCell ref="W89:X89"/>
    <mergeCell ref="N89:O89"/>
    <mergeCell ref="P89:Q89"/>
    <mergeCell ref="R89:T89"/>
    <mergeCell ref="U89:V89"/>
    <mergeCell ref="N83:O83"/>
    <mergeCell ref="P83:Q83"/>
    <mergeCell ref="R83:T83"/>
    <mergeCell ref="U83:V83"/>
    <mergeCell ref="B87:C87"/>
    <mergeCell ref="D87:E87"/>
    <mergeCell ref="F87:G87"/>
    <mergeCell ref="I87:J87"/>
    <mergeCell ref="K87:M87"/>
    <mergeCell ref="N87:O87"/>
    <mergeCell ref="P87:Q87"/>
    <mergeCell ref="N86:O86"/>
    <mergeCell ref="P86:Q86"/>
    <mergeCell ref="R86:T86"/>
    <mergeCell ref="U86:V86"/>
    <mergeCell ref="B86:C86"/>
    <mergeCell ref="D86:E86"/>
    <mergeCell ref="F86:G86"/>
    <mergeCell ref="I86:J86"/>
    <mergeCell ref="K86:M86"/>
    <mergeCell ref="D85:E85"/>
    <mergeCell ref="F85:G85"/>
    <mergeCell ref="I85:J85"/>
    <mergeCell ref="K85:M85"/>
    <mergeCell ref="N85:O85"/>
    <mergeCell ref="P85:Q85"/>
    <mergeCell ref="R85:T85"/>
    <mergeCell ref="U85:V85"/>
    <mergeCell ref="R84:T84"/>
    <mergeCell ref="U84:V84"/>
    <mergeCell ref="B84:C84"/>
    <mergeCell ref="D84:E84"/>
    <mergeCell ref="F84:G84"/>
    <mergeCell ref="I84:J84"/>
    <mergeCell ref="K84:M84"/>
    <mergeCell ref="N84:O84"/>
    <mergeCell ref="P84:Q84"/>
    <mergeCell ref="Y68:AC70"/>
    <mergeCell ref="C78:K78"/>
    <mergeCell ref="L78:T78"/>
    <mergeCell ref="AD68:AI70"/>
    <mergeCell ref="C71:D74"/>
    <mergeCell ref="E71:I74"/>
    <mergeCell ref="J71:N74"/>
    <mergeCell ref="O71:R74"/>
    <mergeCell ref="T71:X74"/>
    <mergeCell ref="Y71:AC74"/>
    <mergeCell ref="AD71:AI74"/>
    <mergeCell ref="C68:D70"/>
    <mergeCell ref="E68:I70"/>
    <mergeCell ref="B82:C82"/>
    <mergeCell ref="D82:E82"/>
    <mergeCell ref="F82:G82"/>
    <mergeCell ref="N81:O82"/>
    <mergeCell ref="P81:Q82"/>
    <mergeCell ref="R81:T82"/>
    <mergeCell ref="U81:V82"/>
    <mergeCell ref="AI11:AJ11"/>
    <mergeCell ref="W11:X11"/>
    <mergeCell ref="Y11:Z11"/>
    <mergeCell ref="AA11:AB11"/>
    <mergeCell ref="AI8:AJ10"/>
    <mergeCell ref="W9:X10"/>
    <mergeCell ref="S27:S28"/>
    <mergeCell ref="W14:X14"/>
    <mergeCell ref="Y14:Z14"/>
    <mergeCell ref="AA14:AB14"/>
    <mergeCell ref="AC17:AD17"/>
    <mergeCell ref="AE17:AF17"/>
    <mergeCell ref="AG17:AH17"/>
    <mergeCell ref="W17:X17"/>
    <mergeCell ref="Y17:Z17"/>
    <mergeCell ref="AA17:AB17"/>
    <mergeCell ref="AC16:AD16"/>
    <mergeCell ref="AE15:AF15"/>
    <mergeCell ref="AG15:AH15"/>
    <mergeCell ref="AI15:AJ15"/>
    <mergeCell ref="W15:X15"/>
    <mergeCell ref="Y15:Z15"/>
    <mergeCell ref="AA15:AB15"/>
    <mergeCell ref="U13:V13"/>
    <mergeCell ref="AC13:AD13"/>
    <mergeCell ref="AE13:AF13"/>
    <mergeCell ref="AG13:AH13"/>
    <mergeCell ref="AF5:AJ6"/>
    <mergeCell ref="R8:X8"/>
    <mergeCell ref="Y8:AD8"/>
    <mergeCell ref="AE8:AF10"/>
    <mergeCell ref="AG8:AH10"/>
    <mergeCell ref="AF3:AJ4"/>
    <mergeCell ref="B1:C1"/>
    <mergeCell ref="F1:I1"/>
    <mergeCell ref="AD1:AE1"/>
    <mergeCell ref="AF1:AJ1"/>
    <mergeCell ref="B382:C382"/>
    <mergeCell ref="D382:E382"/>
    <mergeCell ref="F382:G382"/>
    <mergeCell ref="I382:J382"/>
    <mergeCell ref="K382:M382"/>
    <mergeCell ref="N382:O382"/>
    <mergeCell ref="P382:Q382"/>
    <mergeCell ref="R382:T382"/>
    <mergeCell ref="U382:V382"/>
    <mergeCell ref="U381:V381"/>
    <mergeCell ref="AI13:AJ13"/>
    <mergeCell ref="W13:X13"/>
    <mergeCell ref="Y13:Z13"/>
    <mergeCell ref="AA13:AB13"/>
    <mergeCell ref="AC12:AD12"/>
    <mergeCell ref="AE12:AF12"/>
    <mergeCell ref="AG12:AH12"/>
    <mergeCell ref="AI12:AJ12"/>
    <mergeCell ref="W12:X12"/>
    <mergeCell ref="Y12:Z12"/>
    <mergeCell ref="AE11:AF11"/>
    <mergeCell ref="AG11:AH11"/>
    <mergeCell ref="AE377:AF377"/>
    <mergeCell ref="AG377:AH377"/>
    <mergeCell ref="B380:C380"/>
    <mergeCell ref="D380:E380"/>
    <mergeCell ref="F380:G380"/>
    <mergeCell ref="I380:J380"/>
    <mergeCell ref="K380:M380"/>
    <mergeCell ref="N380:O380"/>
    <mergeCell ref="P380:Q380"/>
    <mergeCell ref="P379:Q379"/>
    <mergeCell ref="R379:T379"/>
    <mergeCell ref="U379:V379"/>
    <mergeCell ref="B379:C379"/>
    <mergeCell ref="D379:E379"/>
    <mergeCell ref="F379:G379"/>
    <mergeCell ref="I379:J379"/>
    <mergeCell ref="K379:M379"/>
    <mergeCell ref="N379:O379"/>
    <mergeCell ref="B378:C378"/>
    <mergeCell ref="D378:E378"/>
    <mergeCell ref="F378:G378"/>
    <mergeCell ref="I378:J378"/>
    <mergeCell ref="K378:M378"/>
    <mergeCell ref="N378:O378"/>
    <mergeCell ref="P378:Q378"/>
    <mergeCell ref="R378:T378"/>
    <mergeCell ref="U378:V378"/>
    <mergeCell ref="U377:V377"/>
    <mergeCell ref="W377:X377"/>
    <mergeCell ref="Y377:Z377"/>
    <mergeCell ref="AA377:AB377"/>
    <mergeCell ref="AC377:AD377"/>
    <mergeCell ref="F374:G374"/>
    <mergeCell ref="I374:J374"/>
    <mergeCell ref="K374:M374"/>
    <mergeCell ref="N374:O374"/>
    <mergeCell ref="P374:Q374"/>
    <mergeCell ref="R374:T374"/>
    <mergeCell ref="U374:V374"/>
    <mergeCell ref="B377:C377"/>
    <mergeCell ref="D377:E377"/>
    <mergeCell ref="F377:G377"/>
    <mergeCell ref="I377:J377"/>
    <mergeCell ref="K377:M377"/>
    <mergeCell ref="N377:O377"/>
    <mergeCell ref="P377:Q377"/>
    <mergeCell ref="R377:T377"/>
    <mergeCell ref="R376:T376"/>
    <mergeCell ref="U376:V376"/>
    <mergeCell ref="B376:C376"/>
    <mergeCell ref="D376:E376"/>
    <mergeCell ref="F376:G376"/>
    <mergeCell ref="I376:J376"/>
    <mergeCell ref="K376:M376"/>
    <mergeCell ref="N376:O376"/>
    <mergeCell ref="P376:Q376"/>
    <mergeCell ref="P375:Q375"/>
    <mergeCell ref="R375:T375"/>
    <mergeCell ref="B372:C372"/>
    <mergeCell ref="D372:E372"/>
    <mergeCell ref="F372:G372"/>
    <mergeCell ref="I372:J372"/>
    <mergeCell ref="K372:M372"/>
    <mergeCell ref="N372:O372"/>
    <mergeCell ref="P372:Q372"/>
    <mergeCell ref="P371:Q371"/>
    <mergeCell ref="R371:T371"/>
    <mergeCell ref="U371:V371"/>
    <mergeCell ref="B371:C371"/>
    <mergeCell ref="D371:E371"/>
    <mergeCell ref="F371:G371"/>
    <mergeCell ref="I371:J371"/>
    <mergeCell ref="K371:M371"/>
    <mergeCell ref="N371:O371"/>
    <mergeCell ref="U373:V373"/>
    <mergeCell ref="B373:C373"/>
    <mergeCell ref="D373:E373"/>
    <mergeCell ref="F373:G373"/>
    <mergeCell ref="I373:J373"/>
    <mergeCell ref="K373:M373"/>
    <mergeCell ref="N373:O373"/>
    <mergeCell ref="P373:Q373"/>
    <mergeCell ref="R373:T373"/>
    <mergeCell ref="R372:T372"/>
    <mergeCell ref="U372:V372"/>
    <mergeCell ref="B370:C370"/>
    <mergeCell ref="D370:E370"/>
    <mergeCell ref="F370:G370"/>
    <mergeCell ref="I370:J370"/>
    <mergeCell ref="K370:M370"/>
    <mergeCell ref="N370:O370"/>
    <mergeCell ref="P370:Q370"/>
    <mergeCell ref="R370:T370"/>
    <mergeCell ref="U370:V370"/>
    <mergeCell ref="U369:V369"/>
    <mergeCell ref="W369:X369"/>
    <mergeCell ref="Y369:Z369"/>
    <mergeCell ref="AA369:AB369"/>
    <mergeCell ref="AC369:AD369"/>
    <mergeCell ref="F367:G367"/>
    <mergeCell ref="I367:J367"/>
    <mergeCell ref="K367:M367"/>
    <mergeCell ref="N367:O367"/>
    <mergeCell ref="B366:C366"/>
    <mergeCell ref="D366:E366"/>
    <mergeCell ref="F366:G366"/>
    <mergeCell ref="I366:J366"/>
    <mergeCell ref="K366:M366"/>
    <mergeCell ref="N366:O366"/>
    <mergeCell ref="P366:Q366"/>
    <mergeCell ref="R366:T366"/>
    <mergeCell ref="U366:V366"/>
    <mergeCell ref="B369:C369"/>
    <mergeCell ref="D369:E369"/>
    <mergeCell ref="F369:G369"/>
    <mergeCell ref="I369:J369"/>
    <mergeCell ref="K369:M369"/>
    <mergeCell ref="N369:O369"/>
    <mergeCell ref="P369:Q369"/>
    <mergeCell ref="R369:T369"/>
    <mergeCell ref="R368:T368"/>
    <mergeCell ref="U368:V368"/>
    <mergeCell ref="B368:C368"/>
    <mergeCell ref="D368:E368"/>
    <mergeCell ref="F368:G368"/>
    <mergeCell ref="I368:J368"/>
    <mergeCell ref="K368:M368"/>
    <mergeCell ref="N368:O368"/>
    <mergeCell ref="P368:Q368"/>
    <mergeCell ref="P367:Q367"/>
    <mergeCell ref="R367:T367"/>
    <mergeCell ref="U367:V367"/>
    <mergeCell ref="B367:C367"/>
    <mergeCell ref="D367:E367"/>
    <mergeCell ref="B364:C364"/>
    <mergeCell ref="D364:E364"/>
    <mergeCell ref="F364:G364"/>
    <mergeCell ref="I364:J364"/>
    <mergeCell ref="K364:M364"/>
    <mergeCell ref="N364:O364"/>
    <mergeCell ref="P364:Q364"/>
    <mergeCell ref="P363:Q363"/>
    <mergeCell ref="R363:T363"/>
    <mergeCell ref="U363:V363"/>
    <mergeCell ref="B363:C363"/>
    <mergeCell ref="D363:E363"/>
    <mergeCell ref="F363:G363"/>
    <mergeCell ref="I363:J363"/>
    <mergeCell ref="K363:M363"/>
    <mergeCell ref="N363:O363"/>
    <mergeCell ref="U365:V365"/>
    <mergeCell ref="B365:C365"/>
    <mergeCell ref="D365:E365"/>
    <mergeCell ref="F365:G365"/>
    <mergeCell ref="I365:J365"/>
    <mergeCell ref="K365:M365"/>
    <mergeCell ref="N365:O365"/>
    <mergeCell ref="P365:Q365"/>
    <mergeCell ref="R365:T365"/>
    <mergeCell ref="R364:T364"/>
    <mergeCell ref="U364:V364"/>
    <mergeCell ref="B362:C362"/>
    <mergeCell ref="D362:E362"/>
    <mergeCell ref="F362:G362"/>
    <mergeCell ref="I362:J362"/>
    <mergeCell ref="K362:M362"/>
    <mergeCell ref="N362:O362"/>
    <mergeCell ref="P362:Q362"/>
    <mergeCell ref="R362:T362"/>
    <mergeCell ref="U362:V362"/>
    <mergeCell ref="U361:V361"/>
    <mergeCell ref="W361:X361"/>
    <mergeCell ref="Y361:Z361"/>
    <mergeCell ref="AA361:AB361"/>
    <mergeCell ref="AC361:AD361"/>
    <mergeCell ref="F359:G359"/>
    <mergeCell ref="I359:J359"/>
    <mergeCell ref="K359:M359"/>
    <mergeCell ref="N359:O359"/>
    <mergeCell ref="B358:C358"/>
    <mergeCell ref="D358:E358"/>
    <mergeCell ref="F358:G358"/>
    <mergeCell ref="I358:J358"/>
    <mergeCell ref="K358:M358"/>
    <mergeCell ref="N358:O358"/>
    <mergeCell ref="P358:Q358"/>
    <mergeCell ref="R358:T358"/>
    <mergeCell ref="U358:V358"/>
    <mergeCell ref="B361:C361"/>
    <mergeCell ref="D361:E361"/>
    <mergeCell ref="F361:G361"/>
    <mergeCell ref="I361:J361"/>
    <mergeCell ref="K361:M361"/>
    <mergeCell ref="N361:O361"/>
    <mergeCell ref="P361:Q361"/>
    <mergeCell ref="R361:T361"/>
    <mergeCell ref="R360:T360"/>
    <mergeCell ref="U360:V360"/>
    <mergeCell ref="B360:C360"/>
    <mergeCell ref="D360:E360"/>
    <mergeCell ref="F360:G360"/>
    <mergeCell ref="I360:J360"/>
    <mergeCell ref="K360:M360"/>
    <mergeCell ref="N360:O360"/>
    <mergeCell ref="P360:Q360"/>
    <mergeCell ref="P359:Q359"/>
    <mergeCell ref="R359:T359"/>
    <mergeCell ref="U359:V359"/>
    <mergeCell ref="B359:C359"/>
    <mergeCell ref="D359:E359"/>
    <mergeCell ref="B356:C356"/>
    <mergeCell ref="D356:E356"/>
    <mergeCell ref="F356:G356"/>
    <mergeCell ref="I356:J356"/>
    <mergeCell ref="K356:M356"/>
    <mergeCell ref="N356:O356"/>
    <mergeCell ref="P356:Q356"/>
    <mergeCell ref="P355:Q355"/>
    <mergeCell ref="R355:T355"/>
    <mergeCell ref="U355:V355"/>
    <mergeCell ref="B355:C355"/>
    <mergeCell ref="D355:E355"/>
    <mergeCell ref="F355:G355"/>
    <mergeCell ref="I355:J355"/>
    <mergeCell ref="K355:M355"/>
    <mergeCell ref="N355:O355"/>
    <mergeCell ref="U357:V357"/>
    <mergeCell ref="B357:C357"/>
    <mergeCell ref="D357:E357"/>
    <mergeCell ref="F357:G357"/>
    <mergeCell ref="I357:J357"/>
    <mergeCell ref="K357:M357"/>
    <mergeCell ref="N357:O357"/>
    <mergeCell ref="P357:Q357"/>
    <mergeCell ref="R357:T357"/>
    <mergeCell ref="R356:T356"/>
    <mergeCell ref="U356:V356"/>
    <mergeCell ref="B354:C354"/>
    <mergeCell ref="D354:E354"/>
    <mergeCell ref="F354:G354"/>
    <mergeCell ref="I354:J354"/>
    <mergeCell ref="K354:M354"/>
    <mergeCell ref="N354:O354"/>
    <mergeCell ref="P354:Q354"/>
    <mergeCell ref="R354:T354"/>
    <mergeCell ref="U354:V354"/>
    <mergeCell ref="U353:V353"/>
    <mergeCell ref="W353:X353"/>
    <mergeCell ref="Y353:Z353"/>
    <mergeCell ref="AA353:AB353"/>
    <mergeCell ref="AC353:AD353"/>
    <mergeCell ref="F351:G351"/>
    <mergeCell ref="I351:J351"/>
    <mergeCell ref="K351:M351"/>
    <mergeCell ref="N351:O351"/>
    <mergeCell ref="B350:C350"/>
    <mergeCell ref="D350:E350"/>
    <mergeCell ref="F350:G350"/>
    <mergeCell ref="I350:J350"/>
    <mergeCell ref="K350:M350"/>
    <mergeCell ref="N350:O350"/>
    <mergeCell ref="P350:Q350"/>
    <mergeCell ref="R350:T350"/>
    <mergeCell ref="U350:V350"/>
    <mergeCell ref="B353:C353"/>
    <mergeCell ref="D353:E353"/>
    <mergeCell ref="F353:G353"/>
    <mergeCell ref="I353:J353"/>
    <mergeCell ref="K353:M353"/>
    <mergeCell ref="N353:O353"/>
    <mergeCell ref="P353:Q353"/>
    <mergeCell ref="R353:T353"/>
    <mergeCell ref="R352:T352"/>
    <mergeCell ref="U352:V352"/>
    <mergeCell ref="B352:C352"/>
    <mergeCell ref="D352:E352"/>
    <mergeCell ref="F352:G352"/>
    <mergeCell ref="I352:J352"/>
    <mergeCell ref="K352:M352"/>
    <mergeCell ref="N352:O352"/>
    <mergeCell ref="P352:Q352"/>
    <mergeCell ref="P351:Q351"/>
    <mergeCell ref="R351:T351"/>
    <mergeCell ref="U351:V351"/>
    <mergeCell ref="B351:C351"/>
    <mergeCell ref="D351:E351"/>
    <mergeCell ref="B348:C348"/>
    <mergeCell ref="D348:E348"/>
    <mergeCell ref="F348:G348"/>
    <mergeCell ref="I348:J348"/>
    <mergeCell ref="K348:M348"/>
    <mergeCell ref="N348:O348"/>
    <mergeCell ref="P348:Q348"/>
    <mergeCell ref="P347:Q347"/>
    <mergeCell ref="R347:T347"/>
    <mergeCell ref="U347:V347"/>
    <mergeCell ref="B347:C347"/>
    <mergeCell ref="D347:E347"/>
    <mergeCell ref="F347:G347"/>
    <mergeCell ref="I347:J347"/>
    <mergeCell ref="K347:M347"/>
    <mergeCell ref="N347:O347"/>
    <mergeCell ref="U349:V349"/>
    <mergeCell ref="B349:C349"/>
    <mergeCell ref="D349:E349"/>
    <mergeCell ref="F349:G349"/>
    <mergeCell ref="I349:J349"/>
    <mergeCell ref="K349:M349"/>
    <mergeCell ref="N349:O349"/>
    <mergeCell ref="P349:Q349"/>
    <mergeCell ref="R349:T349"/>
    <mergeCell ref="R348:T348"/>
    <mergeCell ref="U348:V348"/>
    <mergeCell ref="B346:C346"/>
    <mergeCell ref="D346:E346"/>
    <mergeCell ref="F346:G346"/>
    <mergeCell ref="I346:J346"/>
    <mergeCell ref="K346:M346"/>
    <mergeCell ref="N346:O346"/>
    <mergeCell ref="P346:Q346"/>
    <mergeCell ref="R346:T346"/>
    <mergeCell ref="U346:V346"/>
    <mergeCell ref="U345:V345"/>
    <mergeCell ref="W345:X345"/>
    <mergeCell ref="Y345:Z345"/>
    <mergeCell ref="AA345:AB345"/>
    <mergeCell ref="AC345:AD345"/>
    <mergeCell ref="F343:G343"/>
    <mergeCell ref="I343:J343"/>
    <mergeCell ref="K343:M343"/>
    <mergeCell ref="N343:O343"/>
    <mergeCell ref="B342:C342"/>
    <mergeCell ref="D342:E342"/>
    <mergeCell ref="F342:G342"/>
    <mergeCell ref="I342:J342"/>
    <mergeCell ref="K342:M342"/>
    <mergeCell ref="N342:O342"/>
    <mergeCell ref="P342:Q342"/>
    <mergeCell ref="R342:T342"/>
    <mergeCell ref="U342:V342"/>
    <mergeCell ref="B345:C345"/>
    <mergeCell ref="D345:E345"/>
    <mergeCell ref="F345:G345"/>
    <mergeCell ref="I345:J345"/>
    <mergeCell ref="K345:M345"/>
    <mergeCell ref="N345:O345"/>
    <mergeCell ref="P345:Q345"/>
    <mergeCell ref="R345:T345"/>
    <mergeCell ref="R344:T344"/>
    <mergeCell ref="U344:V344"/>
    <mergeCell ref="B344:C344"/>
    <mergeCell ref="D344:E344"/>
    <mergeCell ref="F344:G344"/>
    <mergeCell ref="I344:J344"/>
    <mergeCell ref="K344:M344"/>
    <mergeCell ref="N344:O344"/>
    <mergeCell ref="P344:Q344"/>
    <mergeCell ref="P343:Q343"/>
    <mergeCell ref="R343:T343"/>
    <mergeCell ref="U343:V343"/>
    <mergeCell ref="B343:C343"/>
    <mergeCell ref="D343:E343"/>
    <mergeCell ref="B340:C340"/>
    <mergeCell ref="D340:E340"/>
    <mergeCell ref="F340:G340"/>
    <mergeCell ref="I340:J340"/>
    <mergeCell ref="K340:M340"/>
    <mergeCell ref="N340:O340"/>
    <mergeCell ref="P340:Q340"/>
    <mergeCell ref="P339:Q339"/>
    <mergeCell ref="R339:T339"/>
    <mergeCell ref="U339:V339"/>
    <mergeCell ref="B339:C339"/>
    <mergeCell ref="D339:E339"/>
    <mergeCell ref="F339:G339"/>
    <mergeCell ref="I339:J339"/>
    <mergeCell ref="K339:M339"/>
    <mergeCell ref="N339:O339"/>
    <mergeCell ref="U341:V341"/>
    <mergeCell ref="B341:C341"/>
    <mergeCell ref="D341:E341"/>
    <mergeCell ref="F341:G341"/>
    <mergeCell ref="I341:J341"/>
    <mergeCell ref="K341:M341"/>
    <mergeCell ref="N341:O341"/>
    <mergeCell ref="P341:Q341"/>
    <mergeCell ref="R341:T341"/>
    <mergeCell ref="R340:T340"/>
    <mergeCell ref="U340:V340"/>
    <mergeCell ref="B338:C338"/>
    <mergeCell ref="D338:E338"/>
    <mergeCell ref="F338:G338"/>
    <mergeCell ref="I338:J338"/>
    <mergeCell ref="K338:M338"/>
    <mergeCell ref="N338:O338"/>
    <mergeCell ref="P338:Q338"/>
    <mergeCell ref="R338:T338"/>
    <mergeCell ref="U338:V338"/>
    <mergeCell ref="U337:V337"/>
    <mergeCell ref="W337:X337"/>
    <mergeCell ref="Y337:Z337"/>
    <mergeCell ref="AA337:AB337"/>
    <mergeCell ref="AC337:AD337"/>
    <mergeCell ref="F335:G335"/>
    <mergeCell ref="I335:J335"/>
    <mergeCell ref="K335:M335"/>
    <mergeCell ref="N335:O335"/>
    <mergeCell ref="B334:C334"/>
    <mergeCell ref="D334:E334"/>
    <mergeCell ref="F334:G334"/>
    <mergeCell ref="I334:J334"/>
    <mergeCell ref="K334:M334"/>
    <mergeCell ref="N334:O334"/>
    <mergeCell ref="P334:Q334"/>
    <mergeCell ref="R334:T334"/>
    <mergeCell ref="U334:V334"/>
    <mergeCell ref="B337:C337"/>
    <mergeCell ref="D337:E337"/>
    <mergeCell ref="F337:G337"/>
    <mergeCell ref="I337:J337"/>
    <mergeCell ref="K337:M337"/>
    <mergeCell ref="N337:O337"/>
    <mergeCell ref="P337:Q337"/>
    <mergeCell ref="R337:T337"/>
    <mergeCell ref="R336:T336"/>
    <mergeCell ref="U336:V336"/>
    <mergeCell ref="B336:C336"/>
    <mergeCell ref="D336:E336"/>
    <mergeCell ref="F336:G336"/>
    <mergeCell ref="I336:J336"/>
    <mergeCell ref="K336:M336"/>
    <mergeCell ref="N336:O336"/>
    <mergeCell ref="P336:Q336"/>
    <mergeCell ref="P335:Q335"/>
    <mergeCell ref="R335:T335"/>
    <mergeCell ref="U335:V335"/>
    <mergeCell ref="B335:C335"/>
    <mergeCell ref="D335:E335"/>
    <mergeCell ref="B332:C332"/>
    <mergeCell ref="D332:E332"/>
    <mergeCell ref="F332:G332"/>
    <mergeCell ref="I332:J332"/>
    <mergeCell ref="K332:M332"/>
    <mergeCell ref="N332:O332"/>
    <mergeCell ref="P332:Q332"/>
    <mergeCell ref="P331:Q331"/>
    <mergeCell ref="R331:T331"/>
    <mergeCell ref="U331:V331"/>
    <mergeCell ref="B331:C331"/>
    <mergeCell ref="D331:E331"/>
    <mergeCell ref="F331:G331"/>
    <mergeCell ref="I331:J331"/>
    <mergeCell ref="K331:M331"/>
    <mergeCell ref="N331:O331"/>
    <mergeCell ref="U333:V333"/>
    <mergeCell ref="B333:C333"/>
    <mergeCell ref="D333:E333"/>
    <mergeCell ref="F333:G333"/>
    <mergeCell ref="I333:J333"/>
    <mergeCell ref="K333:M333"/>
    <mergeCell ref="N333:O333"/>
    <mergeCell ref="P333:Q333"/>
    <mergeCell ref="R333:T333"/>
    <mergeCell ref="R332:T332"/>
    <mergeCell ref="U332:V332"/>
    <mergeCell ref="B330:C330"/>
    <mergeCell ref="D330:E330"/>
    <mergeCell ref="F330:G330"/>
    <mergeCell ref="I330:J330"/>
    <mergeCell ref="K330:M330"/>
    <mergeCell ref="N330:O330"/>
    <mergeCell ref="P330:Q330"/>
    <mergeCell ref="R330:T330"/>
    <mergeCell ref="U330:V330"/>
    <mergeCell ref="U329:V329"/>
    <mergeCell ref="W329:X329"/>
    <mergeCell ref="Y329:Z329"/>
    <mergeCell ref="AA329:AB329"/>
    <mergeCell ref="AC329:AD329"/>
    <mergeCell ref="F327:G327"/>
    <mergeCell ref="I327:J327"/>
    <mergeCell ref="K327:M327"/>
    <mergeCell ref="N327:O327"/>
    <mergeCell ref="B326:C326"/>
    <mergeCell ref="D326:E326"/>
    <mergeCell ref="F326:G326"/>
    <mergeCell ref="I326:J326"/>
    <mergeCell ref="K326:M326"/>
    <mergeCell ref="N326:O326"/>
    <mergeCell ref="P326:Q326"/>
    <mergeCell ref="R326:T326"/>
    <mergeCell ref="U326:V326"/>
    <mergeCell ref="B329:C329"/>
    <mergeCell ref="D329:E329"/>
    <mergeCell ref="F329:G329"/>
    <mergeCell ref="I329:J329"/>
    <mergeCell ref="K329:M329"/>
    <mergeCell ref="N329:O329"/>
    <mergeCell ref="P329:Q329"/>
    <mergeCell ref="R329:T329"/>
    <mergeCell ref="R328:T328"/>
    <mergeCell ref="U328:V328"/>
    <mergeCell ref="B328:C328"/>
    <mergeCell ref="D328:E328"/>
    <mergeCell ref="F328:G328"/>
    <mergeCell ref="I328:J328"/>
    <mergeCell ref="K328:M328"/>
    <mergeCell ref="N328:O328"/>
    <mergeCell ref="P328:Q328"/>
    <mergeCell ref="P327:Q327"/>
    <mergeCell ref="R327:T327"/>
    <mergeCell ref="U327:V327"/>
    <mergeCell ref="B327:C327"/>
    <mergeCell ref="D327:E327"/>
    <mergeCell ref="B324:C324"/>
    <mergeCell ref="D324:E324"/>
    <mergeCell ref="F324:G324"/>
    <mergeCell ref="I324:J324"/>
    <mergeCell ref="K324:M324"/>
    <mergeCell ref="N324:O324"/>
    <mergeCell ref="P324:Q324"/>
    <mergeCell ref="P323:Q323"/>
    <mergeCell ref="R323:T323"/>
    <mergeCell ref="U323:V323"/>
    <mergeCell ref="B323:C323"/>
    <mergeCell ref="D323:E323"/>
    <mergeCell ref="F323:G323"/>
    <mergeCell ref="I323:J323"/>
    <mergeCell ref="K323:M323"/>
    <mergeCell ref="N323:O323"/>
    <mergeCell ref="U325:V325"/>
    <mergeCell ref="B325:C325"/>
    <mergeCell ref="D325:E325"/>
    <mergeCell ref="F325:G325"/>
    <mergeCell ref="I325:J325"/>
    <mergeCell ref="K325:M325"/>
    <mergeCell ref="N325:O325"/>
    <mergeCell ref="P325:Q325"/>
    <mergeCell ref="R325:T325"/>
    <mergeCell ref="R324:T324"/>
    <mergeCell ref="U324:V324"/>
    <mergeCell ref="B322:C322"/>
    <mergeCell ref="D322:E322"/>
    <mergeCell ref="F322:G322"/>
    <mergeCell ref="I322:J322"/>
    <mergeCell ref="K322:M322"/>
    <mergeCell ref="N322:O322"/>
    <mergeCell ref="P322:Q322"/>
    <mergeCell ref="R322:T322"/>
    <mergeCell ref="U322:V322"/>
    <mergeCell ref="U321:V321"/>
    <mergeCell ref="W321:X321"/>
    <mergeCell ref="Y321:Z321"/>
    <mergeCell ref="AA321:AB321"/>
    <mergeCell ref="AC321:AD321"/>
    <mergeCell ref="F319:G319"/>
    <mergeCell ref="I319:J319"/>
    <mergeCell ref="K319:M319"/>
    <mergeCell ref="N319:O319"/>
    <mergeCell ref="B318:C318"/>
    <mergeCell ref="D318:E318"/>
    <mergeCell ref="F318:G318"/>
    <mergeCell ref="I318:J318"/>
    <mergeCell ref="K318:M318"/>
    <mergeCell ref="N318:O318"/>
    <mergeCell ref="P318:Q318"/>
    <mergeCell ref="R318:T318"/>
    <mergeCell ref="U318:V318"/>
    <mergeCell ref="B321:C321"/>
    <mergeCell ref="D321:E321"/>
    <mergeCell ref="F321:G321"/>
    <mergeCell ref="I321:J321"/>
    <mergeCell ref="K321:M321"/>
    <mergeCell ref="N321:O321"/>
    <mergeCell ref="P321:Q321"/>
    <mergeCell ref="R321:T321"/>
    <mergeCell ref="R320:T320"/>
    <mergeCell ref="U320:V320"/>
    <mergeCell ref="B320:C320"/>
    <mergeCell ref="D320:E320"/>
    <mergeCell ref="F320:G320"/>
    <mergeCell ref="I320:J320"/>
    <mergeCell ref="K320:M320"/>
    <mergeCell ref="N320:O320"/>
    <mergeCell ref="P320:Q320"/>
    <mergeCell ref="P319:Q319"/>
    <mergeCell ref="R319:T319"/>
    <mergeCell ref="U319:V319"/>
    <mergeCell ref="B319:C319"/>
    <mergeCell ref="D319:E319"/>
    <mergeCell ref="B316:C316"/>
    <mergeCell ref="D316:E316"/>
    <mergeCell ref="F316:G316"/>
    <mergeCell ref="I316:J316"/>
    <mergeCell ref="K316:M316"/>
    <mergeCell ref="N316:O316"/>
    <mergeCell ref="P316:Q316"/>
    <mergeCell ref="P315:Q315"/>
    <mergeCell ref="R315:T315"/>
    <mergeCell ref="U315:V315"/>
    <mergeCell ref="B315:C315"/>
    <mergeCell ref="D315:E315"/>
    <mergeCell ref="F315:G315"/>
    <mergeCell ref="I315:J315"/>
    <mergeCell ref="K315:M315"/>
    <mergeCell ref="N315:O315"/>
    <mergeCell ref="U317:V317"/>
    <mergeCell ref="B317:C317"/>
    <mergeCell ref="D317:E317"/>
    <mergeCell ref="F317:G317"/>
    <mergeCell ref="I317:J317"/>
    <mergeCell ref="K317:M317"/>
    <mergeCell ref="N317:O317"/>
    <mergeCell ref="P317:Q317"/>
    <mergeCell ref="R317:T317"/>
    <mergeCell ref="R316:T316"/>
    <mergeCell ref="U316:V316"/>
    <mergeCell ref="B314:C314"/>
    <mergeCell ref="D314:E314"/>
    <mergeCell ref="F314:G314"/>
    <mergeCell ref="I314:J314"/>
    <mergeCell ref="K314:M314"/>
    <mergeCell ref="N314:O314"/>
    <mergeCell ref="P314:Q314"/>
    <mergeCell ref="R314:T314"/>
    <mergeCell ref="U314:V314"/>
    <mergeCell ref="U313:V313"/>
    <mergeCell ref="W313:X313"/>
    <mergeCell ref="Y313:Z313"/>
    <mergeCell ref="AA313:AB313"/>
    <mergeCell ref="AC313:AD313"/>
    <mergeCell ref="F311:G311"/>
    <mergeCell ref="I311:J311"/>
    <mergeCell ref="K311:M311"/>
    <mergeCell ref="N311:O311"/>
    <mergeCell ref="B310:C310"/>
    <mergeCell ref="D310:E310"/>
    <mergeCell ref="F310:G310"/>
    <mergeCell ref="I310:J310"/>
    <mergeCell ref="K310:M310"/>
    <mergeCell ref="N310:O310"/>
    <mergeCell ref="P310:Q310"/>
    <mergeCell ref="R310:T310"/>
    <mergeCell ref="U310:V310"/>
    <mergeCell ref="B313:C313"/>
    <mergeCell ref="D313:E313"/>
    <mergeCell ref="F313:G313"/>
    <mergeCell ref="I313:J313"/>
    <mergeCell ref="K313:M313"/>
    <mergeCell ref="N313:O313"/>
    <mergeCell ref="P313:Q313"/>
    <mergeCell ref="R313:T313"/>
    <mergeCell ref="R312:T312"/>
    <mergeCell ref="U312:V312"/>
    <mergeCell ref="B312:C312"/>
    <mergeCell ref="D312:E312"/>
    <mergeCell ref="F312:G312"/>
    <mergeCell ref="I312:J312"/>
    <mergeCell ref="K312:M312"/>
    <mergeCell ref="N312:O312"/>
    <mergeCell ref="P312:Q312"/>
    <mergeCell ref="P311:Q311"/>
    <mergeCell ref="R311:T311"/>
    <mergeCell ref="U311:V311"/>
    <mergeCell ref="B311:C311"/>
    <mergeCell ref="D311:E311"/>
    <mergeCell ref="B308:C308"/>
    <mergeCell ref="D308:E308"/>
    <mergeCell ref="F308:G308"/>
    <mergeCell ref="I308:J308"/>
    <mergeCell ref="K308:M308"/>
    <mergeCell ref="N308:O308"/>
    <mergeCell ref="P308:Q308"/>
    <mergeCell ref="P307:Q307"/>
    <mergeCell ref="R307:T307"/>
    <mergeCell ref="U307:V307"/>
    <mergeCell ref="B307:C307"/>
    <mergeCell ref="D307:E307"/>
    <mergeCell ref="F307:G307"/>
    <mergeCell ref="I307:J307"/>
    <mergeCell ref="K307:M307"/>
    <mergeCell ref="N307:O307"/>
    <mergeCell ref="U309:V309"/>
    <mergeCell ref="B309:C309"/>
    <mergeCell ref="D309:E309"/>
    <mergeCell ref="F309:G309"/>
    <mergeCell ref="I309:J309"/>
    <mergeCell ref="K309:M309"/>
    <mergeCell ref="N309:O309"/>
    <mergeCell ref="P309:Q309"/>
    <mergeCell ref="R309:T309"/>
    <mergeCell ref="R308:T308"/>
    <mergeCell ref="U308:V308"/>
    <mergeCell ref="B306:C306"/>
    <mergeCell ref="D306:E306"/>
    <mergeCell ref="F306:G306"/>
    <mergeCell ref="I306:J306"/>
    <mergeCell ref="K306:M306"/>
    <mergeCell ref="N306:O306"/>
    <mergeCell ref="P306:Q306"/>
    <mergeCell ref="R306:T306"/>
    <mergeCell ref="U306:V306"/>
    <mergeCell ref="U305:V305"/>
    <mergeCell ref="W305:X305"/>
    <mergeCell ref="Y305:Z305"/>
    <mergeCell ref="AA305:AB305"/>
    <mergeCell ref="AC305:AD305"/>
    <mergeCell ref="F303:G303"/>
    <mergeCell ref="I303:J303"/>
    <mergeCell ref="K303:M303"/>
    <mergeCell ref="N303:O303"/>
    <mergeCell ref="B302:C302"/>
    <mergeCell ref="D302:E302"/>
    <mergeCell ref="F302:G302"/>
    <mergeCell ref="I302:J302"/>
    <mergeCell ref="K302:M302"/>
    <mergeCell ref="N302:O302"/>
    <mergeCell ref="P302:Q302"/>
    <mergeCell ref="R302:T302"/>
    <mergeCell ref="U302:V302"/>
    <mergeCell ref="B305:C305"/>
    <mergeCell ref="D305:E305"/>
    <mergeCell ref="F305:G305"/>
    <mergeCell ref="I305:J305"/>
    <mergeCell ref="K305:M305"/>
    <mergeCell ref="N305:O305"/>
    <mergeCell ref="P305:Q305"/>
    <mergeCell ref="R305:T305"/>
    <mergeCell ref="R304:T304"/>
    <mergeCell ref="U304:V304"/>
    <mergeCell ref="B304:C304"/>
    <mergeCell ref="D304:E304"/>
    <mergeCell ref="F304:G304"/>
    <mergeCell ref="I304:J304"/>
    <mergeCell ref="K304:M304"/>
    <mergeCell ref="N304:O304"/>
    <mergeCell ref="P304:Q304"/>
    <mergeCell ref="P303:Q303"/>
    <mergeCell ref="R303:T303"/>
    <mergeCell ref="U303:V303"/>
    <mergeCell ref="B303:C303"/>
    <mergeCell ref="D303:E303"/>
    <mergeCell ref="B300:C300"/>
    <mergeCell ref="D300:E300"/>
    <mergeCell ref="F300:G300"/>
    <mergeCell ref="I300:J300"/>
    <mergeCell ref="K300:M300"/>
    <mergeCell ref="N300:O300"/>
    <mergeCell ref="P300:Q300"/>
    <mergeCell ref="P299:Q299"/>
    <mergeCell ref="R299:T299"/>
    <mergeCell ref="U299:V299"/>
    <mergeCell ref="B299:C299"/>
    <mergeCell ref="D299:E299"/>
    <mergeCell ref="F299:G299"/>
    <mergeCell ref="I299:J299"/>
    <mergeCell ref="K299:M299"/>
    <mergeCell ref="N299:O299"/>
    <mergeCell ref="U301:V301"/>
    <mergeCell ref="B301:C301"/>
    <mergeCell ref="D301:E301"/>
    <mergeCell ref="F301:G301"/>
    <mergeCell ref="I301:J301"/>
    <mergeCell ref="K301:M301"/>
    <mergeCell ref="N301:O301"/>
    <mergeCell ref="P301:Q301"/>
    <mergeCell ref="R301:T301"/>
    <mergeCell ref="R300:T300"/>
    <mergeCell ref="U300:V300"/>
    <mergeCell ref="B298:C298"/>
    <mergeCell ref="D298:E298"/>
    <mergeCell ref="F298:G298"/>
    <mergeCell ref="I298:J298"/>
    <mergeCell ref="K298:M298"/>
    <mergeCell ref="N298:O298"/>
    <mergeCell ref="P298:Q298"/>
    <mergeCell ref="R298:T298"/>
    <mergeCell ref="U298:V298"/>
    <mergeCell ref="U297:V297"/>
    <mergeCell ref="W297:X297"/>
    <mergeCell ref="Y297:Z297"/>
    <mergeCell ref="AA297:AB297"/>
    <mergeCell ref="AC297:AD297"/>
    <mergeCell ref="F295:G295"/>
    <mergeCell ref="I295:J295"/>
    <mergeCell ref="K295:M295"/>
    <mergeCell ref="N295:O295"/>
    <mergeCell ref="B294:C294"/>
    <mergeCell ref="D294:E294"/>
    <mergeCell ref="F294:G294"/>
    <mergeCell ref="I294:J294"/>
    <mergeCell ref="K294:M294"/>
    <mergeCell ref="N294:O294"/>
    <mergeCell ref="P294:Q294"/>
    <mergeCell ref="R294:T294"/>
    <mergeCell ref="U294:V294"/>
    <mergeCell ref="B297:C297"/>
    <mergeCell ref="D297:E297"/>
    <mergeCell ref="F297:G297"/>
    <mergeCell ref="I297:J297"/>
    <mergeCell ref="K297:M297"/>
    <mergeCell ref="N297:O297"/>
    <mergeCell ref="P297:Q297"/>
    <mergeCell ref="R297:T297"/>
    <mergeCell ref="R296:T296"/>
    <mergeCell ref="U296:V296"/>
    <mergeCell ref="B296:C296"/>
    <mergeCell ref="D296:E296"/>
    <mergeCell ref="F296:G296"/>
    <mergeCell ref="I296:J296"/>
    <mergeCell ref="K296:M296"/>
    <mergeCell ref="N296:O296"/>
    <mergeCell ref="P296:Q296"/>
    <mergeCell ref="P295:Q295"/>
    <mergeCell ref="R295:T295"/>
    <mergeCell ref="U295:V295"/>
    <mergeCell ref="B295:C295"/>
    <mergeCell ref="D295:E295"/>
    <mergeCell ref="B292:C292"/>
    <mergeCell ref="D292:E292"/>
    <mergeCell ref="F292:G292"/>
    <mergeCell ref="I292:J292"/>
    <mergeCell ref="K292:M292"/>
    <mergeCell ref="N292:O292"/>
    <mergeCell ref="P292:Q292"/>
    <mergeCell ref="P291:Q291"/>
    <mergeCell ref="R291:T291"/>
    <mergeCell ref="U291:V291"/>
    <mergeCell ref="B291:C291"/>
    <mergeCell ref="D291:E291"/>
    <mergeCell ref="F291:G291"/>
    <mergeCell ref="I291:J291"/>
    <mergeCell ref="K291:M291"/>
    <mergeCell ref="N291:O291"/>
    <mergeCell ref="U293:V293"/>
    <mergeCell ref="B293:C293"/>
    <mergeCell ref="D293:E293"/>
    <mergeCell ref="F293:G293"/>
    <mergeCell ref="I293:J293"/>
    <mergeCell ref="K293:M293"/>
    <mergeCell ref="N293:O293"/>
    <mergeCell ref="P293:Q293"/>
    <mergeCell ref="R293:T293"/>
    <mergeCell ref="R292:T292"/>
    <mergeCell ref="U292:V292"/>
    <mergeCell ref="B290:C290"/>
    <mergeCell ref="D290:E290"/>
    <mergeCell ref="F290:G290"/>
    <mergeCell ref="I290:J290"/>
    <mergeCell ref="K290:M290"/>
    <mergeCell ref="N290:O290"/>
    <mergeCell ref="P290:Q290"/>
    <mergeCell ref="R290:T290"/>
    <mergeCell ref="U290:V290"/>
    <mergeCell ref="U289:V289"/>
    <mergeCell ref="W289:X289"/>
    <mergeCell ref="Y289:Z289"/>
    <mergeCell ref="AA289:AB289"/>
    <mergeCell ref="AC289:AD289"/>
    <mergeCell ref="F287:G287"/>
    <mergeCell ref="I287:J287"/>
    <mergeCell ref="K287:M287"/>
    <mergeCell ref="N287:O287"/>
    <mergeCell ref="B286:C286"/>
    <mergeCell ref="D286:E286"/>
    <mergeCell ref="F286:G286"/>
    <mergeCell ref="I286:J286"/>
    <mergeCell ref="K286:M286"/>
    <mergeCell ref="N286:O286"/>
    <mergeCell ref="P286:Q286"/>
    <mergeCell ref="R286:T286"/>
    <mergeCell ref="U286:V286"/>
    <mergeCell ref="B289:C289"/>
    <mergeCell ref="D289:E289"/>
    <mergeCell ref="F289:G289"/>
    <mergeCell ref="I289:J289"/>
    <mergeCell ref="K289:M289"/>
    <mergeCell ref="N289:O289"/>
    <mergeCell ref="P289:Q289"/>
    <mergeCell ref="R289:T289"/>
    <mergeCell ref="R288:T288"/>
    <mergeCell ref="U288:V288"/>
    <mergeCell ref="B288:C288"/>
    <mergeCell ref="D288:E288"/>
    <mergeCell ref="F288:G288"/>
    <mergeCell ref="I288:J288"/>
    <mergeCell ref="K288:M288"/>
    <mergeCell ref="N288:O288"/>
    <mergeCell ref="P288:Q288"/>
    <mergeCell ref="P287:Q287"/>
    <mergeCell ref="R287:T287"/>
    <mergeCell ref="U287:V287"/>
    <mergeCell ref="B287:C287"/>
    <mergeCell ref="D287:E287"/>
    <mergeCell ref="B284:C284"/>
    <mergeCell ref="D284:E284"/>
    <mergeCell ref="F284:G284"/>
    <mergeCell ref="I284:J284"/>
    <mergeCell ref="K284:M284"/>
    <mergeCell ref="N284:O284"/>
    <mergeCell ref="P284:Q284"/>
    <mergeCell ref="P283:Q283"/>
    <mergeCell ref="R283:T283"/>
    <mergeCell ref="U283:V283"/>
    <mergeCell ref="B283:C283"/>
    <mergeCell ref="D283:E283"/>
    <mergeCell ref="F283:G283"/>
    <mergeCell ref="I283:J283"/>
    <mergeCell ref="K283:M283"/>
    <mergeCell ref="N283:O283"/>
    <mergeCell ref="U285:V285"/>
    <mergeCell ref="B285:C285"/>
    <mergeCell ref="D285:E285"/>
    <mergeCell ref="F285:G285"/>
    <mergeCell ref="I285:J285"/>
    <mergeCell ref="K285:M285"/>
    <mergeCell ref="N285:O285"/>
    <mergeCell ref="P285:Q285"/>
    <mergeCell ref="R285:T285"/>
    <mergeCell ref="R284:T284"/>
    <mergeCell ref="U284:V284"/>
    <mergeCell ref="B282:C282"/>
    <mergeCell ref="D282:E282"/>
    <mergeCell ref="F282:G282"/>
    <mergeCell ref="I282:J282"/>
    <mergeCell ref="K282:M282"/>
    <mergeCell ref="N282:O282"/>
    <mergeCell ref="P282:Q282"/>
    <mergeCell ref="R282:T282"/>
    <mergeCell ref="U282:V282"/>
    <mergeCell ref="U281:V281"/>
    <mergeCell ref="W281:X281"/>
    <mergeCell ref="Y281:Z281"/>
    <mergeCell ref="AA281:AB281"/>
    <mergeCell ref="AC281:AD281"/>
    <mergeCell ref="F279:G279"/>
    <mergeCell ref="I279:J279"/>
    <mergeCell ref="K279:M279"/>
    <mergeCell ref="N279:O279"/>
    <mergeCell ref="B278:C278"/>
    <mergeCell ref="D278:E278"/>
    <mergeCell ref="F278:G278"/>
    <mergeCell ref="I278:J278"/>
    <mergeCell ref="K278:M278"/>
    <mergeCell ref="N278:O278"/>
    <mergeCell ref="P278:Q278"/>
    <mergeCell ref="R278:T278"/>
    <mergeCell ref="U278:V278"/>
    <mergeCell ref="B281:C281"/>
    <mergeCell ref="D281:E281"/>
    <mergeCell ref="F281:G281"/>
    <mergeCell ref="I281:J281"/>
    <mergeCell ref="K281:M281"/>
    <mergeCell ref="N281:O281"/>
    <mergeCell ref="P281:Q281"/>
    <mergeCell ref="R281:T281"/>
    <mergeCell ref="R280:T280"/>
    <mergeCell ref="U280:V280"/>
    <mergeCell ref="B280:C280"/>
    <mergeCell ref="D280:E280"/>
    <mergeCell ref="F280:G280"/>
    <mergeCell ref="I280:J280"/>
    <mergeCell ref="K280:M280"/>
    <mergeCell ref="N280:O280"/>
    <mergeCell ref="P280:Q280"/>
    <mergeCell ref="P279:Q279"/>
    <mergeCell ref="R279:T279"/>
    <mergeCell ref="U279:V279"/>
    <mergeCell ref="B279:C279"/>
    <mergeCell ref="D279:E279"/>
    <mergeCell ref="B276:C276"/>
    <mergeCell ref="D276:E276"/>
    <mergeCell ref="F276:G276"/>
    <mergeCell ref="I276:J276"/>
    <mergeCell ref="K276:M276"/>
    <mergeCell ref="N276:O276"/>
    <mergeCell ref="P276:Q276"/>
    <mergeCell ref="P275:Q275"/>
    <mergeCell ref="R275:T275"/>
    <mergeCell ref="U275:V275"/>
    <mergeCell ref="B275:C275"/>
    <mergeCell ref="D275:E275"/>
    <mergeCell ref="F275:G275"/>
    <mergeCell ref="I275:J275"/>
    <mergeCell ref="K275:M275"/>
    <mergeCell ref="N275:O275"/>
    <mergeCell ref="U277:V277"/>
    <mergeCell ref="B277:C277"/>
    <mergeCell ref="D277:E277"/>
    <mergeCell ref="F277:G277"/>
    <mergeCell ref="I277:J277"/>
    <mergeCell ref="K277:M277"/>
    <mergeCell ref="N277:O277"/>
    <mergeCell ref="P277:Q277"/>
    <mergeCell ref="R277:T277"/>
    <mergeCell ref="R276:T276"/>
    <mergeCell ref="U276:V276"/>
    <mergeCell ref="B274:C274"/>
    <mergeCell ref="D274:E274"/>
    <mergeCell ref="F274:G274"/>
    <mergeCell ref="I274:J274"/>
    <mergeCell ref="K274:M274"/>
    <mergeCell ref="N274:O274"/>
    <mergeCell ref="P274:Q274"/>
    <mergeCell ref="R274:T274"/>
    <mergeCell ref="U274:V274"/>
    <mergeCell ref="U273:V273"/>
    <mergeCell ref="W273:X273"/>
    <mergeCell ref="Y273:Z273"/>
    <mergeCell ref="AA273:AB273"/>
    <mergeCell ref="AC273:AD273"/>
    <mergeCell ref="F271:G271"/>
    <mergeCell ref="I271:J271"/>
    <mergeCell ref="K271:M271"/>
    <mergeCell ref="N271:O271"/>
    <mergeCell ref="B270:C270"/>
    <mergeCell ref="D270:E270"/>
    <mergeCell ref="F270:G270"/>
    <mergeCell ref="I270:J270"/>
    <mergeCell ref="K270:M270"/>
    <mergeCell ref="N270:O270"/>
    <mergeCell ref="P270:Q270"/>
    <mergeCell ref="R270:T270"/>
    <mergeCell ref="U270:V270"/>
    <mergeCell ref="B273:C273"/>
    <mergeCell ref="D273:E273"/>
    <mergeCell ref="F273:G273"/>
    <mergeCell ref="I273:J273"/>
    <mergeCell ref="K273:M273"/>
    <mergeCell ref="N273:O273"/>
    <mergeCell ref="P273:Q273"/>
    <mergeCell ref="R273:T273"/>
    <mergeCell ref="R272:T272"/>
    <mergeCell ref="U272:V272"/>
    <mergeCell ref="B272:C272"/>
    <mergeCell ref="D272:E272"/>
    <mergeCell ref="F272:G272"/>
    <mergeCell ref="I272:J272"/>
    <mergeCell ref="K272:M272"/>
    <mergeCell ref="N272:O272"/>
    <mergeCell ref="P272:Q272"/>
    <mergeCell ref="P271:Q271"/>
    <mergeCell ref="R271:T271"/>
    <mergeCell ref="U271:V271"/>
    <mergeCell ref="B271:C271"/>
    <mergeCell ref="D271:E271"/>
    <mergeCell ref="B268:C268"/>
    <mergeCell ref="D268:E268"/>
    <mergeCell ref="F268:G268"/>
    <mergeCell ref="I268:J268"/>
    <mergeCell ref="K268:M268"/>
    <mergeCell ref="N268:O268"/>
    <mergeCell ref="P268:Q268"/>
    <mergeCell ref="P267:Q267"/>
    <mergeCell ref="R267:T267"/>
    <mergeCell ref="U267:V267"/>
    <mergeCell ref="B267:C267"/>
    <mergeCell ref="D267:E267"/>
    <mergeCell ref="F267:G267"/>
    <mergeCell ref="I267:J267"/>
    <mergeCell ref="K267:M267"/>
    <mergeCell ref="N267:O267"/>
    <mergeCell ref="U269:V269"/>
    <mergeCell ref="B269:C269"/>
    <mergeCell ref="D269:E269"/>
    <mergeCell ref="F269:G269"/>
    <mergeCell ref="I269:J269"/>
    <mergeCell ref="K269:M269"/>
    <mergeCell ref="N269:O269"/>
    <mergeCell ref="P269:Q269"/>
    <mergeCell ref="R269:T269"/>
    <mergeCell ref="R268:T268"/>
    <mergeCell ref="U268:V268"/>
    <mergeCell ref="B266:C266"/>
    <mergeCell ref="D266:E266"/>
    <mergeCell ref="F266:G266"/>
    <mergeCell ref="I266:J266"/>
    <mergeCell ref="K266:M266"/>
    <mergeCell ref="N266:O266"/>
    <mergeCell ref="P266:Q266"/>
    <mergeCell ref="R266:T266"/>
    <mergeCell ref="U266:V266"/>
    <mergeCell ref="U265:V265"/>
    <mergeCell ref="W265:X265"/>
    <mergeCell ref="Y265:Z265"/>
    <mergeCell ref="AA265:AB265"/>
    <mergeCell ref="AC265:AD265"/>
    <mergeCell ref="F263:G263"/>
    <mergeCell ref="I263:J263"/>
    <mergeCell ref="K263:M263"/>
    <mergeCell ref="N263:O263"/>
    <mergeCell ref="B262:C262"/>
    <mergeCell ref="D262:E262"/>
    <mergeCell ref="F262:G262"/>
    <mergeCell ref="I262:J262"/>
    <mergeCell ref="K262:M262"/>
    <mergeCell ref="N262:O262"/>
    <mergeCell ref="P262:Q262"/>
    <mergeCell ref="R262:T262"/>
    <mergeCell ref="U262:V262"/>
    <mergeCell ref="B265:C265"/>
    <mergeCell ref="D265:E265"/>
    <mergeCell ref="F265:G265"/>
    <mergeCell ref="I265:J265"/>
    <mergeCell ref="K265:M265"/>
    <mergeCell ref="N265:O265"/>
    <mergeCell ref="P265:Q265"/>
    <mergeCell ref="R265:T265"/>
    <mergeCell ref="R264:T264"/>
    <mergeCell ref="U264:V264"/>
    <mergeCell ref="B264:C264"/>
    <mergeCell ref="D264:E264"/>
    <mergeCell ref="F264:G264"/>
    <mergeCell ref="I264:J264"/>
    <mergeCell ref="K264:M264"/>
    <mergeCell ref="N264:O264"/>
    <mergeCell ref="P264:Q264"/>
    <mergeCell ref="P263:Q263"/>
    <mergeCell ref="R263:T263"/>
    <mergeCell ref="U263:V263"/>
    <mergeCell ref="B263:C263"/>
    <mergeCell ref="D263:E263"/>
    <mergeCell ref="B260:C260"/>
    <mergeCell ref="D260:E260"/>
    <mergeCell ref="F260:G260"/>
    <mergeCell ref="I260:J260"/>
    <mergeCell ref="K260:M260"/>
    <mergeCell ref="N260:O260"/>
    <mergeCell ref="P260:Q260"/>
    <mergeCell ref="P259:Q259"/>
    <mergeCell ref="R259:T259"/>
    <mergeCell ref="U259:V259"/>
    <mergeCell ref="B259:C259"/>
    <mergeCell ref="D259:E259"/>
    <mergeCell ref="F259:G259"/>
    <mergeCell ref="I259:J259"/>
    <mergeCell ref="K259:M259"/>
    <mergeCell ref="N259:O259"/>
    <mergeCell ref="U261:V261"/>
    <mergeCell ref="B261:C261"/>
    <mergeCell ref="D261:E261"/>
    <mergeCell ref="F261:G261"/>
    <mergeCell ref="I261:J261"/>
    <mergeCell ref="K261:M261"/>
    <mergeCell ref="N261:O261"/>
    <mergeCell ref="P261:Q261"/>
    <mergeCell ref="R261:T261"/>
    <mergeCell ref="R260:T260"/>
    <mergeCell ref="U260:V260"/>
    <mergeCell ref="B258:C258"/>
    <mergeCell ref="D258:E258"/>
    <mergeCell ref="F258:G258"/>
    <mergeCell ref="I258:J258"/>
    <mergeCell ref="K258:M258"/>
    <mergeCell ref="N258:O258"/>
    <mergeCell ref="P258:Q258"/>
    <mergeCell ref="R258:T258"/>
    <mergeCell ref="U258:V258"/>
    <mergeCell ref="U257:V257"/>
    <mergeCell ref="W257:X257"/>
    <mergeCell ref="Y257:Z257"/>
    <mergeCell ref="AA257:AB257"/>
    <mergeCell ref="AC257:AD257"/>
    <mergeCell ref="F255:G255"/>
    <mergeCell ref="I255:J255"/>
    <mergeCell ref="K255:M255"/>
    <mergeCell ref="N255:O255"/>
    <mergeCell ref="B254:C254"/>
    <mergeCell ref="D254:E254"/>
    <mergeCell ref="F254:G254"/>
    <mergeCell ref="I254:J254"/>
    <mergeCell ref="K254:M254"/>
    <mergeCell ref="N254:O254"/>
    <mergeCell ref="P254:Q254"/>
    <mergeCell ref="R254:T254"/>
    <mergeCell ref="U254:V254"/>
    <mergeCell ref="B257:C257"/>
    <mergeCell ref="D257:E257"/>
    <mergeCell ref="F257:G257"/>
    <mergeCell ref="I257:J257"/>
    <mergeCell ref="K257:M257"/>
    <mergeCell ref="N257:O257"/>
    <mergeCell ref="P257:Q257"/>
    <mergeCell ref="R257:T257"/>
    <mergeCell ref="R256:T256"/>
    <mergeCell ref="U256:V256"/>
    <mergeCell ref="B256:C256"/>
    <mergeCell ref="D256:E256"/>
    <mergeCell ref="F256:G256"/>
    <mergeCell ref="I256:J256"/>
    <mergeCell ref="K256:M256"/>
    <mergeCell ref="N256:O256"/>
    <mergeCell ref="P256:Q256"/>
    <mergeCell ref="P255:Q255"/>
    <mergeCell ref="R255:T255"/>
    <mergeCell ref="U255:V255"/>
    <mergeCell ref="B255:C255"/>
    <mergeCell ref="D255:E255"/>
    <mergeCell ref="B252:C252"/>
    <mergeCell ref="D252:E252"/>
    <mergeCell ref="F252:G252"/>
    <mergeCell ref="I252:J252"/>
    <mergeCell ref="K252:M252"/>
    <mergeCell ref="N252:O252"/>
    <mergeCell ref="P252:Q252"/>
    <mergeCell ref="P251:Q251"/>
    <mergeCell ref="R251:T251"/>
    <mergeCell ref="U251:V251"/>
    <mergeCell ref="B251:C251"/>
    <mergeCell ref="D251:E251"/>
    <mergeCell ref="F251:G251"/>
    <mergeCell ref="I251:J251"/>
    <mergeCell ref="K251:M251"/>
    <mergeCell ref="N251:O251"/>
    <mergeCell ref="U253:V253"/>
    <mergeCell ref="B253:C253"/>
    <mergeCell ref="D253:E253"/>
    <mergeCell ref="F253:G253"/>
    <mergeCell ref="I253:J253"/>
    <mergeCell ref="K253:M253"/>
    <mergeCell ref="N253:O253"/>
    <mergeCell ref="P253:Q253"/>
    <mergeCell ref="R253:T253"/>
    <mergeCell ref="R252:T252"/>
    <mergeCell ref="U252:V252"/>
    <mergeCell ref="B250:C250"/>
    <mergeCell ref="D250:E250"/>
    <mergeCell ref="F250:G250"/>
    <mergeCell ref="I250:J250"/>
    <mergeCell ref="K250:M250"/>
    <mergeCell ref="N250:O250"/>
    <mergeCell ref="P250:Q250"/>
    <mergeCell ref="R250:T250"/>
    <mergeCell ref="U250:V250"/>
    <mergeCell ref="U249:V249"/>
    <mergeCell ref="W249:X249"/>
    <mergeCell ref="Y249:Z249"/>
    <mergeCell ref="AA249:AB249"/>
    <mergeCell ref="AC249:AD249"/>
    <mergeCell ref="F247:G247"/>
    <mergeCell ref="I247:J247"/>
    <mergeCell ref="K247:M247"/>
    <mergeCell ref="N247:O247"/>
    <mergeCell ref="B246:C246"/>
    <mergeCell ref="D246:E246"/>
    <mergeCell ref="F246:G246"/>
    <mergeCell ref="I246:J246"/>
    <mergeCell ref="K246:M246"/>
    <mergeCell ref="N246:O246"/>
    <mergeCell ref="P246:Q246"/>
    <mergeCell ref="R246:T246"/>
    <mergeCell ref="U246:V246"/>
    <mergeCell ref="B249:C249"/>
    <mergeCell ref="D249:E249"/>
    <mergeCell ref="F249:G249"/>
    <mergeCell ref="I249:J249"/>
    <mergeCell ref="K249:M249"/>
    <mergeCell ref="N249:O249"/>
    <mergeCell ref="P249:Q249"/>
    <mergeCell ref="R249:T249"/>
    <mergeCell ref="R248:T248"/>
    <mergeCell ref="U248:V248"/>
    <mergeCell ref="B248:C248"/>
    <mergeCell ref="D248:E248"/>
    <mergeCell ref="F248:G248"/>
    <mergeCell ref="I248:J248"/>
    <mergeCell ref="K248:M248"/>
    <mergeCell ref="N248:O248"/>
    <mergeCell ref="P248:Q248"/>
    <mergeCell ref="P247:Q247"/>
    <mergeCell ref="R247:T247"/>
    <mergeCell ref="U247:V247"/>
    <mergeCell ref="B247:C247"/>
    <mergeCell ref="D247:E247"/>
    <mergeCell ref="B244:C244"/>
    <mergeCell ref="D244:E244"/>
    <mergeCell ref="F244:G244"/>
    <mergeCell ref="I244:J244"/>
    <mergeCell ref="K244:M244"/>
    <mergeCell ref="N244:O244"/>
    <mergeCell ref="P244:Q244"/>
    <mergeCell ref="P243:Q243"/>
    <mergeCell ref="R243:T243"/>
    <mergeCell ref="U243:V243"/>
    <mergeCell ref="B243:C243"/>
    <mergeCell ref="D243:E243"/>
    <mergeCell ref="F243:G243"/>
    <mergeCell ref="I243:J243"/>
    <mergeCell ref="K243:M243"/>
    <mergeCell ref="N243:O243"/>
    <mergeCell ref="U245:V245"/>
    <mergeCell ref="B245:C245"/>
    <mergeCell ref="D245:E245"/>
    <mergeCell ref="F245:G245"/>
    <mergeCell ref="I245:J245"/>
    <mergeCell ref="K245:M245"/>
    <mergeCell ref="N245:O245"/>
    <mergeCell ref="P245:Q245"/>
    <mergeCell ref="R245:T245"/>
    <mergeCell ref="R244:T244"/>
    <mergeCell ref="U244:V244"/>
    <mergeCell ref="B242:C242"/>
    <mergeCell ref="D242:E242"/>
    <mergeCell ref="F242:G242"/>
    <mergeCell ref="I242:J242"/>
    <mergeCell ref="K242:M242"/>
    <mergeCell ref="N242:O242"/>
    <mergeCell ref="P242:Q242"/>
    <mergeCell ref="R242:T242"/>
    <mergeCell ref="U242:V242"/>
    <mergeCell ref="U241:V241"/>
    <mergeCell ref="W241:X241"/>
    <mergeCell ref="Y241:Z241"/>
    <mergeCell ref="AA241:AB241"/>
    <mergeCell ref="AC241:AD241"/>
    <mergeCell ref="F239:G239"/>
    <mergeCell ref="I239:J239"/>
    <mergeCell ref="K239:M239"/>
    <mergeCell ref="N239:O239"/>
    <mergeCell ref="B238:C238"/>
    <mergeCell ref="D238:E238"/>
    <mergeCell ref="F238:G238"/>
    <mergeCell ref="I238:J238"/>
    <mergeCell ref="K238:M238"/>
    <mergeCell ref="N238:O238"/>
    <mergeCell ref="P238:Q238"/>
    <mergeCell ref="R238:T238"/>
    <mergeCell ref="U238:V238"/>
    <mergeCell ref="B241:C241"/>
    <mergeCell ref="D241:E241"/>
    <mergeCell ref="F241:G241"/>
    <mergeCell ref="I241:J241"/>
    <mergeCell ref="K241:M241"/>
    <mergeCell ref="N241:O241"/>
    <mergeCell ref="P241:Q241"/>
    <mergeCell ref="R241:T241"/>
    <mergeCell ref="R240:T240"/>
    <mergeCell ref="U240:V240"/>
    <mergeCell ref="B240:C240"/>
    <mergeCell ref="D240:E240"/>
    <mergeCell ref="F240:G240"/>
    <mergeCell ref="I240:J240"/>
    <mergeCell ref="K240:M240"/>
    <mergeCell ref="N240:O240"/>
    <mergeCell ref="P240:Q240"/>
    <mergeCell ref="P239:Q239"/>
    <mergeCell ref="R239:T239"/>
    <mergeCell ref="U239:V239"/>
    <mergeCell ref="B239:C239"/>
    <mergeCell ref="D239:E239"/>
    <mergeCell ref="B236:C236"/>
    <mergeCell ref="D236:E236"/>
    <mergeCell ref="F236:G236"/>
    <mergeCell ref="I236:J236"/>
    <mergeCell ref="K236:M236"/>
    <mergeCell ref="N236:O236"/>
    <mergeCell ref="P236:Q236"/>
    <mergeCell ref="P235:Q235"/>
    <mergeCell ref="R235:T235"/>
    <mergeCell ref="U235:V235"/>
    <mergeCell ref="B235:C235"/>
    <mergeCell ref="D235:E235"/>
    <mergeCell ref="F235:G235"/>
    <mergeCell ref="I235:J235"/>
    <mergeCell ref="K235:M235"/>
    <mergeCell ref="N235:O235"/>
    <mergeCell ref="U237:V237"/>
    <mergeCell ref="B237:C237"/>
    <mergeCell ref="D237:E237"/>
    <mergeCell ref="F237:G237"/>
    <mergeCell ref="I237:J237"/>
    <mergeCell ref="K237:M237"/>
    <mergeCell ref="N237:O237"/>
    <mergeCell ref="P237:Q237"/>
    <mergeCell ref="R237:T237"/>
    <mergeCell ref="R236:T236"/>
    <mergeCell ref="U236:V236"/>
    <mergeCell ref="B234:C234"/>
    <mergeCell ref="D234:E234"/>
    <mergeCell ref="F234:G234"/>
    <mergeCell ref="I234:J234"/>
    <mergeCell ref="K234:M234"/>
    <mergeCell ref="N234:O234"/>
    <mergeCell ref="P234:Q234"/>
    <mergeCell ref="R234:T234"/>
    <mergeCell ref="U234:V234"/>
    <mergeCell ref="U233:V233"/>
    <mergeCell ref="W233:X233"/>
    <mergeCell ref="Y233:Z233"/>
    <mergeCell ref="AA233:AB233"/>
    <mergeCell ref="AC233:AD233"/>
    <mergeCell ref="F231:G231"/>
    <mergeCell ref="I231:J231"/>
    <mergeCell ref="K231:M231"/>
    <mergeCell ref="N231:O231"/>
    <mergeCell ref="B230:C230"/>
    <mergeCell ref="D230:E230"/>
    <mergeCell ref="F230:G230"/>
    <mergeCell ref="I230:J230"/>
    <mergeCell ref="K230:M230"/>
    <mergeCell ref="N230:O230"/>
    <mergeCell ref="P230:Q230"/>
    <mergeCell ref="R230:T230"/>
    <mergeCell ref="U230:V230"/>
    <mergeCell ref="B233:C233"/>
    <mergeCell ref="D233:E233"/>
    <mergeCell ref="F233:G233"/>
    <mergeCell ref="I233:J233"/>
    <mergeCell ref="K233:M233"/>
    <mergeCell ref="N233:O233"/>
    <mergeCell ref="P233:Q233"/>
    <mergeCell ref="R233:T233"/>
    <mergeCell ref="R232:T232"/>
    <mergeCell ref="U232:V232"/>
    <mergeCell ref="B232:C232"/>
    <mergeCell ref="D232:E232"/>
    <mergeCell ref="F232:G232"/>
    <mergeCell ref="I232:J232"/>
    <mergeCell ref="K232:M232"/>
    <mergeCell ref="N232:O232"/>
    <mergeCell ref="P232:Q232"/>
    <mergeCell ref="P231:Q231"/>
    <mergeCell ref="R231:T231"/>
    <mergeCell ref="U231:V231"/>
    <mergeCell ref="B231:C231"/>
    <mergeCell ref="D231:E231"/>
    <mergeCell ref="B228:C228"/>
    <mergeCell ref="D228:E228"/>
    <mergeCell ref="F228:G228"/>
    <mergeCell ref="I228:J228"/>
    <mergeCell ref="K228:M228"/>
    <mergeCell ref="N228:O228"/>
    <mergeCell ref="P228:Q228"/>
    <mergeCell ref="P227:Q227"/>
    <mergeCell ref="R227:T227"/>
    <mergeCell ref="U227:V227"/>
    <mergeCell ref="B227:C227"/>
    <mergeCell ref="D227:E227"/>
    <mergeCell ref="F227:G227"/>
    <mergeCell ref="I227:J227"/>
    <mergeCell ref="K227:M227"/>
    <mergeCell ref="N227:O227"/>
    <mergeCell ref="U229:V229"/>
    <mergeCell ref="B229:C229"/>
    <mergeCell ref="D229:E229"/>
    <mergeCell ref="F229:G229"/>
    <mergeCell ref="I229:J229"/>
    <mergeCell ref="K229:M229"/>
    <mergeCell ref="N229:O229"/>
    <mergeCell ref="P229:Q229"/>
    <mergeCell ref="R229:T229"/>
    <mergeCell ref="R228:T228"/>
    <mergeCell ref="U228:V228"/>
    <mergeCell ref="B226:C226"/>
    <mergeCell ref="D226:E226"/>
    <mergeCell ref="F226:G226"/>
    <mergeCell ref="I226:J226"/>
    <mergeCell ref="K226:M226"/>
    <mergeCell ref="N226:O226"/>
    <mergeCell ref="P226:Q226"/>
    <mergeCell ref="R226:T226"/>
    <mergeCell ref="U226:V226"/>
    <mergeCell ref="U225:V225"/>
    <mergeCell ref="W225:X225"/>
    <mergeCell ref="Y225:Z225"/>
    <mergeCell ref="AA225:AB225"/>
    <mergeCell ref="AC225:AD225"/>
    <mergeCell ref="F223:G223"/>
    <mergeCell ref="I223:J223"/>
    <mergeCell ref="K223:M223"/>
    <mergeCell ref="N223:O223"/>
    <mergeCell ref="B222:C222"/>
    <mergeCell ref="D222:E222"/>
    <mergeCell ref="F222:G222"/>
    <mergeCell ref="I222:J222"/>
    <mergeCell ref="K222:M222"/>
    <mergeCell ref="N222:O222"/>
    <mergeCell ref="P222:Q222"/>
    <mergeCell ref="R222:T222"/>
    <mergeCell ref="U222:V222"/>
    <mergeCell ref="B225:C225"/>
    <mergeCell ref="D225:E225"/>
    <mergeCell ref="F225:G225"/>
    <mergeCell ref="I225:J225"/>
    <mergeCell ref="K225:M225"/>
    <mergeCell ref="N225:O225"/>
    <mergeCell ref="P225:Q225"/>
    <mergeCell ref="R225:T225"/>
    <mergeCell ref="R224:T224"/>
    <mergeCell ref="U224:V224"/>
    <mergeCell ref="B224:C224"/>
    <mergeCell ref="D224:E224"/>
    <mergeCell ref="F224:G224"/>
    <mergeCell ref="I224:J224"/>
    <mergeCell ref="K224:M224"/>
    <mergeCell ref="N224:O224"/>
    <mergeCell ref="P224:Q224"/>
    <mergeCell ref="P223:Q223"/>
    <mergeCell ref="R223:T223"/>
    <mergeCell ref="U223:V223"/>
    <mergeCell ref="B223:C223"/>
    <mergeCell ref="D223:E223"/>
    <mergeCell ref="B220:C220"/>
    <mergeCell ref="D220:E220"/>
    <mergeCell ref="F220:G220"/>
    <mergeCell ref="I220:J220"/>
    <mergeCell ref="K220:M220"/>
    <mergeCell ref="N220:O220"/>
    <mergeCell ref="P220:Q220"/>
    <mergeCell ref="P219:Q219"/>
    <mergeCell ref="R219:T219"/>
    <mergeCell ref="U219:V219"/>
    <mergeCell ref="B219:C219"/>
    <mergeCell ref="D219:E219"/>
    <mergeCell ref="F219:G219"/>
    <mergeCell ref="I219:J219"/>
    <mergeCell ref="K219:M219"/>
    <mergeCell ref="N219:O219"/>
    <mergeCell ref="U221:V221"/>
    <mergeCell ref="B221:C221"/>
    <mergeCell ref="D221:E221"/>
    <mergeCell ref="F221:G221"/>
    <mergeCell ref="I221:J221"/>
    <mergeCell ref="K221:M221"/>
    <mergeCell ref="N221:O221"/>
    <mergeCell ref="P221:Q221"/>
    <mergeCell ref="R221:T221"/>
    <mergeCell ref="R220:T220"/>
    <mergeCell ref="U220:V220"/>
    <mergeCell ref="B218:C218"/>
    <mergeCell ref="D218:E218"/>
    <mergeCell ref="F218:G218"/>
    <mergeCell ref="I218:J218"/>
    <mergeCell ref="K218:M218"/>
    <mergeCell ref="N218:O218"/>
    <mergeCell ref="P218:Q218"/>
    <mergeCell ref="R218:T218"/>
    <mergeCell ref="U218:V218"/>
    <mergeCell ref="U217:V217"/>
    <mergeCell ref="W217:X217"/>
    <mergeCell ref="Y217:Z217"/>
    <mergeCell ref="AA217:AB217"/>
    <mergeCell ref="AC217:AD217"/>
    <mergeCell ref="F215:G215"/>
    <mergeCell ref="I215:J215"/>
    <mergeCell ref="K215:M215"/>
    <mergeCell ref="N215:O215"/>
    <mergeCell ref="B214:C214"/>
    <mergeCell ref="D214:E214"/>
    <mergeCell ref="F214:G214"/>
    <mergeCell ref="I214:J214"/>
    <mergeCell ref="K214:M214"/>
    <mergeCell ref="N214:O214"/>
    <mergeCell ref="P214:Q214"/>
    <mergeCell ref="R214:T214"/>
    <mergeCell ref="U214:V214"/>
    <mergeCell ref="B217:C217"/>
    <mergeCell ref="D217:E217"/>
    <mergeCell ref="F217:G217"/>
    <mergeCell ref="I217:J217"/>
    <mergeCell ref="K217:M217"/>
    <mergeCell ref="N217:O217"/>
    <mergeCell ref="P217:Q217"/>
    <mergeCell ref="R217:T217"/>
    <mergeCell ref="R216:T216"/>
    <mergeCell ref="U216:V216"/>
    <mergeCell ref="B216:C216"/>
    <mergeCell ref="D216:E216"/>
    <mergeCell ref="F216:G216"/>
    <mergeCell ref="I216:J216"/>
    <mergeCell ref="K216:M216"/>
    <mergeCell ref="N216:O216"/>
    <mergeCell ref="P216:Q216"/>
    <mergeCell ref="P215:Q215"/>
    <mergeCell ref="R215:T215"/>
    <mergeCell ref="U215:V215"/>
    <mergeCell ref="B215:C215"/>
    <mergeCell ref="D215:E215"/>
    <mergeCell ref="B212:C212"/>
    <mergeCell ref="D212:E212"/>
    <mergeCell ref="F212:G212"/>
    <mergeCell ref="I212:J212"/>
    <mergeCell ref="K212:M212"/>
    <mergeCell ref="N212:O212"/>
    <mergeCell ref="P212:Q212"/>
    <mergeCell ref="P211:Q211"/>
    <mergeCell ref="R211:T211"/>
    <mergeCell ref="U211:V211"/>
    <mergeCell ref="B211:C211"/>
    <mergeCell ref="D211:E211"/>
    <mergeCell ref="F211:G211"/>
    <mergeCell ref="I211:J211"/>
    <mergeCell ref="K211:M211"/>
    <mergeCell ref="N211:O211"/>
    <mergeCell ref="U213:V213"/>
    <mergeCell ref="B213:C213"/>
    <mergeCell ref="D213:E213"/>
    <mergeCell ref="F213:G213"/>
    <mergeCell ref="I213:J213"/>
    <mergeCell ref="K213:M213"/>
    <mergeCell ref="N213:O213"/>
    <mergeCell ref="P213:Q213"/>
    <mergeCell ref="R213:T213"/>
    <mergeCell ref="R212:T212"/>
    <mergeCell ref="U212:V212"/>
    <mergeCell ref="B210:C210"/>
    <mergeCell ref="D210:E210"/>
    <mergeCell ref="F210:G210"/>
    <mergeCell ref="I210:J210"/>
    <mergeCell ref="K210:M210"/>
    <mergeCell ref="N210:O210"/>
    <mergeCell ref="P210:Q210"/>
    <mergeCell ref="R210:T210"/>
    <mergeCell ref="U210:V210"/>
    <mergeCell ref="U209:V209"/>
    <mergeCell ref="W209:X209"/>
    <mergeCell ref="Y209:Z209"/>
    <mergeCell ref="AA209:AB209"/>
    <mergeCell ref="AC209:AD209"/>
    <mergeCell ref="F207:G207"/>
    <mergeCell ref="I207:J207"/>
    <mergeCell ref="K207:M207"/>
    <mergeCell ref="N207:O207"/>
    <mergeCell ref="B206:C206"/>
    <mergeCell ref="D206:E206"/>
    <mergeCell ref="F206:G206"/>
    <mergeCell ref="I206:J206"/>
    <mergeCell ref="K206:M206"/>
    <mergeCell ref="N206:O206"/>
    <mergeCell ref="P206:Q206"/>
    <mergeCell ref="R206:T206"/>
    <mergeCell ref="U206:V206"/>
    <mergeCell ref="B209:C209"/>
    <mergeCell ref="D209:E209"/>
    <mergeCell ref="F209:G209"/>
    <mergeCell ref="I209:J209"/>
    <mergeCell ref="K209:M209"/>
    <mergeCell ref="N209:O209"/>
    <mergeCell ref="P209:Q209"/>
    <mergeCell ref="R209:T209"/>
    <mergeCell ref="R208:T208"/>
    <mergeCell ref="U208:V208"/>
    <mergeCell ref="B208:C208"/>
    <mergeCell ref="D208:E208"/>
    <mergeCell ref="F208:G208"/>
    <mergeCell ref="I208:J208"/>
    <mergeCell ref="K208:M208"/>
    <mergeCell ref="N208:O208"/>
    <mergeCell ref="P208:Q208"/>
    <mergeCell ref="P207:Q207"/>
    <mergeCell ref="R207:T207"/>
    <mergeCell ref="U207:V207"/>
    <mergeCell ref="B207:C207"/>
    <mergeCell ref="D207:E207"/>
    <mergeCell ref="B204:C204"/>
    <mergeCell ref="D204:E204"/>
    <mergeCell ref="F204:G204"/>
    <mergeCell ref="I204:J204"/>
    <mergeCell ref="K204:M204"/>
    <mergeCell ref="N204:O204"/>
    <mergeCell ref="P204:Q204"/>
    <mergeCell ref="P203:Q203"/>
    <mergeCell ref="R203:T203"/>
    <mergeCell ref="U203:V203"/>
    <mergeCell ref="B203:C203"/>
    <mergeCell ref="D203:E203"/>
    <mergeCell ref="F203:G203"/>
    <mergeCell ref="I203:J203"/>
    <mergeCell ref="K203:M203"/>
    <mergeCell ref="N203:O203"/>
    <mergeCell ref="U205:V205"/>
    <mergeCell ref="B205:C205"/>
    <mergeCell ref="D205:E205"/>
    <mergeCell ref="F205:G205"/>
    <mergeCell ref="I205:J205"/>
    <mergeCell ref="K205:M205"/>
    <mergeCell ref="N205:O205"/>
    <mergeCell ref="P205:Q205"/>
    <mergeCell ref="R205:T205"/>
    <mergeCell ref="R204:T204"/>
    <mergeCell ref="U204:V204"/>
    <mergeCell ref="B202:C202"/>
    <mergeCell ref="D202:E202"/>
    <mergeCell ref="F202:G202"/>
    <mergeCell ref="I202:J202"/>
    <mergeCell ref="K202:M202"/>
    <mergeCell ref="N202:O202"/>
    <mergeCell ref="P202:Q202"/>
    <mergeCell ref="R202:T202"/>
    <mergeCell ref="U202:V202"/>
    <mergeCell ref="U201:V201"/>
    <mergeCell ref="W201:X201"/>
    <mergeCell ref="Y201:Z201"/>
    <mergeCell ref="AA201:AB201"/>
    <mergeCell ref="AC201:AD201"/>
    <mergeCell ref="F199:G199"/>
    <mergeCell ref="I199:J199"/>
    <mergeCell ref="K199:M199"/>
    <mergeCell ref="N199:O199"/>
    <mergeCell ref="B198:C198"/>
    <mergeCell ref="D198:E198"/>
    <mergeCell ref="F198:G198"/>
    <mergeCell ref="I198:J198"/>
    <mergeCell ref="K198:M198"/>
    <mergeCell ref="N198:O198"/>
    <mergeCell ref="P198:Q198"/>
    <mergeCell ref="R198:T198"/>
    <mergeCell ref="U198:V198"/>
    <mergeCell ref="B201:C201"/>
    <mergeCell ref="D201:E201"/>
    <mergeCell ref="F201:G201"/>
    <mergeCell ref="I201:J201"/>
    <mergeCell ref="K201:M201"/>
    <mergeCell ref="N201:O201"/>
    <mergeCell ref="P201:Q201"/>
    <mergeCell ref="R201:T201"/>
    <mergeCell ref="R200:T200"/>
    <mergeCell ref="U200:V200"/>
    <mergeCell ref="B200:C200"/>
    <mergeCell ref="D200:E200"/>
    <mergeCell ref="F200:G200"/>
    <mergeCell ref="I200:J200"/>
    <mergeCell ref="K200:M200"/>
    <mergeCell ref="N200:O200"/>
    <mergeCell ref="P200:Q200"/>
    <mergeCell ref="P199:Q199"/>
    <mergeCell ref="R199:T199"/>
    <mergeCell ref="U199:V199"/>
    <mergeCell ref="B199:C199"/>
    <mergeCell ref="D199:E199"/>
    <mergeCell ref="B196:C196"/>
    <mergeCell ref="D196:E196"/>
    <mergeCell ref="F196:G196"/>
    <mergeCell ref="I196:J196"/>
    <mergeCell ref="K196:M196"/>
    <mergeCell ref="N196:O196"/>
    <mergeCell ref="P196:Q196"/>
    <mergeCell ref="P195:Q195"/>
    <mergeCell ref="R195:T195"/>
    <mergeCell ref="U195:V195"/>
    <mergeCell ref="B195:C195"/>
    <mergeCell ref="D195:E195"/>
    <mergeCell ref="F195:G195"/>
    <mergeCell ref="I195:J195"/>
    <mergeCell ref="K195:M195"/>
    <mergeCell ref="N195:O195"/>
    <mergeCell ref="U197:V197"/>
    <mergeCell ref="B197:C197"/>
    <mergeCell ref="D197:E197"/>
    <mergeCell ref="F197:G197"/>
    <mergeCell ref="I197:J197"/>
    <mergeCell ref="K197:M197"/>
    <mergeCell ref="N197:O197"/>
    <mergeCell ref="P197:Q197"/>
    <mergeCell ref="R197:T197"/>
    <mergeCell ref="R196:T196"/>
    <mergeCell ref="U196:V196"/>
    <mergeCell ref="B194:C194"/>
    <mergeCell ref="D194:E194"/>
    <mergeCell ref="F194:G194"/>
    <mergeCell ref="I194:J194"/>
    <mergeCell ref="K194:M194"/>
    <mergeCell ref="N194:O194"/>
    <mergeCell ref="P194:Q194"/>
    <mergeCell ref="R194:T194"/>
    <mergeCell ref="U194:V194"/>
    <mergeCell ref="U193:V193"/>
    <mergeCell ref="W193:X193"/>
    <mergeCell ref="Y193:Z193"/>
    <mergeCell ref="AA193:AB193"/>
    <mergeCell ref="AC193:AD193"/>
    <mergeCell ref="F191:G191"/>
    <mergeCell ref="I191:J191"/>
    <mergeCell ref="K191:M191"/>
    <mergeCell ref="N191:O191"/>
    <mergeCell ref="B190:C190"/>
    <mergeCell ref="D190:E190"/>
    <mergeCell ref="F190:G190"/>
    <mergeCell ref="I190:J190"/>
    <mergeCell ref="K190:M190"/>
    <mergeCell ref="N190:O190"/>
    <mergeCell ref="P190:Q190"/>
    <mergeCell ref="R190:T190"/>
    <mergeCell ref="U190:V190"/>
    <mergeCell ref="B193:C193"/>
    <mergeCell ref="D193:E193"/>
    <mergeCell ref="F193:G193"/>
    <mergeCell ref="I193:J193"/>
    <mergeCell ref="K193:M193"/>
    <mergeCell ref="N193:O193"/>
    <mergeCell ref="P193:Q193"/>
    <mergeCell ref="R193:T193"/>
    <mergeCell ref="R192:T192"/>
    <mergeCell ref="U192:V192"/>
    <mergeCell ref="B192:C192"/>
    <mergeCell ref="D192:E192"/>
    <mergeCell ref="F192:G192"/>
    <mergeCell ref="I192:J192"/>
    <mergeCell ref="K192:M192"/>
    <mergeCell ref="N192:O192"/>
    <mergeCell ref="P192:Q192"/>
    <mergeCell ref="P191:Q191"/>
    <mergeCell ref="R191:T191"/>
    <mergeCell ref="U191:V191"/>
    <mergeCell ref="B191:C191"/>
    <mergeCell ref="D191:E191"/>
    <mergeCell ref="B188:C188"/>
    <mergeCell ref="D188:E188"/>
    <mergeCell ref="F188:G188"/>
    <mergeCell ref="I188:J188"/>
    <mergeCell ref="K188:M188"/>
    <mergeCell ref="N188:O188"/>
    <mergeCell ref="P188:Q188"/>
    <mergeCell ref="P187:Q187"/>
    <mergeCell ref="R187:T187"/>
    <mergeCell ref="U187:V187"/>
    <mergeCell ref="B187:C187"/>
    <mergeCell ref="D187:E187"/>
    <mergeCell ref="F187:G187"/>
    <mergeCell ref="I187:J187"/>
    <mergeCell ref="K187:M187"/>
    <mergeCell ref="N187:O187"/>
    <mergeCell ref="U189:V189"/>
    <mergeCell ref="B189:C189"/>
    <mergeCell ref="D189:E189"/>
    <mergeCell ref="F189:G189"/>
    <mergeCell ref="I189:J189"/>
    <mergeCell ref="K189:M189"/>
    <mergeCell ref="N189:O189"/>
    <mergeCell ref="P189:Q189"/>
    <mergeCell ref="R189:T189"/>
    <mergeCell ref="R188:T188"/>
    <mergeCell ref="U188:V188"/>
    <mergeCell ref="B186:C186"/>
    <mergeCell ref="D186:E186"/>
    <mergeCell ref="F186:G186"/>
    <mergeCell ref="I186:J186"/>
    <mergeCell ref="K186:M186"/>
    <mergeCell ref="N186:O186"/>
    <mergeCell ref="P186:Q186"/>
    <mergeCell ref="R186:T186"/>
    <mergeCell ref="U186:V186"/>
    <mergeCell ref="U185:V185"/>
    <mergeCell ref="W185:X185"/>
    <mergeCell ref="Y185:Z185"/>
    <mergeCell ref="AA185:AB185"/>
    <mergeCell ref="AC185:AD185"/>
    <mergeCell ref="F183:G183"/>
    <mergeCell ref="I183:J183"/>
    <mergeCell ref="K183:M183"/>
    <mergeCell ref="N183:O183"/>
    <mergeCell ref="B182:C182"/>
    <mergeCell ref="D182:E182"/>
    <mergeCell ref="F182:G182"/>
    <mergeCell ref="I182:J182"/>
    <mergeCell ref="K182:M182"/>
    <mergeCell ref="N182:O182"/>
    <mergeCell ref="P182:Q182"/>
    <mergeCell ref="R182:T182"/>
    <mergeCell ref="U182:V182"/>
    <mergeCell ref="B185:C185"/>
    <mergeCell ref="D185:E185"/>
    <mergeCell ref="F185:G185"/>
    <mergeCell ref="I185:J185"/>
    <mergeCell ref="K185:M185"/>
    <mergeCell ref="N185:O185"/>
    <mergeCell ref="P185:Q185"/>
    <mergeCell ref="R185:T185"/>
    <mergeCell ref="R184:T184"/>
    <mergeCell ref="U184:V184"/>
    <mergeCell ref="B184:C184"/>
    <mergeCell ref="D184:E184"/>
    <mergeCell ref="F184:G184"/>
    <mergeCell ref="I184:J184"/>
    <mergeCell ref="K184:M184"/>
    <mergeCell ref="N184:O184"/>
    <mergeCell ref="P184:Q184"/>
    <mergeCell ref="P183:Q183"/>
    <mergeCell ref="R183:T183"/>
    <mergeCell ref="U183:V183"/>
    <mergeCell ref="B183:C183"/>
    <mergeCell ref="D183:E183"/>
    <mergeCell ref="B180:C180"/>
    <mergeCell ref="D180:E180"/>
    <mergeCell ref="F180:G180"/>
    <mergeCell ref="I180:J180"/>
    <mergeCell ref="K180:M180"/>
    <mergeCell ref="N180:O180"/>
    <mergeCell ref="P180:Q180"/>
    <mergeCell ref="P179:Q179"/>
    <mergeCell ref="R179:T179"/>
    <mergeCell ref="U179:V179"/>
    <mergeCell ref="B179:C179"/>
    <mergeCell ref="D179:E179"/>
    <mergeCell ref="F179:G179"/>
    <mergeCell ref="I179:J179"/>
    <mergeCell ref="K179:M179"/>
    <mergeCell ref="N179:O179"/>
    <mergeCell ref="U181:V181"/>
    <mergeCell ref="B181:C181"/>
    <mergeCell ref="D181:E181"/>
    <mergeCell ref="F181:G181"/>
    <mergeCell ref="I181:J181"/>
    <mergeCell ref="K181:M181"/>
    <mergeCell ref="N181:O181"/>
    <mergeCell ref="P181:Q181"/>
    <mergeCell ref="R181:T181"/>
    <mergeCell ref="R180:T180"/>
    <mergeCell ref="U180:V180"/>
    <mergeCell ref="B178:C178"/>
    <mergeCell ref="D178:E178"/>
    <mergeCell ref="F178:G178"/>
    <mergeCell ref="I178:J178"/>
    <mergeCell ref="K178:M178"/>
    <mergeCell ref="N178:O178"/>
    <mergeCell ref="P178:Q178"/>
    <mergeCell ref="R178:T178"/>
    <mergeCell ref="U178:V178"/>
    <mergeCell ref="U177:V177"/>
    <mergeCell ref="W177:X177"/>
    <mergeCell ref="Y177:Z177"/>
    <mergeCell ref="AA177:AB177"/>
    <mergeCell ref="AC177:AD177"/>
    <mergeCell ref="F175:G175"/>
    <mergeCell ref="I175:J175"/>
    <mergeCell ref="K175:M175"/>
    <mergeCell ref="N175:O175"/>
    <mergeCell ref="B174:C174"/>
    <mergeCell ref="D174:E174"/>
    <mergeCell ref="F174:G174"/>
    <mergeCell ref="I174:J174"/>
    <mergeCell ref="K174:M174"/>
    <mergeCell ref="N174:O174"/>
    <mergeCell ref="P174:Q174"/>
    <mergeCell ref="R174:T174"/>
    <mergeCell ref="U174:V174"/>
    <mergeCell ref="B177:C177"/>
    <mergeCell ref="D177:E177"/>
    <mergeCell ref="F177:G177"/>
    <mergeCell ref="I177:J177"/>
    <mergeCell ref="K177:M177"/>
    <mergeCell ref="N177:O177"/>
    <mergeCell ref="P177:Q177"/>
    <mergeCell ref="R177:T177"/>
    <mergeCell ref="R176:T176"/>
    <mergeCell ref="U176:V176"/>
    <mergeCell ref="B176:C176"/>
    <mergeCell ref="D176:E176"/>
    <mergeCell ref="F176:G176"/>
    <mergeCell ref="I176:J176"/>
    <mergeCell ref="K176:M176"/>
    <mergeCell ref="N176:O176"/>
    <mergeCell ref="P176:Q176"/>
    <mergeCell ref="P175:Q175"/>
    <mergeCell ref="R175:T175"/>
    <mergeCell ref="U175:V175"/>
    <mergeCell ref="B175:C175"/>
    <mergeCell ref="D175:E175"/>
    <mergeCell ref="B172:C172"/>
    <mergeCell ref="D172:E172"/>
    <mergeCell ref="F172:G172"/>
    <mergeCell ref="I172:J172"/>
    <mergeCell ref="K172:M172"/>
    <mergeCell ref="N172:O172"/>
    <mergeCell ref="P172:Q172"/>
    <mergeCell ref="P171:Q171"/>
    <mergeCell ref="R171:T171"/>
    <mergeCell ref="U171:V171"/>
    <mergeCell ref="B171:C171"/>
    <mergeCell ref="D171:E171"/>
    <mergeCell ref="F171:G171"/>
    <mergeCell ref="I171:J171"/>
    <mergeCell ref="K171:M171"/>
    <mergeCell ref="N171:O171"/>
    <mergeCell ref="U173:V173"/>
    <mergeCell ref="B173:C173"/>
    <mergeCell ref="D173:E173"/>
    <mergeCell ref="F173:G173"/>
    <mergeCell ref="I173:J173"/>
    <mergeCell ref="K173:M173"/>
    <mergeCell ref="N173:O173"/>
    <mergeCell ref="P173:Q173"/>
    <mergeCell ref="R173:T173"/>
    <mergeCell ref="R172:T172"/>
    <mergeCell ref="U172:V172"/>
    <mergeCell ref="B170:C170"/>
    <mergeCell ref="D170:E170"/>
    <mergeCell ref="F170:G170"/>
    <mergeCell ref="I170:J170"/>
    <mergeCell ref="K170:M170"/>
    <mergeCell ref="N170:O170"/>
    <mergeCell ref="P170:Q170"/>
    <mergeCell ref="R170:T170"/>
    <mergeCell ref="U170:V170"/>
    <mergeCell ref="U169:V169"/>
    <mergeCell ref="W169:X169"/>
    <mergeCell ref="Y169:Z169"/>
    <mergeCell ref="AA169:AB169"/>
    <mergeCell ref="AC169:AD169"/>
    <mergeCell ref="F167:G167"/>
    <mergeCell ref="I167:J167"/>
    <mergeCell ref="K167:M167"/>
    <mergeCell ref="N167:O167"/>
    <mergeCell ref="B166:C166"/>
    <mergeCell ref="D166:E166"/>
    <mergeCell ref="F166:G166"/>
    <mergeCell ref="I166:J166"/>
    <mergeCell ref="K166:M166"/>
    <mergeCell ref="N166:O166"/>
    <mergeCell ref="P166:Q166"/>
    <mergeCell ref="R166:T166"/>
    <mergeCell ref="U166:V166"/>
    <mergeCell ref="B169:C169"/>
    <mergeCell ref="D169:E169"/>
    <mergeCell ref="F169:G169"/>
    <mergeCell ref="I169:J169"/>
    <mergeCell ref="K169:M169"/>
    <mergeCell ref="N169:O169"/>
    <mergeCell ref="P169:Q169"/>
    <mergeCell ref="R169:T169"/>
    <mergeCell ref="R168:T168"/>
    <mergeCell ref="U168:V168"/>
    <mergeCell ref="B168:C168"/>
    <mergeCell ref="D168:E168"/>
    <mergeCell ref="F168:G168"/>
    <mergeCell ref="I168:J168"/>
    <mergeCell ref="K168:M168"/>
    <mergeCell ref="N168:O168"/>
    <mergeCell ref="P168:Q168"/>
    <mergeCell ref="P167:Q167"/>
    <mergeCell ref="R167:T167"/>
    <mergeCell ref="U167:V167"/>
    <mergeCell ref="B167:C167"/>
    <mergeCell ref="D167:E167"/>
    <mergeCell ref="B164:C164"/>
    <mergeCell ref="D164:E164"/>
    <mergeCell ref="F164:G164"/>
    <mergeCell ref="I164:J164"/>
    <mergeCell ref="K164:M164"/>
    <mergeCell ref="N164:O164"/>
    <mergeCell ref="P164:Q164"/>
    <mergeCell ref="P163:Q163"/>
    <mergeCell ref="R163:T163"/>
    <mergeCell ref="U163:V163"/>
    <mergeCell ref="B163:C163"/>
    <mergeCell ref="D163:E163"/>
    <mergeCell ref="F163:G163"/>
    <mergeCell ref="I163:J163"/>
    <mergeCell ref="K163:M163"/>
    <mergeCell ref="N163:O163"/>
    <mergeCell ref="U165:V165"/>
    <mergeCell ref="B165:C165"/>
    <mergeCell ref="D165:E165"/>
    <mergeCell ref="F165:G165"/>
    <mergeCell ref="I165:J165"/>
    <mergeCell ref="K165:M165"/>
    <mergeCell ref="N165:O165"/>
    <mergeCell ref="P165:Q165"/>
    <mergeCell ref="R165:T165"/>
    <mergeCell ref="R164:T164"/>
    <mergeCell ref="U164:V164"/>
    <mergeCell ref="B162:C162"/>
    <mergeCell ref="D162:E162"/>
    <mergeCell ref="F162:G162"/>
    <mergeCell ref="I162:J162"/>
    <mergeCell ref="K162:M162"/>
    <mergeCell ref="N162:O162"/>
    <mergeCell ref="P162:Q162"/>
    <mergeCell ref="R162:T162"/>
    <mergeCell ref="U162:V162"/>
    <mergeCell ref="U161:V161"/>
    <mergeCell ref="W161:X161"/>
    <mergeCell ref="Y161:Z161"/>
    <mergeCell ref="AA161:AB161"/>
    <mergeCell ref="AC161:AD161"/>
    <mergeCell ref="F159:G159"/>
    <mergeCell ref="I159:J159"/>
    <mergeCell ref="K159:M159"/>
    <mergeCell ref="N159:O159"/>
    <mergeCell ref="B158:C158"/>
    <mergeCell ref="D158:E158"/>
    <mergeCell ref="F158:G158"/>
    <mergeCell ref="I158:J158"/>
    <mergeCell ref="K158:M158"/>
    <mergeCell ref="N158:O158"/>
    <mergeCell ref="P158:Q158"/>
    <mergeCell ref="R158:T158"/>
    <mergeCell ref="U158:V158"/>
    <mergeCell ref="B161:C161"/>
    <mergeCell ref="D161:E161"/>
    <mergeCell ref="F161:G161"/>
    <mergeCell ref="I161:J161"/>
    <mergeCell ref="K161:M161"/>
    <mergeCell ref="N161:O161"/>
    <mergeCell ref="P161:Q161"/>
    <mergeCell ref="R161:T161"/>
    <mergeCell ref="R160:T160"/>
    <mergeCell ref="U160:V160"/>
    <mergeCell ref="B160:C160"/>
    <mergeCell ref="D160:E160"/>
    <mergeCell ref="F160:G160"/>
    <mergeCell ref="I160:J160"/>
    <mergeCell ref="K160:M160"/>
    <mergeCell ref="N160:O160"/>
    <mergeCell ref="P160:Q160"/>
    <mergeCell ref="P159:Q159"/>
    <mergeCell ref="R159:T159"/>
    <mergeCell ref="U159:V159"/>
    <mergeCell ref="B159:C159"/>
    <mergeCell ref="D159:E159"/>
    <mergeCell ref="B156:C156"/>
    <mergeCell ref="D156:E156"/>
    <mergeCell ref="F156:G156"/>
    <mergeCell ref="I156:J156"/>
    <mergeCell ref="K156:M156"/>
    <mergeCell ref="N156:O156"/>
    <mergeCell ref="P156:Q156"/>
    <mergeCell ref="P155:Q155"/>
    <mergeCell ref="R155:T155"/>
    <mergeCell ref="U155:V155"/>
    <mergeCell ref="B155:C155"/>
    <mergeCell ref="D155:E155"/>
    <mergeCell ref="F155:G155"/>
    <mergeCell ref="I155:J155"/>
    <mergeCell ref="K155:M155"/>
    <mergeCell ref="N155:O155"/>
    <mergeCell ref="U157:V157"/>
    <mergeCell ref="B157:C157"/>
    <mergeCell ref="D157:E157"/>
    <mergeCell ref="F157:G157"/>
    <mergeCell ref="I157:J157"/>
    <mergeCell ref="K157:M157"/>
    <mergeCell ref="N157:O157"/>
    <mergeCell ref="P157:Q157"/>
    <mergeCell ref="R157:T157"/>
    <mergeCell ref="R156:T156"/>
    <mergeCell ref="U156:V156"/>
    <mergeCell ref="B154:C154"/>
    <mergeCell ref="D154:E154"/>
    <mergeCell ref="F154:G154"/>
    <mergeCell ref="I154:J154"/>
    <mergeCell ref="K154:M154"/>
    <mergeCell ref="N154:O154"/>
    <mergeCell ref="P154:Q154"/>
    <mergeCell ref="R154:T154"/>
    <mergeCell ref="U154:V154"/>
    <mergeCell ref="U153:V153"/>
    <mergeCell ref="W153:X153"/>
    <mergeCell ref="Y153:Z153"/>
    <mergeCell ref="AA153:AB153"/>
    <mergeCell ref="AC153:AD153"/>
    <mergeCell ref="F151:G151"/>
    <mergeCell ref="I151:J151"/>
    <mergeCell ref="K151:M151"/>
    <mergeCell ref="N151:O151"/>
    <mergeCell ref="B150:C150"/>
    <mergeCell ref="D150:E150"/>
    <mergeCell ref="F150:G150"/>
    <mergeCell ref="I150:J150"/>
    <mergeCell ref="K150:M150"/>
    <mergeCell ref="N150:O150"/>
    <mergeCell ref="P150:Q150"/>
    <mergeCell ref="R150:T150"/>
    <mergeCell ref="U150:V150"/>
    <mergeCell ref="B153:C153"/>
    <mergeCell ref="D153:E153"/>
    <mergeCell ref="F153:G153"/>
    <mergeCell ref="I153:J153"/>
    <mergeCell ref="K153:M153"/>
    <mergeCell ref="N153:O153"/>
    <mergeCell ref="P153:Q153"/>
    <mergeCell ref="R153:T153"/>
    <mergeCell ref="R152:T152"/>
    <mergeCell ref="U152:V152"/>
    <mergeCell ref="B152:C152"/>
    <mergeCell ref="D152:E152"/>
    <mergeCell ref="F152:G152"/>
    <mergeCell ref="I152:J152"/>
    <mergeCell ref="K152:M152"/>
    <mergeCell ref="N152:O152"/>
    <mergeCell ref="P152:Q152"/>
    <mergeCell ref="P151:Q151"/>
    <mergeCell ref="R151:T151"/>
    <mergeCell ref="U151:V151"/>
    <mergeCell ref="B151:C151"/>
    <mergeCell ref="D151:E151"/>
    <mergeCell ref="B148:C148"/>
    <mergeCell ref="D148:E148"/>
    <mergeCell ref="F148:G148"/>
    <mergeCell ref="I148:J148"/>
    <mergeCell ref="K148:M148"/>
    <mergeCell ref="N148:O148"/>
    <mergeCell ref="P148:Q148"/>
    <mergeCell ref="P147:Q147"/>
    <mergeCell ref="R147:T147"/>
    <mergeCell ref="U147:V147"/>
    <mergeCell ref="B147:C147"/>
    <mergeCell ref="D147:E147"/>
    <mergeCell ref="F147:G147"/>
    <mergeCell ref="I147:J147"/>
    <mergeCell ref="K147:M147"/>
    <mergeCell ref="N147:O147"/>
    <mergeCell ref="U149:V149"/>
    <mergeCell ref="B149:C149"/>
    <mergeCell ref="D149:E149"/>
    <mergeCell ref="F149:G149"/>
    <mergeCell ref="I149:J149"/>
    <mergeCell ref="K149:M149"/>
    <mergeCell ref="N149:O149"/>
    <mergeCell ref="P149:Q149"/>
    <mergeCell ref="R149:T149"/>
    <mergeCell ref="R148:T148"/>
    <mergeCell ref="U148:V148"/>
    <mergeCell ref="B146:C146"/>
    <mergeCell ref="D146:E146"/>
    <mergeCell ref="F146:G146"/>
    <mergeCell ref="I146:J146"/>
    <mergeCell ref="K146:M146"/>
    <mergeCell ref="N146:O146"/>
    <mergeCell ref="P146:Q146"/>
    <mergeCell ref="R146:T146"/>
    <mergeCell ref="U146:V146"/>
    <mergeCell ref="U145:V145"/>
    <mergeCell ref="W145:X145"/>
    <mergeCell ref="Y145:Z145"/>
    <mergeCell ref="AA145:AB145"/>
    <mergeCell ref="AC145:AD145"/>
    <mergeCell ref="F143:G143"/>
    <mergeCell ref="I143:J143"/>
    <mergeCell ref="K143:M143"/>
    <mergeCell ref="N143:O143"/>
    <mergeCell ref="B142:C142"/>
    <mergeCell ref="D142:E142"/>
    <mergeCell ref="F142:G142"/>
    <mergeCell ref="I142:J142"/>
    <mergeCell ref="K142:M142"/>
    <mergeCell ref="N142:O142"/>
    <mergeCell ref="P142:Q142"/>
    <mergeCell ref="R142:T142"/>
    <mergeCell ref="U142:V142"/>
    <mergeCell ref="B145:C145"/>
    <mergeCell ref="D145:E145"/>
    <mergeCell ref="F145:G145"/>
    <mergeCell ref="I145:J145"/>
    <mergeCell ref="K145:M145"/>
    <mergeCell ref="N145:O145"/>
    <mergeCell ref="P145:Q145"/>
    <mergeCell ref="R145:T145"/>
    <mergeCell ref="R144:T144"/>
    <mergeCell ref="U144:V144"/>
    <mergeCell ref="B144:C144"/>
    <mergeCell ref="D144:E144"/>
    <mergeCell ref="F144:G144"/>
    <mergeCell ref="I144:J144"/>
    <mergeCell ref="K144:M144"/>
    <mergeCell ref="N144:O144"/>
    <mergeCell ref="P144:Q144"/>
    <mergeCell ref="P143:Q143"/>
    <mergeCell ref="R143:T143"/>
    <mergeCell ref="U143:V143"/>
    <mergeCell ref="B143:C143"/>
    <mergeCell ref="D143:E143"/>
    <mergeCell ref="B140:C140"/>
    <mergeCell ref="D140:E140"/>
    <mergeCell ref="F140:G140"/>
    <mergeCell ref="I140:J140"/>
    <mergeCell ref="K140:M140"/>
    <mergeCell ref="N140:O140"/>
    <mergeCell ref="P140:Q140"/>
    <mergeCell ref="P139:Q139"/>
    <mergeCell ref="R139:T139"/>
    <mergeCell ref="U139:V139"/>
    <mergeCell ref="B139:C139"/>
    <mergeCell ref="D139:E139"/>
    <mergeCell ref="F139:G139"/>
    <mergeCell ref="I139:J139"/>
    <mergeCell ref="K139:M139"/>
    <mergeCell ref="N139:O139"/>
    <mergeCell ref="U141:V141"/>
    <mergeCell ref="B141:C141"/>
    <mergeCell ref="D141:E141"/>
    <mergeCell ref="F141:G141"/>
    <mergeCell ref="I141:J141"/>
    <mergeCell ref="K141:M141"/>
    <mergeCell ref="N141:O141"/>
    <mergeCell ref="P141:Q141"/>
    <mergeCell ref="R141:T141"/>
    <mergeCell ref="R140:T140"/>
    <mergeCell ref="U140:V140"/>
    <mergeCell ref="B138:C138"/>
    <mergeCell ref="D138:E138"/>
    <mergeCell ref="F138:G138"/>
    <mergeCell ref="I138:J138"/>
    <mergeCell ref="K138:M138"/>
    <mergeCell ref="N138:O138"/>
    <mergeCell ref="P138:Q138"/>
    <mergeCell ref="R138:T138"/>
    <mergeCell ref="U138:V138"/>
    <mergeCell ref="U137:V137"/>
    <mergeCell ref="W137:X137"/>
    <mergeCell ref="Y137:Z137"/>
    <mergeCell ref="AA137:AB137"/>
    <mergeCell ref="AC137:AD137"/>
    <mergeCell ref="F135:G135"/>
    <mergeCell ref="I135:J135"/>
    <mergeCell ref="K135:M135"/>
    <mergeCell ref="N135:O135"/>
    <mergeCell ref="B134:C134"/>
    <mergeCell ref="D134:E134"/>
    <mergeCell ref="F134:G134"/>
    <mergeCell ref="I134:J134"/>
    <mergeCell ref="K134:M134"/>
    <mergeCell ref="N134:O134"/>
    <mergeCell ref="P134:Q134"/>
    <mergeCell ref="R134:T134"/>
    <mergeCell ref="U134:V134"/>
    <mergeCell ref="B137:C137"/>
    <mergeCell ref="D137:E137"/>
    <mergeCell ref="F137:G137"/>
    <mergeCell ref="I137:J137"/>
    <mergeCell ref="K137:M137"/>
    <mergeCell ref="N137:O137"/>
    <mergeCell ref="P137:Q137"/>
    <mergeCell ref="R137:T137"/>
    <mergeCell ref="R136:T136"/>
    <mergeCell ref="U136:V136"/>
    <mergeCell ref="B136:C136"/>
    <mergeCell ref="D136:E136"/>
    <mergeCell ref="F136:G136"/>
    <mergeCell ref="I136:J136"/>
    <mergeCell ref="K136:M136"/>
    <mergeCell ref="N136:O136"/>
    <mergeCell ref="P136:Q136"/>
    <mergeCell ref="P135:Q135"/>
    <mergeCell ref="R135:T135"/>
    <mergeCell ref="U135:V135"/>
    <mergeCell ref="B135:C135"/>
    <mergeCell ref="D135:E135"/>
    <mergeCell ref="B132:C132"/>
    <mergeCell ref="D132:E132"/>
    <mergeCell ref="F132:G132"/>
    <mergeCell ref="I132:J132"/>
    <mergeCell ref="K132:M132"/>
    <mergeCell ref="N132:O132"/>
    <mergeCell ref="P132:Q132"/>
    <mergeCell ref="P131:Q131"/>
    <mergeCell ref="R131:T131"/>
    <mergeCell ref="U131:V131"/>
    <mergeCell ref="B131:C131"/>
    <mergeCell ref="D131:E131"/>
    <mergeCell ref="F131:G131"/>
    <mergeCell ref="I131:J131"/>
    <mergeCell ref="K131:M131"/>
    <mergeCell ref="N131:O131"/>
    <mergeCell ref="U133:V133"/>
    <mergeCell ref="B133:C133"/>
    <mergeCell ref="D133:E133"/>
    <mergeCell ref="F133:G133"/>
    <mergeCell ref="I133:J133"/>
    <mergeCell ref="K133:M133"/>
    <mergeCell ref="N133:O133"/>
    <mergeCell ref="P133:Q133"/>
    <mergeCell ref="R133:T133"/>
    <mergeCell ref="R132:T132"/>
    <mergeCell ref="U132:V132"/>
    <mergeCell ref="B130:C130"/>
    <mergeCell ref="D130:E130"/>
    <mergeCell ref="F130:G130"/>
    <mergeCell ref="I130:J130"/>
    <mergeCell ref="K130:M130"/>
    <mergeCell ref="N130:O130"/>
    <mergeCell ref="P130:Q130"/>
    <mergeCell ref="R130:T130"/>
    <mergeCell ref="U130:V130"/>
    <mergeCell ref="U129:V129"/>
    <mergeCell ref="W129:X129"/>
    <mergeCell ref="Y129:Z129"/>
    <mergeCell ref="AA129:AB129"/>
    <mergeCell ref="AC129:AD129"/>
    <mergeCell ref="F127:G127"/>
    <mergeCell ref="I127:J127"/>
    <mergeCell ref="K127:M127"/>
    <mergeCell ref="N127:O127"/>
    <mergeCell ref="B126:C126"/>
    <mergeCell ref="D126:E126"/>
    <mergeCell ref="F126:G126"/>
    <mergeCell ref="I126:J126"/>
    <mergeCell ref="K126:M126"/>
    <mergeCell ref="N126:O126"/>
    <mergeCell ref="P126:Q126"/>
    <mergeCell ref="R126:T126"/>
    <mergeCell ref="U126:V126"/>
    <mergeCell ref="B129:C129"/>
    <mergeCell ref="D129:E129"/>
    <mergeCell ref="F129:G129"/>
    <mergeCell ref="I129:J129"/>
    <mergeCell ref="K129:M129"/>
    <mergeCell ref="N129:O129"/>
    <mergeCell ref="P129:Q129"/>
    <mergeCell ref="R129:T129"/>
    <mergeCell ref="R128:T128"/>
    <mergeCell ref="U128:V128"/>
    <mergeCell ref="B128:C128"/>
    <mergeCell ref="D128:E128"/>
    <mergeCell ref="F128:G128"/>
    <mergeCell ref="I128:J128"/>
    <mergeCell ref="K128:M128"/>
    <mergeCell ref="N128:O128"/>
    <mergeCell ref="P128:Q128"/>
    <mergeCell ref="P127:Q127"/>
    <mergeCell ref="R127:T127"/>
    <mergeCell ref="U127:V127"/>
    <mergeCell ref="B127:C127"/>
    <mergeCell ref="D127:E127"/>
    <mergeCell ref="B124:C124"/>
    <mergeCell ref="D124:E124"/>
    <mergeCell ref="F124:G124"/>
    <mergeCell ref="I124:J124"/>
    <mergeCell ref="K124:M124"/>
    <mergeCell ref="N124:O124"/>
    <mergeCell ref="P124:Q124"/>
    <mergeCell ref="P123:Q123"/>
    <mergeCell ref="R123:T123"/>
    <mergeCell ref="U123:V123"/>
    <mergeCell ref="B123:C123"/>
    <mergeCell ref="D123:E123"/>
    <mergeCell ref="F123:G123"/>
    <mergeCell ref="I123:J123"/>
    <mergeCell ref="K123:M123"/>
    <mergeCell ref="N123:O123"/>
    <mergeCell ref="U125:V125"/>
    <mergeCell ref="B125:C125"/>
    <mergeCell ref="D125:E125"/>
    <mergeCell ref="F125:G125"/>
    <mergeCell ref="I125:J125"/>
    <mergeCell ref="K125:M125"/>
    <mergeCell ref="N125:O125"/>
    <mergeCell ref="P125:Q125"/>
    <mergeCell ref="R125:T125"/>
    <mergeCell ref="R124:T124"/>
    <mergeCell ref="U124:V124"/>
    <mergeCell ref="B122:C122"/>
    <mergeCell ref="D122:E122"/>
    <mergeCell ref="F122:G122"/>
    <mergeCell ref="I122:J122"/>
    <mergeCell ref="K122:M122"/>
    <mergeCell ref="N122:O122"/>
    <mergeCell ref="P122:Q122"/>
    <mergeCell ref="R122:T122"/>
    <mergeCell ref="U122:V122"/>
    <mergeCell ref="U121:V121"/>
    <mergeCell ref="W121:X121"/>
    <mergeCell ref="Y121:Z121"/>
    <mergeCell ref="AA121:AB121"/>
    <mergeCell ref="AC121:AD121"/>
    <mergeCell ref="F119:G119"/>
    <mergeCell ref="I119:J119"/>
    <mergeCell ref="K119:M119"/>
    <mergeCell ref="N119:O119"/>
    <mergeCell ref="B118:C118"/>
    <mergeCell ref="D118:E118"/>
    <mergeCell ref="F118:G118"/>
    <mergeCell ref="I118:J118"/>
    <mergeCell ref="K118:M118"/>
    <mergeCell ref="N118:O118"/>
    <mergeCell ref="P118:Q118"/>
    <mergeCell ref="R118:T118"/>
    <mergeCell ref="U118:V118"/>
    <mergeCell ref="B121:C121"/>
    <mergeCell ref="D121:E121"/>
    <mergeCell ref="F121:G121"/>
    <mergeCell ref="I121:J121"/>
    <mergeCell ref="K121:M121"/>
    <mergeCell ref="N121:O121"/>
    <mergeCell ref="P121:Q121"/>
    <mergeCell ref="R121:T121"/>
    <mergeCell ref="R120:T120"/>
    <mergeCell ref="U120:V120"/>
    <mergeCell ref="B120:C120"/>
    <mergeCell ref="D120:E120"/>
    <mergeCell ref="F120:G120"/>
    <mergeCell ref="I120:J120"/>
    <mergeCell ref="K120:M120"/>
    <mergeCell ref="N120:O120"/>
    <mergeCell ref="P120:Q120"/>
    <mergeCell ref="P119:Q119"/>
    <mergeCell ref="R119:T119"/>
    <mergeCell ref="U119:V119"/>
    <mergeCell ref="B119:C119"/>
    <mergeCell ref="D119:E119"/>
    <mergeCell ref="B116:C116"/>
    <mergeCell ref="D116:E116"/>
    <mergeCell ref="F116:G116"/>
    <mergeCell ref="I116:J116"/>
    <mergeCell ref="K116:M116"/>
    <mergeCell ref="N116:O116"/>
    <mergeCell ref="P116:Q116"/>
    <mergeCell ref="P115:Q115"/>
    <mergeCell ref="R115:T115"/>
    <mergeCell ref="U115:V115"/>
    <mergeCell ref="B115:C115"/>
    <mergeCell ref="D115:E115"/>
    <mergeCell ref="F115:G115"/>
    <mergeCell ref="I115:J115"/>
    <mergeCell ref="K115:M115"/>
    <mergeCell ref="N115:O115"/>
    <mergeCell ref="U117:V117"/>
    <mergeCell ref="B117:C117"/>
    <mergeCell ref="D117:E117"/>
    <mergeCell ref="F117:G117"/>
    <mergeCell ref="I117:J117"/>
    <mergeCell ref="K117:M117"/>
    <mergeCell ref="N117:O117"/>
    <mergeCell ref="P117:Q117"/>
    <mergeCell ref="R117:T117"/>
    <mergeCell ref="R116:T116"/>
    <mergeCell ref="U116:V116"/>
    <mergeCell ref="B114:C114"/>
    <mergeCell ref="D114:E114"/>
    <mergeCell ref="F114:G114"/>
    <mergeCell ref="I114:J114"/>
    <mergeCell ref="K114:M114"/>
    <mergeCell ref="N114:O114"/>
    <mergeCell ref="P114:Q114"/>
    <mergeCell ref="R114:T114"/>
    <mergeCell ref="U114:V114"/>
    <mergeCell ref="U113:V113"/>
    <mergeCell ref="W113:X113"/>
    <mergeCell ref="Y113:Z113"/>
    <mergeCell ref="AA113:AB113"/>
    <mergeCell ref="AC113:AD113"/>
    <mergeCell ref="F111:G111"/>
    <mergeCell ref="I111:J111"/>
    <mergeCell ref="K111:M111"/>
    <mergeCell ref="N111:O111"/>
    <mergeCell ref="B110:C110"/>
    <mergeCell ref="D110:E110"/>
    <mergeCell ref="F110:G110"/>
    <mergeCell ref="I110:J110"/>
    <mergeCell ref="K110:M110"/>
    <mergeCell ref="N110:O110"/>
    <mergeCell ref="P110:Q110"/>
    <mergeCell ref="R110:T110"/>
    <mergeCell ref="U110:V110"/>
    <mergeCell ref="B113:C113"/>
    <mergeCell ref="D113:E113"/>
    <mergeCell ref="F113:G113"/>
    <mergeCell ref="I113:J113"/>
    <mergeCell ref="K113:M113"/>
    <mergeCell ref="N113:O113"/>
    <mergeCell ref="P113:Q113"/>
    <mergeCell ref="R113:T113"/>
    <mergeCell ref="R112:T112"/>
    <mergeCell ref="U112:V112"/>
    <mergeCell ref="B112:C112"/>
    <mergeCell ref="D112:E112"/>
    <mergeCell ref="F112:G112"/>
    <mergeCell ref="I112:J112"/>
    <mergeCell ref="K112:M112"/>
    <mergeCell ref="N112:O112"/>
    <mergeCell ref="P112:Q112"/>
    <mergeCell ref="P111:Q111"/>
    <mergeCell ref="R111:T111"/>
    <mergeCell ref="U111:V111"/>
    <mergeCell ref="B111:C111"/>
    <mergeCell ref="D111:E111"/>
    <mergeCell ref="B108:C108"/>
    <mergeCell ref="D108:E108"/>
    <mergeCell ref="F108:G108"/>
    <mergeCell ref="I108:J108"/>
    <mergeCell ref="K108:M108"/>
    <mergeCell ref="N108:O108"/>
    <mergeCell ref="P108:Q108"/>
    <mergeCell ref="P107:Q107"/>
    <mergeCell ref="R107:T107"/>
    <mergeCell ref="U107:V107"/>
    <mergeCell ref="B107:C107"/>
    <mergeCell ref="D107:E107"/>
    <mergeCell ref="F107:G107"/>
    <mergeCell ref="I107:J107"/>
    <mergeCell ref="K107:M107"/>
    <mergeCell ref="N107:O107"/>
    <mergeCell ref="U109:V109"/>
    <mergeCell ref="B109:C109"/>
    <mergeCell ref="D109:E109"/>
    <mergeCell ref="F109:G109"/>
    <mergeCell ref="I109:J109"/>
    <mergeCell ref="K109:M109"/>
    <mergeCell ref="N109:O109"/>
    <mergeCell ref="P109:Q109"/>
    <mergeCell ref="R109:T109"/>
    <mergeCell ref="R108:T108"/>
    <mergeCell ref="U108:V108"/>
    <mergeCell ref="B106:C106"/>
    <mergeCell ref="D106:E106"/>
    <mergeCell ref="F106:G106"/>
    <mergeCell ref="N105:O105"/>
    <mergeCell ref="P105:Q105"/>
    <mergeCell ref="R105:T105"/>
    <mergeCell ref="R102:T102"/>
    <mergeCell ref="U102:V102"/>
    <mergeCell ref="N92:O92"/>
    <mergeCell ref="P92:Q92"/>
    <mergeCell ref="R92:T92"/>
    <mergeCell ref="U92:V92"/>
    <mergeCell ref="B29:G30"/>
    <mergeCell ref="H29:K30"/>
    <mergeCell ref="L29:M30"/>
    <mergeCell ref="N29:O30"/>
    <mergeCell ref="P29:Q30"/>
    <mergeCell ref="B83:C83"/>
    <mergeCell ref="D83:E83"/>
    <mergeCell ref="F83:G83"/>
    <mergeCell ref="I83:J83"/>
    <mergeCell ref="K83:M83"/>
    <mergeCell ref="B80:J80"/>
    <mergeCell ref="K80:Q80"/>
    <mergeCell ref="B81:G81"/>
    <mergeCell ref="H81:H82"/>
    <mergeCell ref="I81:J82"/>
    <mergeCell ref="K81:M82"/>
    <mergeCell ref="J68:N70"/>
    <mergeCell ref="O68:R70"/>
    <mergeCell ref="T68:X70"/>
    <mergeCell ref="B85:C85"/>
    <mergeCell ref="F16:G16"/>
    <mergeCell ref="I16:J16"/>
    <mergeCell ref="K16:M16"/>
    <mergeCell ref="N16:O16"/>
    <mergeCell ref="P16:Q16"/>
    <mergeCell ref="AG16:AH16"/>
    <mergeCell ref="AI16:AJ16"/>
    <mergeCell ref="W16:X16"/>
    <mergeCell ref="Y16:Z16"/>
    <mergeCell ref="AA16:AB16"/>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AG14:AH14"/>
    <mergeCell ref="AI14:AJ14"/>
    <mergeCell ref="B14:C14"/>
    <mergeCell ref="D14:E14"/>
    <mergeCell ref="F14:G14"/>
    <mergeCell ref="I14:J14"/>
    <mergeCell ref="K14:M14"/>
    <mergeCell ref="N14:O14"/>
    <mergeCell ref="P14:Q14"/>
    <mergeCell ref="R14:T14"/>
    <mergeCell ref="U14:V14"/>
    <mergeCell ref="B19:Q19"/>
    <mergeCell ref="B20:G20"/>
    <mergeCell ref="H20:K20"/>
    <mergeCell ref="L20:M20"/>
    <mergeCell ref="N20:O20"/>
    <mergeCell ref="P20:Q20"/>
    <mergeCell ref="AI17:AJ17"/>
    <mergeCell ref="U17:V17"/>
    <mergeCell ref="B17:C17"/>
    <mergeCell ref="D17:E17"/>
    <mergeCell ref="F17:G17"/>
    <mergeCell ref="I17:J17"/>
    <mergeCell ref="K17:M17"/>
    <mergeCell ref="N17:O17"/>
    <mergeCell ref="P17:Q17"/>
    <mergeCell ref="R17:T17"/>
    <mergeCell ref="R16:T16"/>
    <mergeCell ref="U16:V16"/>
    <mergeCell ref="AE16:AF16"/>
    <mergeCell ref="B16:C16"/>
    <mergeCell ref="D16:E16"/>
    <mergeCell ref="F12:G12"/>
    <mergeCell ref="I12:J12"/>
    <mergeCell ref="K12:M12"/>
    <mergeCell ref="N12:O12"/>
    <mergeCell ref="P12:Q12"/>
    <mergeCell ref="P15:Q15"/>
    <mergeCell ref="R15:T15"/>
    <mergeCell ref="U15:V15"/>
    <mergeCell ref="AC15:AD15"/>
    <mergeCell ref="B15:C15"/>
    <mergeCell ref="D15:E15"/>
    <mergeCell ref="F15:G15"/>
    <mergeCell ref="I15:J15"/>
    <mergeCell ref="K15:M15"/>
    <mergeCell ref="N15:O15"/>
    <mergeCell ref="AC14:AD14"/>
    <mergeCell ref="AE14:AF14"/>
    <mergeCell ref="W1:AB1"/>
    <mergeCell ref="U1:V1"/>
    <mergeCell ref="P11:Q11"/>
    <mergeCell ref="R11:T11"/>
    <mergeCell ref="U11:V11"/>
    <mergeCell ref="AC11:AD11"/>
    <mergeCell ref="B11:C11"/>
    <mergeCell ref="D11:E11"/>
    <mergeCell ref="F11:G11"/>
    <mergeCell ref="I11:J11"/>
    <mergeCell ref="K11:M11"/>
    <mergeCell ref="N11:O11"/>
    <mergeCell ref="B10:C10"/>
    <mergeCell ref="D10:E10"/>
    <mergeCell ref="F10:G10"/>
    <mergeCell ref="Y9:Z10"/>
    <mergeCell ref="AA9:AB10"/>
    <mergeCell ref="AC9:AD10"/>
    <mergeCell ref="I9:J10"/>
    <mergeCell ref="K9:M10"/>
    <mergeCell ref="N9:O10"/>
    <mergeCell ref="P9:Q10"/>
    <mergeCell ref="R9:T10"/>
    <mergeCell ref="U9:V10"/>
    <mergeCell ref="B8:J8"/>
    <mergeCell ref="K8:Q8"/>
    <mergeCell ref="B9:G9"/>
    <mergeCell ref="H9:H10"/>
    <mergeCell ref="S4:X4"/>
    <mergeCell ref="B5:E6"/>
    <mergeCell ref="F5:H6"/>
    <mergeCell ref="I5:P6"/>
    <mergeCell ref="Q5:R6"/>
    <mergeCell ref="Y5:Z6"/>
    <mergeCell ref="AA5:AC6"/>
    <mergeCell ref="AD5:AE6"/>
    <mergeCell ref="B2:E2"/>
    <mergeCell ref="B3:E4"/>
    <mergeCell ref="F3:H4"/>
    <mergeCell ref="I3:P4"/>
    <mergeCell ref="Q3:R4"/>
    <mergeCell ref="S3:X3"/>
    <mergeCell ref="Y3:Z4"/>
    <mergeCell ref="AA3:AC4"/>
    <mergeCell ref="AD3:AE4"/>
    <mergeCell ref="S5:X5"/>
    <mergeCell ref="S6:X6"/>
    <mergeCell ref="R80:X80"/>
    <mergeCell ref="W81:X82"/>
    <mergeCell ref="Y80:AD80"/>
    <mergeCell ref="Y81:Z82"/>
    <mergeCell ref="B13:C13"/>
    <mergeCell ref="D13:E13"/>
    <mergeCell ref="F13:G13"/>
    <mergeCell ref="I13:J13"/>
    <mergeCell ref="K13:M13"/>
    <mergeCell ref="N13:O13"/>
    <mergeCell ref="P13:Q13"/>
    <mergeCell ref="R13:T13"/>
    <mergeCell ref="R12:T12"/>
    <mergeCell ref="U12:V12"/>
    <mergeCell ref="AA12:AB12"/>
    <mergeCell ref="B12:C12"/>
    <mergeCell ref="D12:E12"/>
    <mergeCell ref="W83:X83"/>
    <mergeCell ref="Y83:Z83"/>
    <mergeCell ref="AA81:AB82"/>
    <mergeCell ref="AC81:AD82"/>
    <mergeCell ref="AE80:AF82"/>
    <mergeCell ref="AA83:AB83"/>
    <mergeCell ref="AC83:AD83"/>
    <mergeCell ref="AE83:AF83"/>
    <mergeCell ref="AG80:AH82"/>
    <mergeCell ref="AI80:AJ82"/>
    <mergeCell ref="AI83:AJ83"/>
    <mergeCell ref="AG83:AH83"/>
    <mergeCell ref="W84:X84"/>
    <mergeCell ref="Y84:Z84"/>
    <mergeCell ref="AA84:AB84"/>
    <mergeCell ref="AC84:AD84"/>
    <mergeCell ref="AE84:AF84"/>
    <mergeCell ref="AG84:AH84"/>
    <mergeCell ref="AI84:AJ84"/>
    <mergeCell ref="AI85:AJ85"/>
    <mergeCell ref="W86:X86"/>
    <mergeCell ref="Y86:Z86"/>
    <mergeCell ref="AA86:AB86"/>
    <mergeCell ref="AC86:AD86"/>
    <mergeCell ref="AE86:AF86"/>
    <mergeCell ref="AG86:AH86"/>
    <mergeCell ref="AI86:AJ86"/>
    <mergeCell ref="W87:X87"/>
    <mergeCell ref="Y87:Z87"/>
    <mergeCell ref="AA87:AB87"/>
    <mergeCell ref="AC87:AD87"/>
    <mergeCell ref="AE87:AF87"/>
    <mergeCell ref="AG87:AH87"/>
    <mergeCell ref="AI87:AJ87"/>
    <mergeCell ref="W88:X88"/>
    <mergeCell ref="Y88:Z88"/>
    <mergeCell ref="AA88:AB88"/>
    <mergeCell ref="AC88:AD88"/>
    <mergeCell ref="AE88:AF88"/>
    <mergeCell ref="AG88:AH88"/>
    <mergeCell ref="AI88:AJ88"/>
    <mergeCell ref="W85:X85"/>
    <mergeCell ref="Y85:Z85"/>
    <mergeCell ref="AA85:AB85"/>
    <mergeCell ref="AC85:AD85"/>
    <mergeCell ref="AE85:AF85"/>
    <mergeCell ref="AG85:AH85"/>
    <mergeCell ref="AI89:AJ89"/>
    <mergeCell ref="W90:X90"/>
    <mergeCell ref="Y90:Z90"/>
    <mergeCell ref="AA90:AB90"/>
    <mergeCell ref="AC90:AD90"/>
    <mergeCell ref="AE90:AF90"/>
    <mergeCell ref="AG90:AH90"/>
    <mergeCell ref="AI90:AJ90"/>
    <mergeCell ref="W91:X91"/>
    <mergeCell ref="Y91:Z91"/>
    <mergeCell ref="AA91:AB91"/>
    <mergeCell ref="AC91:AD91"/>
    <mergeCell ref="AE91:AF91"/>
    <mergeCell ref="AG91:AH91"/>
    <mergeCell ref="AI91:AJ91"/>
    <mergeCell ref="W92:X92"/>
    <mergeCell ref="Y92:Z92"/>
    <mergeCell ref="AA92:AB92"/>
    <mergeCell ref="AC92:AD92"/>
    <mergeCell ref="AE92:AF92"/>
    <mergeCell ref="AG92:AH92"/>
    <mergeCell ref="AI92:AJ92"/>
    <mergeCell ref="Y89:Z89"/>
    <mergeCell ref="AA89:AB89"/>
    <mergeCell ref="AC89:AD89"/>
    <mergeCell ref="AE89:AF89"/>
    <mergeCell ref="AG89:AH89"/>
    <mergeCell ref="AI93:AJ93"/>
    <mergeCell ref="W94:X94"/>
    <mergeCell ref="Y94:Z94"/>
    <mergeCell ref="AA94:AB94"/>
    <mergeCell ref="AC94:AD94"/>
    <mergeCell ref="AE94:AF94"/>
    <mergeCell ref="AG94:AH94"/>
    <mergeCell ref="AI94:AJ94"/>
    <mergeCell ref="W95:X95"/>
    <mergeCell ref="Y95:Z95"/>
    <mergeCell ref="AA95:AB95"/>
    <mergeCell ref="AC95:AD95"/>
    <mergeCell ref="AE95:AF95"/>
    <mergeCell ref="AG95:AH95"/>
    <mergeCell ref="AI95:AJ95"/>
    <mergeCell ref="W96:X96"/>
    <mergeCell ref="Y96:Z96"/>
    <mergeCell ref="AA96:AB96"/>
    <mergeCell ref="AC96:AD96"/>
    <mergeCell ref="AE96:AF96"/>
    <mergeCell ref="AG96:AH96"/>
    <mergeCell ref="AI96:AJ96"/>
    <mergeCell ref="AG93:AH93"/>
    <mergeCell ref="AI97:AJ97"/>
    <mergeCell ref="W98:X98"/>
    <mergeCell ref="Y98:Z98"/>
    <mergeCell ref="AA98:AB98"/>
    <mergeCell ref="AC98:AD98"/>
    <mergeCell ref="AE98:AF98"/>
    <mergeCell ref="AG98:AH98"/>
    <mergeCell ref="AI98:AJ98"/>
    <mergeCell ref="W99:X99"/>
    <mergeCell ref="Y99:Z99"/>
    <mergeCell ref="AA99:AB99"/>
    <mergeCell ref="AC99:AD99"/>
    <mergeCell ref="AE99:AF99"/>
    <mergeCell ref="AG99:AH99"/>
    <mergeCell ref="AI99:AJ99"/>
    <mergeCell ref="W100:X100"/>
    <mergeCell ref="Y100:Z100"/>
    <mergeCell ref="AA100:AB100"/>
    <mergeCell ref="AC100:AD100"/>
    <mergeCell ref="AE100:AF100"/>
    <mergeCell ref="AG100:AH100"/>
    <mergeCell ref="AI100:AJ100"/>
    <mergeCell ref="W97:X97"/>
    <mergeCell ref="Y97:Z97"/>
    <mergeCell ref="AA97:AB97"/>
    <mergeCell ref="AC97:AD97"/>
    <mergeCell ref="AE97:AF97"/>
    <mergeCell ref="AG97:AH97"/>
    <mergeCell ref="AI101:AJ101"/>
    <mergeCell ref="W102:X102"/>
    <mergeCell ref="Y102:Z102"/>
    <mergeCell ref="AA102:AB102"/>
    <mergeCell ref="AC102:AD102"/>
    <mergeCell ref="AE102:AF102"/>
    <mergeCell ref="AG102:AH102"/>
    <mergeCell ref="AI102:AJ102"/>
    <mergeCell ref="W103:X103"/>
    <mergeCell ref="Y103:Z103"/>
    <mergeCell ref="AA103:AB103"/>
    <mergeCell ref="AC103:AD103"/>
    <mergeCell ref="AE103:AF103"/>
    <mergeCell ref="AG103:AH103"/>
    <mergeCell ref="AI103:AJ103"/>
    <mergeCell ref="W104:X104"/>
    <mergeCell ref="Y104:Z104"/>
    <mergeCell ref="AA104:AB104"/>
    <mergeCell ref="AC104:AD104"/>
    <mergeCell ref="AE104:AF104"/>
    <mergeCell ref="AG104:AH104"/>
    <mergeCell ref="AI104:AJ104"/>
    <mergeCell ref="Y101:Z101"/>
    <mergeCell ref="AA101:AB101"/>
    <mergeCell ref="AC101:AD101"/>
    <mergeCell ref="AE101:AF101"/>
    <mergeCell ref="AG101:AH101"/>
    <mergeCell ref="AI105:AJ105"/>
    <mergeCell ref="W106:X106"/>
    <mergeCell ref="Y106:Z106"/>
    <mergeCell ref="AA106:AB106"/>
    <mergeCell ref="AC106:AD106"/>
    <mergeCell ref="AE106:AF106"/>
    <mergeCell ref="AG106:AH106"/>
    <mergeCell ref="AI106:AJ106"/>
    <mergeCell ref="W107:X107"/>
    <mergeCell ref="Y107:Z107"/>
    <mergeCell ref="AA107:AB107"/>
    <mergeCell ref="AC107:AD107"/>
    <mergeCell ref="AE107:AF107"/>
    <mergeCell ref="AG107:AH107"/>
    <mergeCell ref="AI107:AJ107"/>
    <mergeCell ref="W108:X108"/>
    <mergeCell ref="Y108:Z108"/>
    <mergeCell ref="AA108:AB108"/>
    <mergeCell ref="AC108:AD108"/>
    <mergeCell ref="AE108:AF108"/>
    <mergeCell ref="AG108:AH108"/>
    <mergeCell ref="AI108:AJ108"/>
    <mergeCell ref="Y105:Z105"/>
    <mergeCell ref="AA105:AB105"/>
    <mergeCell ref="AC105:AD105"/>
    <mergeCell ref="AE105:AF105"/>
    <mergeCell ref="AG105:AH105"/>
    <mergeCell ref="AI109:AJ109"/>
    <mergeCell ref="W110:X110"/>
    <mergeCell ref="Y110:Z110"/>
    <mergeCell ref="AA110:AB110"/>
    <mergeCell ref="AC110:AD110"/>
    <mergeCell ref="AE110:AF110"/>
    <mergeCell ref="AG110:AH110"/>
    <mergeCell ref="AI110:AJ110"/>
    <mergeCell ref="W111:X111"/>
    <mergeCell ref="Y111:Z111"/>
    <mergeCell ref="AA111:AB111"/>
    <mergeCell ref="AC111:AD111"/>
    <mergeCell ref="AE111:AF111"/>
    <mergeCell ref="AG111:AH111"/>
    <mergeCell ref="AI111:AJ111"/>
    <mergeCell ref="W112:X112"/>
    <mergeCell ref="Y112:Z112"/>
    <mergeCell ref="AA112:AB112"/>
    <mergeCell ref="AC112:AD112"/>
    <mergeCell ref="AE112:AF112"/>
    <mergeCell ref="AG112:AH112"/>
    <mergeCell ref="AI112:AJ112"/>
    <mergeCell ref="W109:X109"/>
    <mergeCell ref="Y109:Z109"/>
    <mergeCell ref="AA109:AB109"/>
    <mergeCell ref="AC109:AD109"/>
    <mergeCell ref="AE109:AF109"/>
    <mergeCell ref="AG109:AH109"/>
    <mergeCell ref="AI113:AJ113"/>
    <mergeCell ref="W114:X114"/>
    <mergeCell ref="Y114:Z114"/>
    <mergeCell ref="AA114:AB114"/>
    <mergeCell ref="AC114:AD114"/>
    <mergeCell ref="AE114:AF114"/>
    <mergeCell ref="AG114:AH114"/>
    <mergeCell ref="AI114:AJ114"/>
    <mergeCell ref="W115:X115"/>
    <mergeCell ref="Y115:Z115"/>
    <mergeCell ref="AA115:AB115"/>
    <mergeCell ref="AC115:AD115"/>
    <mergeCell ref="AE115:AF115"/>
    <mergeCell ref="AG115:AH115"/>
    <mergeCell ref="AI115:AJ115"/>
    <mergeCell ref="W116:X116"/>
    <mergeCell ref="Y116:Z116"/>
    <mergeCell ref="AA116:AB116"/>
    <mergeCell ref="AC116:AD116"/>
    <mergeCell ref="AE116:AF116"/>
    <mergeCell ref="AG116:AH116"/>
    <mergeCell ref="AI116:AJ116"/>
    <mergeCell ref="AE113:AF113"/>
    <mergeCell ref="AG113:AH113"/>
    <mergeCell ref="AI117:AJ117"/>
    <mergeCell ref="W118:X118"/>
    <mergeCell ref="Y118:Z118"/>
    <mergeCell ref="AA118:AB118"/>
    <mergeCell ref="AC118:AD118"/>
    <mergeCell ref="AE118:AF118"/>
    <mergeCell ref="AG118:AH118"/>
    <mergeCell ref="AI118:AJ118"/>
    <mergeCell ref="W119:X119"/>
    <mergeCell ref="Y119:Z119"/>
    <mergeCell ref="AA119:AB119"/>
    <mergeCell ref="AC119:AD119"/>
    <mergeCell ref="AE119:AF119"/>
    <mergeCell ref="AG119:AH119"/>
    <mergeCell ref="AI119:AJ119"/>
    <mergeCell ref="W120:X120"/>
    <mergeCell ref="Y120:Z120"/>
    <mergeCell ref="AA120:AB120"/>
    <mergeCell ref="AC120:AD120"/>
    <mergeCell ref="AE120:AF120"/>
    <mergeCell ref="AG120:AH120"/>
    <mergeCell ref="AI120:AJ120"/>
    <mergeCell ref="W117:X117"/>
    <mergeCell ref="Y117:Z117"/>
    <mergeCell ref="AA117:AB117"/>
    <mergeCell ref="AC117:AD117"/>
    <mergeCell ref="AE117:AF117"/>
    <mergeCell ref="AG117:AH117"/>
    <mergeCell ref="AI121:AJ121"/>
    <mergeCell ref="W122:X122"/>
    <mergeCell ref="Y122:Z122"/>
    <mergeCell ref="AA122:AB122"/>
    <mergeCell ref="AC122:AD122"/>
    <mergeCell ref="AE122:AF122"/>
    <mergeCell ref="AG122:AH122"/>
    <mergeCell ref="AI122:AJ122"/>
    <mergeCell ref="W123:X123"/>
    <mergeCell ref="Y123:Z123"/>
    <mergeCell ref="AA123:AB123"/>
    <mergeCell ref="AC123:AD123"/>
    <mergeCell ref="AE123:AF123"/>
    <mergeCell ref="AG123:AH123"/>
    <mergeCell ref="AI123:AJ123"/>
    <mergeCell ref="W124:X124"/>
    <mergeCell ref="Y124:Z124"/>
    <mergeCell ref="AA124:AB124"/>
    <mergeCell ref="AC124:AD124"/>
    <mergeCell ref="AE124:AF124"/>
    <mergeCell ref="AG124:AH124"/>
    <mergeCell ref="AI124:AJ124"/>
    <mergeCell ref="AE121:AF121"/>
    <mergeCell ref="AG121:AH121"/>
    <mergeCell ref="AI125:AJ125"/>
    <mergeCell ref="W126:X126"/>
    <mergeCell ref="Y126:Z126"/>
    <mergeCell ref="AA126:AB126"/>
    <mergeCell ref="AC126:AD126"/>
    <mergeCell ref="AE126:AF126"/>
    <mergeCell ref="AG126:AH126"/>
    <mergeCell ref="AI126:AJ126"/>
    <mergeCell ref="W127:X127"/>
    <mergeCell ref="Y127:Z127"/>
    <mergeCell ref="AA127:AB127"/>
    <mergeCell ref="AC127:AD127"/>
    <mergeCell ref="AE127:AF127"/>
    <mergeCell ref="AG127:AH127"/>
    <mergeCell ref="AI127:AJ127"/>
    <mergeCell ref="W128:X128"/>
    <mergeCell ref="Y128:Z128"/>
    <mergeCell ref="AA128:AB128"/>
    <mergeCell ref="AC128:AD128"/>
    <mergeCell ref="AE128:AF128"/>
    <mergeCell ref="AG128:AH128"/>
    <mergeCell ref="AI128:AJ128"/>
    <mergeCell ref="W125:X125"/>
    <mergeCell ref="Y125:Z125"/>
    <mergeCell ref="AA125:AB125"/>
    <mergeCell ref="AC125:AD125"/>
    <mergeCell ref="AE125:AF125"/>
    <mergeCell ref="AG125:AH125"/>
    <mergeCell ref="AI129:AJ129"/>
    <mergeCell ref="W130:X130"/>
    <mergeCell ref="Y130:Z130"/>
    <mergeCell ref="AA130:AB130"/>
    <mergeCell ref="AC130:AD130"/>
    <mergeCell ref="AE130:AF130"/>
    <mergeCell ref="AG130:AH130"/>
    <mergeCell ref="AI130:AJ130"/>
    <mergeCell ref="W131:X131"/>
    <mergeCell ref="Y131:Z131"/>
    <mergeCell ref="AA131:AB131"/>
    <mergeCell ref="AC131:AD131"/>
    <mergeCell ref="AE131:AF131"/>
    <mergeCell ref="AG131:AH131"/>
    <mergeCell ref="AI131:AJ131"/>
    <mergeCell ref="W132:X132"/>
    <mergeCell ref="Y132:Z132"/>
    <mergeCell ref="AA132:AB132"/>
    <mergeCell ref="AC132:AD132"/>
    <mergeCell ref="AE132:AF132"/>
    <mergeCell ref="AG132:AH132"/>
    <mergeCell ref="AI132:AJ132"/>
    <mergeCell ref="AE129:AF129"/>
    <mergeCell ref="AG129:AH129"/>
    <mergeCell ref="AI133:AJ133"/>
    <mergeCell ref="W134:X134"/>
    <mergeCell ref="Y134:Z134"/>
    <mergeCell ref="AA134:AB134"/>
    <mergeCell ref="AC134:AD134"/>
    <mergeCell ref="AE134:AF134"/>
    <mergeCell ref="AG134:AH134"/>
    <mergeCell ref="AI134:AJ134"/>
    <mergeCell ref="W135:X135"/>
    <mergeCell ref="Y135:Z135"/>
    <mergeCell ref="AA135:AB135"/>
    <mergeCell ref="AC135:AD135"/>
    <mergeCell ref="AE135:AF135"/>
    <mergeCell ref="AG135:AH135"/>
    <mergeCell ref="AI135:AJ135"/>
    <mergeCell ref="W136:X136"/>
    <mergeCell ref="Y136:Z136"/>
    <mergeCell ref="AA136:AB136"/>
    <mergeCell ref="AC136:AD136"/>
    <mergeCell ref="AE136:AF136"/>
    <mergeCell ref="AG136:AH136"/>
    <mergeCell ref="AI136:AJ136"/>
    <mergeCell ref="W133:X133"/>
    <mergeCell ref="Y133:Z133"/>
    <mergeCell ref="AA133:AB133"/>
    <mergeCell ref="AC133:AD133"/>
    <mergeCell ref="AE133:AF133"/>
    <mergeCell ref="AG133:AH133"/>
    <mergeCell ref="AI137:AJ137"/>
    <mergeCell ref="W138:X138"/>
    <mergeCell ref="Y138:Z138"/>
    <mergeCell ref="AA138:AB138"/>
    <mergeCell ref="AC138:AD138"/>
    <mergeCell ref="AE138:AF138"/>
    <mergeCell ref="AG138:AH138"/>
    <mergeCell ref="AI138:AJ138"/>
    <mergeCell ref="W139:X139"/>
    <mergeCell ref="Y139:Z139"/>
    <mergeCell ref="AA139:AB139"/>
    <mergeCell ref="AC139:AD139"/>
    <mergeCell ref="AE139:AF139"/>
    <mergeCell ref="AG139:AH139"/>
    <mergeCell ref="AI139:AJ139"/>
    <mergeCell ref="W140:X140"/>
    <mergeCell ref="Y140:Z140"/>
    <mergeCell ref="AA140:AB140"/>
    <mergeCell ref="AC140:AD140"/>
    <mergeCell ref="AE140:AF140"/>
    <mergeCell ref="AG140:AH140"/>
    <mergeCell ref="AI140:AJ140"/>
    <mergeCell ref="AE137:AF137"/>
    <mergeCell ref="AG137:AH137"/>
    <mergeCell ref="AI141:AJ141"/>
    <mergeCell ref="W142:X142"/>
    <mergeCell ref="Y142:Z142"/>
    <mergeCell ref="AA142:AB142"/>
    <mergeCell ref="AC142:AD142"/>
    <mergeCell ref="AE142:AF142"/>
    <mergeCell ref="AG142:AH142"/>
    <mergeCell ref="AI142:AJ142"/>
    <mergeCell ref="W143:X143"/>
    <mergeCell ref="Y143:Z143"/>
    <mergeCell ref="AA143:AB143"/>
    <mergeCell ref="AC143:AD143"/>
    <mergeCell ref="AE143:AF143"/>
    <mergeCell ref="AG143:AH143"/>
    <mergeCell ref="AI143:AJ143"/>
    <mergeCell ref="W144:X144"/>
    <mergeCell ref="Y144:Z144"/>
    <mergeCell ref="AA144:AB144"/>
    <mergeCell ref="AC144:AD144"/>
    <mergeCell ref="AE144:AF144"/>
    <mergeCell ref="AG144:AH144"/>
    <mergeCell ref="AI144:AJ144"/>
    <mergeCell ref="W141:X141"/>
    <mergeCell ref="Y141:Z141"/>
    <mergeCell ref="AA141:AB141"/>
    <mergeCell ref="AC141:AD141"/>
    <mergeCell ref="AE141:AF141"/>
    <mergeCell ref="AG141:AH141"/>
    <mergeCell ref="AI145:AJ145"/>
    <mergeCell ref="W146:X146"/>
    <mergeCell ref="Y146:Z146"/>
    <mergeCell ref="AA146:AB146"/>
    <mergeCell ref="AC146:AD146"/>
    <mergeCell ref="AE146:AF146"/>
    <mergeCell ref="AG146:AH146"/>
    <mergeCell ref="AI146:AJ146"/>
    <mergeCell ref="W147:X147"/>
    <mergeCell ref="Y147:Z147"/>
    <mergeCell ref="AA147:AB147"/>
    <mergeCell ref="AC147:AD147"/>
    <mergeCell ref="AE147:AF147"/>
    <mergeCell ref="AG147:AH147"/>
    <mergeCell ref="AI147:AJ147"/>
    <mergeCell ref="W148:X148"/>
    <mergeCell ref="Y148:Z148"/>
    <mergeCell ref="AA148:AB148"/>
    <mergeCell ref="AC148:AD148"/>
    <mergeCell ref="AE148:AF148"/>
    <mergeCell ref="AG148:AH148"/>
    <mergeCell ref="AI148:AJ148"/>
    <mergeCell ref="AE145:AF145"/>
    <mergeCell ref="AG145:AH145"/>
    <mergeCell ref="AI149:AJ149"/>
    <mergeCell ref="W150:X150"/>
    <mergeCell ref="Y150:Z150"/>
    <mergeCell ref="AA150:AB150"/>
    <mergeCell ref="AC150:AD150"/>
    <mergeCell ref="AE150:AF150"/>
    <mergeCell ref="AG150:AH150"/>
    <mergeCell ref="AI150:AJ150"/>
    <mergeCell ref="W151:X151"/>
    <mergeCell ref="Y151:Z151"/>
    <mergeCell ref="AA151:AB151"/>
    <mergeCell ref="AC151:AD151"/>
    <mergeCell ref="AE151:AF151"/>
    <mergeCell ref="AG151:AH151"/>
    <mergeCell ref="AI151:AJ151"/>
    <mergeCell ref="W152:X152"/>
    <mergeCell ref="Y152:Z152"/>
    <mergeCell ref="AA152:AB152"/>
    <mergeCell ref="AC152:AD152"/>
    <mergeCell ref="AE152:AF152"/>
    <mergeCell ref="AG152:AH152"/>
    <mergeCell ref="AI152:AJ152"/>
    <mergeCell ref="W149:X149"/>
    <mergeCell ref="Y149:Z149"/>
    <mergeCell ref="AA149:AB149"/>
    <mergeCell ref="AC149:AD149"/>
    <mergeCell ref="AE149:AF149"/>
    <mergeCell ref="AG149:AH149"/>
    <mergeCell ref="AI153:AJ153"/>
    <mergeCell ref="W154:X154"/>
    <mergeCell ref="Y154:Z154"/>
    <mergeCell ref="AA154:AB154"/>
    <mergeCell ref="AC154:AD154"/>
    <mergeCell ref="AE154:AF154"/>
    <mergeCell ref="AG154:AH154"/>
    <mergeCell ref="AI154:AJ154"/>
    <mergeCell ref="W155:X155"/>
    <mergeCell ref="Y155:Z155"/>
    <mergeCell ref="AA155:AB155"/>
    <mergeCell ref="AC155:AD155"/>
    <mergeCell ref="AE155:AF155"/>
    <mergeCell ref="AG155:AH155"/>
    <mergeCell ref="AI155:AJ155"/>
    <mergeCell ref="W156:X156"/>
    <mergeCell ref="Y156:Z156"/>
    <mergeCell ref="AA156:AB156"/>
    <mergeCell ref="AC156:AD156"/>
    <mergeCell ref="AE156:AF156"/>
    <mergeCell ref="AG156:AH156"/>
    <mergeCell ref="AI156:AJ156"/>
    <mergeCell ref="AE153:AF153"/>
    <mergeCell ref="AG153:AH153"/>
    <mergeCell ref="AI157:AJ157"/>
    <mergeCell ref="W158:X158"/>
    <mergeCell ref="Y158:Z158"/>
    <mergeCell ref="AA158:AB158"/>
    <mergeCell ref="AC158:AD158"/>
    <mergeCell ref="AE158:AF158"/>
    <mergeCell ref="AG158:AH158"/>
    <mergeCell ref="AI158:AJ158"/>
    <mergeCell ref="W159:X159"/>
    <mergeCell ref="Y159:Z159"/>
    <mergeCell ref="AA159:AB159"/>
    <mergeCell ref="AC159:AD159"/>
    <mergeCell ref="AE159:AF159"/>
    <mergeCell ref="AG159:AH159"/>
    <mergeCell ref="AI159:AJ159"/>
    <mergeCell ref="W160:X160"/>
    <mergeCell ref="Y160:Z160"/>
    <mergeCell ref="AA160:AB160"/>
    <mergeCell ref="AC160:AD160"/>
    <mergeCell ref="AE160:AF160"/>
    <mergeCell ref="AG160:AH160"/>
    <mergeCell ref="AI160:AJ160"/>
    <mergeCell ref="W157:X157"/>
    <mergeCell ref="Y157:Z157"/>
    <mergeCell ref="AA157:AB157"/>
    <mergeCell ref="AC157:AD157"/>
    <mergeCell ref="AE157:AF157"/>
    <mergeCell ref="AG157:AH157"/>
    <mergeCell ref="AI161:AJ161"/>
    <mergeCell ref="W162:X162"/>
    <mergeCell ref="Y162:Z162"/>
    <mergeCell ref="AA162:AB162"/>
    <mergeCell ref="AC162:AD162"/>
    <mergeCell ref="AE162:AF162"/>
    <mergeCell ref="AG162:AH162"/>
    <mergeCell ref="AI162:AJ162"/>
    <mergeCell ref="W163:X163"/>
    <mergeCell ref="Y163:Z163"/>
    <mergeCell ref="AA163:AB163"/>
    <mergeCell ref="AC163:AD163"/>
    <mergeCell ref="AE163:AF163"/>
    <mergeCell ref="AG163:AH163"/>
    <mergeCell ref="AI163:AJ163"/>
    <mergeCell ref="W164:X164"/>
    <mergeCell ref="Y164:Z164"/>
    <mergeCell ref="AA164:AB164"/>
    <mergeCell ref="AC164:AD164"/>
    <mergeCell ref="AE164:AF164"/>
    <mergeCell ref="AG164:AH164"/>
    <mergeCell ref="AI164:AJ164"/>
    <mergeCell ref="AE161:AF161"/>
    <mergeCell ref="AG161:AH161"/>
    <mergeCell ref="AI165:AJ165"/>
    <mergeCell ref="W166:X166"/>
    <mergeCell ref="Y166:Z166"/>
    <mergeCell ref="AA166:AB166"/>
    <mergeCell ref="AC166:AD166"/>
    <mergeCell ref="AE166:AF166"/>
    <mergeCell ref="AG166:AH166"/>
    <mergeCell ref="AI166:AJ166"/>
    <mergeCell ref="W167:X167"/>
    <mergeCell ref="Y167:Z167"/>
    <mergeCell ref="AA167:AB167"/>
    <mergeCell ref="AC167:AD167"/>
    <mergeCell ref="AE167:AF167"/>
    <mergeCell ref="AG167:AH167"/>
    <mergeCell ref="AI167:AJ167"/>
    <mergeCell ref="W168:X168"/>
    <mergeCell ref="Y168:Z168"/>
    <mergeCell ref="AA168:AB168"/>
    <mergeCell ref="AC168:AD168"/>
    <mergeCell ref="AE168:AF168"/>
    <mergeCell ref="AG168:AH168"/>
    <mergeCell ref="AI168:AJ168"/>
    <mergeCell ref="W165:X165"/>
    <mergeCell ref="Y165:Z165"/>
    <mergeCell ref="AA165:AB165"/>
    <mergeCell ref="AC165:AD165"/>
    <mergeCell ref="AE165:AF165"/>
    <mergeCell ref="AG165:AH165"/>
    <mergeCell ref="AI169:AJ169"/>
    <mergeCell ref="W170:X170"/>
    <mergeCell ref="Y170:Z170"/>
    <mergeCell ref="AA170:AB170"/>
    <mergeCell ref="AC170:AD170"/>
    <mergeCell ref="AE170:AF170"/>
    <mergeCell ref="AG170:AH170"/>
    <mergeCell ref="AI170:AJ170"/>
    <mergeCell ref="W171:X171"/>
    <mergeCell ref="Y171:Z171"/>
    <mergeCell ref="AA171:AB171"/>
    <mergeCell ref="AC171:AD171"/>
    <mergeCell ref="AE171:AF171"/>
    <mergeCell ref="AG171:AH171"/>
    <mergeCell ref="AI171:AJ171"/>
    <mergeCell ref="W172:X172"/>
    <mergeCell ref="Y172:Z172"/>
    <mergeCell ref="AA172:AB172"/>
    <mergeCell ref="AC172:AD172"/>
    <mergeCell ref="AE172:AF172"/>
    <mergeCell ref="AG172:AH172"/>
    <mergeCell ref="AI172:AJ172"/>
    <mergeCell ref="AE169:AF169"/>
    <mergeCell ref="AG169:AH169"/>
    <mergeCell ref="AI173:AJ173"/>
    <mergeCell ref="W174:X174"/>
    <mergeCell ref="Y174:Z174"/>
    <mergeCell ref="AA174:AB174"/>
    <mergeCell ref="AC174:AD174"/>
    <mergeCell ref="AE174:AF174"/>
    <mergeCell ref="AG174:AH174"/>
    <mergeCell ref="AI174:AJ174"/>
    <mergeCell ref="W175:X175"/>
    <mergeCell ref="Y175:Z175"/>
    <mergeCell ref="AA175:AB175"/>
    <mergeCell ref="AC175:AD175"/>
    <mergeCell ref="AE175:AF175"/>
    <mergeCell ref="AG175:AH175"/>
    <mergeCell ref="AI175:AJ175"/>
    <mergeCell ref="W176:X176"/>
    <mergeCell ref="Y176:Z176"/>
    <mergeCell ref="AA176:AB176"/>
    <mergeCell ref="AC176:AD176"/>
    <mergeCell ref="AE176:AF176"/>
    <mergeCell ref="AG176:AH176"/>
    <mergeCell ref="AI176:AJ176"/>
    <mergeCell ref="W173:X173"/>
    <mergeCell ref="Y173:Z173"/>
    <mergeCell ref="AA173:AB173"/>
    <mergeCell ref="AC173:AD173"/>
    <mergeCell ref="AE173:AF173"/>
    <mergeCell ref="AG173:AH173"/>
    <mergeCell ref="AI177:AJ177"/>
    <mergeCell ref="W178:X178"/>
    <mergeCell ref="Y178:Z178"/>
    <mergeCell ref="AA178:AB178"/>
    <mergeCell ref="AC178:AD178"/>
    <mergeCell ref="AE178:AF178"/>
    <mergeCell ref="AG178:AH178"/>
    <mergeCell ref="AI178:AJ178"/>
    <mergeCell ref="W179:X179"/>
    <mergeCell ref="Y179:Z179"/>
    <mergeCell ref="AA179:AB179"/>
    <mergeCell ref="AC179:AD179"/>
    <mergeCell ref="AE179:AF179"/>
    <mergeCell ref="AG179:AH179"/>
    <mergeCell ref="AI179:AJ179"/>
    <mergeCell ref="W180:X180"/>
    <mergeCell ref="Y180:Z180"/>
    <mergeCell ref="AA180:AB180"/>
    <mergeCell ref="AC180:AD180"/>
    <mergeCell ref="AE180:AF180"/>
    <mergeCell ref="AG180:AH180"/>
    <mergeCell ref="AI180:AJ180"/>
    <mergeCell ref="AE177:AF177"/>
    <mergeCell ref="AG177:AH177"/>
    <mergeCell ref="AI181:AJ181"/>
    <mergeCell ref="W182:X182"/>
    <mergeCell ref="Y182:Z182"/>
    <mergeCell ref="AA182:AB182"/>
    <mergeCell ref="AC182:AD182"/>
    <mergeCell ref="AE182:AF182"/>
    <mergeCell ref="AG182:AH182"/>
    <mergeCell ref="AI182:AJ182"/>
    <mergeCell ref="W183:X183"/>
    <mergeCell ref="Y183:Z183"/>
    <mergeCell ref="AA183:AB183"/>
    <mergeCell ref="AC183:AD183"/>
    <mergeCell ref="AE183:AF183"/>
    <mergeCell ref="AG183:AH183"/>
    <mergeCell ref="AI183:AJ183"/>
    <mergeCell ref="W184:X184"/>
    <mergeCell ref="Y184:Z184"/>
    <mergeCell ref="AA184:AB184"/>
    <mergeCell ref="AC184:AD184"/>
    <mergeCell ref="AE184:AF184"/>
    <mergeCell ref="AG184:AH184"/>
    <mergeCell ref="AI184:AJ184"/>
    <mergeCell ref="W181:X181"/>
    <mergeCell ref="Y181:Z181"/>
    <mergeCell ref="AA181:AB181"/>
    <mergeCell ref="AC181:AD181"/>
    <mergeCell ref="AE181:AF181"/>
    <mergeCell ref="AG181:AH181"/>
    <mergeCell ref="AI185:AJ185"/>
    <mergeCell ref="W186:X186"/>
    <mergeCell ref="Y186:Z186"/>
    <mergeCell ref="AA186:AB186"/>
    <mergeCell ref="AC186:AD186"/>
    <mergeCell ref="AE186:AF186"/>
    <mergeCell ref="AG186:AH186"/>
    <mergeCell ref="AI186:AJ186"/>
    <mergeCell ref="W187:X187"/>
    <mergeCell ref="Y187:Z187"/>
    <mergeCell ref="AA187:AB187"/>
    <mergeCell ref="AC187:AD187"/>
    <mergeCell ref="AE187:AF187"/>
    <mergeCell ref="AG187:AH187"/>
    <mergeCell ref="AI187:AJ187"/>
    <mergeCell ref="W188:X188"/>
    <mergeCell ref="Y188:Z188"/>
    <mergeCell ref="AA188:AB188"/>
    <mergeCell ref="AC188:AD188"/>
    <mergeCell ref="AE188:AF188"/>
    <mergeCell ref="AG188:AH188"/>
    <mergeCell ref="AI188:AJ188"/>
    <mergeCell ref="AE185:AF185"/>
    <mergeCell ref="AG185:AH185"/>
    <mergeCell ref="AI189:AJ189"/>
    <mergeCell ref="W190:X190"/>
    <mergeCell ref="Y190:Z190"/>
    <mergeCell ref="AA190:AB190"/>
    <mergeCell ref="AC190:AD190"/>
    <mergeCell ref="AE190:AF190"/>
    <mergeCell ref="AG190:AH190"/>
    <mergeCell ref="AI190:AJ190"/>
    <mergeCell ref="W191:X191"/>
    <mergeCell ref="Y191:Z191"/>
    <mergeCell ref="AA191:AB191"/>
    <mergeCell ref="AC191:AD191"/>
    <mergeCell ref="AE191:AF191"/>
    <mergeCell ref="AG191:AH191"/>
    <mergeCell ref="AI191:AJ191"/>
    <mergeCell ref="W192:X192"/>
    <mergeCell ref="Y192:Z192"/>
    <mergeCell ref="AA192:AB192"/>
    <mergeCell ref="AC192:AD192"/>
    <mergeCell ref="AE192:AF192"/>
    <mergeCell ref="AG192:AH192"/>
    <mergeCell ref="AI192:AJ192"/>
    <mergeCell ref="W189:X189"/>
    <mergeCell ref="Y189:Z189"/>
    <mergeCell ref="AA189:AB189"/>
    <mergeCell ref="AC189:AD189"/>
    <mergeCell ref="AE189:AF189"/>
    <mergeCell ref="AG189:AH189"/>
    <mergeCell ref="AI193:AJ193"/>
    <mergeCell ref="W194:X194"/>
    <mergeCell ref="Y194:Z194"/>
    <mergeCell ref="AA194:AB194"/>
    <mergeCell ref="AC194:AD194"/>
    <mergeCell ref="AE194:AF194"/>
    <mergeCell ref="AG194:AH194"/>
    <mergeCell ref="AI194:AJ194"/>
    <mergeCell ref="W195:X195"/>
    <mergeCell ref="Y195:Z195"/>
    <mergeCell ref="AA195:AB195"/>
    <mergeCell ref="AC195:AD195"/>
    <mergeCell ref="AE195:AF195"/>
    <mergeCell ref="AG195:AH195"/>
    <mergeCell ref="AI195:AJ195"/>
    <mergeCell ref="W196:X196"/>
    <mergeCell ref="Y196:Z196"/>
    <mergeCell ref="AA196:AB196"/>
    <mergeCell ref="AC196:AD196"/>
    <mergeCell ref="AE196:AF196"/>
    <mergeCell ref="AG196:AH196"/>
    <mergeCell ref="AI196:AJ196"/>
    <mergeCell ref="AE193:AF193"/>
    <mergeCell ref="AG193:AH193"/>
    <mergeCell ref="AI197:AJ197"/>
    <mergeCell ref="W198:X198"/>
    <mergeCell ref="Y198:Z198"/>
    <mergeCell ref="AA198:AB198"/>
    <mergeCell ref="AC198:AD198"/>
    <mergeCell ref="AE198:AF198"/>
    <mergeCell ref="AG198:AH198"/>
    <mergeCell ref="AI198:AJ198"/>
    <mergeCell ref="W199:X199"/>
    <mergeCell ref="Y199:Z199"/>
    <mergeCell ref="AA199:AB199"/>
    <mergeCell ref="AC199:AD199"/>
    <mergeCell ref="AE199:AF199"/>
    <mergeCell ref="AG199:AH199"/>
    <mergeCell ref="AI199:AJ199"/>
    <mergeCell ref="W200:X200"/>
    <mergeCell ref="Y200:Z200"/>
    <mergeCell ref="AA200:AB200"/>
    <mergeCell ref="AC200:AD200"/>
    <mergeCell ref="AE200:AF200"/>
    <mergeCell ref="AG200:AH200"/>
    <mergeCell ref="AI200:AJ200"/>
    <mergeCell ref="W197:X197"/>
    <mergeCell ref="Y197:Z197"/>
    <mergeCell ref="AA197:AB197"/>
    <mergeCell ref="AC197:AD197"/>
    <mergeCell ref="AE197:AF197"/>
    <mergeCell ref="AG197:AH197"/>
    <mergeCell ref="AI201:AJ201"/>
    <mergeCell ref="W202:X202"/>
    <mergeCell ref="Y202:Z202"/>
    <mergeCell ref="AA202:AB202"/>
    <mergeCell ref="AC202:AD202"/>
    <mergeCell ref="AE202:AF202"/>
    <mergeCell ref="AG202:AH202"/>
    <mergeCell ref="AI202:AJ202"/>
    <mergeCell ref="W203:X203"/>
    <mergeCell ref="Y203:Z203"/>
    <mergeCell ref="AA203:AB203"/>
    <mergeCell ref="AC203:AD203"/>
    <mergeCell ref="AE203:AF203"/>
    <mergeCell ref="AG203:AH203"/>
    <mergeCell ref="AI203:AJ203"/>
    <mergeCell ref="W204:X204"/>
    <mergeCell ref="Y204:Z204"/>
    <mergeCell ref="AA204:AB204"/>
    <mergeCell ref="AC204:AD204"/>
    <mergeCell ref="AE204:AF204"/>
    <mergeCell ref="AG204:AH204"/>
    <mergeCell ref="AI204:AJ204"/>
    <mergeCell ref="AE201:AF201"/>
    <mergeCell ref="AG201:AH201"/>
    <mergeCell ref="AI205:AJ205"/>
    <mergeCell ref="W206:X206"/>
    <mergeCell ref="Y206:Z206"/>
    <mergeCell ref="AA206:AB206"/>
    <mergeCell ref="AC206:AD206"/>
    <mergeCell ref="AE206:AF206"/>
    <mergeCell ref="AG206:AH206"/>
    <mergeCell ref="AI206:AJ206"/>
    <mergeCell ref="W207:X207"/>
    <mergeCell ref="Y207:Z207"/>
    <mergeCell ref="AA207:AB207"/>
    <mergeCell ref="AC207:AD207"/>
    <mergeCell ref="AE207:AF207"/>
    <mergeCell ref="AG207:AH207"/>
    <mergeCell ref="AI207:AJ207"/>
    <mergeCell ref="W208:X208"/>
    <mergeCell ref="Y208:Z208"/>
    <mergeCell ref="AA208:AB208"/>
    <mergeCell ref="AC208:AD208"/>
    <mergeCell ref="AE208:AF208"/>
    <mergeCell ref="AG208:AH208"/>
    <mergeCell ref="AI208:AJ208"/>
    <mergeCell ref="W205:X205"/>
    <mergeCell ref="Y205:Z205"/>
    <mergeCell ref="AA205:AB205"/>
    <mergeCell ref="AC205:AD205"/>
    <mergeCell ref="AE205:AF205"/>
    <mergeCell ref="AG205:AH205"/>
    <mergeCell ref="AI209:AJ209"/>
    <mergeCell ref="W210:X210"/>
    <mergeCell ref="Y210:Z210"/>
    <mergeCell ref="AA210:AB210"/>
    <mergeCell ref="AC210:AD210"/>
    <mergeCell ref="AE210:AF210"/>
    <mergeCell ref="AG210:AH210"/>
    <mergeCell ref="AI210:AJ210"/>
    <mergeCell ref="W211:X211"/>
    <mergeCell ref="Y211:Z211"/>
    <mergeCell ref="AA211:AB211"/>
    <mergeCell ref="AC211:AD211"/>
    <mergeCell ref="AE211:AF211"/>
    <mergeCell ref="AG211:AH211"/>
    <mergeCell ref="AI211:AJ211"/>
    <mergeCell ref="W212:X212"/>
    <mergeCell ref="Y212:Z212"/>
    <mergeCell ref="AA212:AB212"/>
    <mergeCell ref="AC212:AD212"/>
    <mergeCell ref="AE212:AF212"/>
    <mergeCell ref="AG212:AH212"/>
    <mergeCell ref="AI212:AJ212"/>
    <mergeCell ref="AE209:AF209"/>
    <mergeCell ref="AG209:AH209"/>
    <mergeCell ref="AI213:AJ213"/>
    <mergeCell ref="W214:X214"/>
    <mergeCell ref="Y214:Z214"/>
    <mergeCell ref="AA214:AB214"/>
    <mergeCell ref="AC214:AD214"/>
    <mergeCell ref="AE214:AF214"/>
    <mergeCell ref="AG214:AH214"/>
    <mergeCell ref="AI214:AJ214"/>
    <mergeCell ref="W215:X215"/>
    <mergeCell ref="Y215:Z215"/>
    <mergeCell ref="AA215:AB215"/>
    <mergeCell ref="AC215:AD215"/>
    <mergeCell ref="AE215:AF215"/>
    <mergeCell ref="AG215:AH215"/>
    <mergeCell ref="AI215:AJ215"/>
    <mergeCell ref="W216:X216"/>
    <mergeCell ref="Y216:Z216"/>
    <mergeCell ref="AA216:AB216"/>
    <mergeCell ref="AC216:AD216"/>
    <mergeCell ref="AE216:AF216"/>
    <mergeCell ref="AG216:AH216"/>
    <mergeCell ref="AI216:AJ216"/>
    <mergeCell ref="W213:X213"/>
    <mergeCell ref="Y213:Z213"/>
    <mergeCell ref="AA213:AB213"/>
    <mergeCell ref="AC213:AD213"/>
    <mergeCell ref="AE213:AF213"/>
    <mergeCell ref="AG213:AH213"/>
    <mergeCell ref="AI217:AJ217"/>
    <mergeCell ref="W218:X218"/>
    <mergeCell ref="Y218:Z218"/>
    <mergeCell ref="AA218:AB218"/>
    <mergeCell ref="AC218:AD218"/>
    <mergeCell ref="AE218:AF218"/>
    <mergeCell ref="AG218:AH218"/>
    <mergeCell ref="AI218:AJ218"/>
    <mergeCell ref="W219:X219"/>
    <mergeCell ref="Y219:Z219"/>
    <mergeCell ref="AA219:AB219"/>
    <mergeCell ref="AC219:AD219"/>
    <mergeCell ref="AE219:AF219"/>
    <mergeCell ref="AG219:AH219"/>
    <mergeCell ref="AI219:AJ219"/>
    <mergeCell ref="W220:X220"/>
    <mergeCell ref="Y220:Z220"/>
    <mergeCell ref="AA220:AB220"/>
    <mergeCell ref="AC220:AD220"/>
    <mergeCell ref="AE220:AF220"/>
    <mergeCell ref="AG220:AH220"/>
    <mergeCell ref="AI220:AJ220"/>
    <mergeCell ref="AE217:AF217"/>
    <mergeCell ref="AG217:AH217"/>
    <mergeCell ref="AI221:AJ221"/>
    <mergeCell ref="W222:X222"/>
    <mergeCell ref="Y222:Z222"/>
    <mergeCell ref="AA222:AB222"/>
    <mergeCell ref="AC222:AD222"/>
    <mergeCell ref="AE222:AF222"/>
    <mergeCell ref="AG222:AH222"/>
    <mergeCell ref="AI222:AJ222"/>
    <mergeCell ref="W223:X223"/>
    <mergeCell ref="Y223:Z223"/>
    <mergeCell ref="AA223:AB223"/>
    <mergeCell ref="AC223:AD223"/>
    <mergeCell ref="AE223:AF223"/>
    <mergeCell ref="AG223:AH223"/>
    <mergeCell ref="AI223:AJ223"/>
    <mergeCell ref="W224:X224"/>
    <mergeCell ref="Y224:Z224"/>
    <mergeCell ref="AA224:AB224"/>
    <mergeCell ref="AC224:AD224"/>
    <mergeCell ref="AE224:AF224"/>
    <mergeCell ref="AG224:AH224"/>
    <mergeCell ref="AI224:AJ224"/>
    <mergeCell ref="W221:X221"/>
    <mergeCell ref="Y221:Z221"/>
    <mergeCell ref="AA221:AB221"/>
    <mergeCell ref="AC221:AD221"/>
    <mergeCell ref="AE221:AF221"/>
    <mergeCell ref="AG221:AH221"/>
    <mergeCell ref="AI225:AJ225"/>
    <mergeCell ref="W226:X226"/>
    <mergeCell ref="Y226:Z226"/>
    <mergeCell ref="AA226:AB226"/>
    <mergeCell ref="AC226:AD226"/>
    <mergeCell ref="AE226:AF226"/>
    <mergeCell ref="AG226:AH226"/>
    <mergeCell ref="AI226:AJ226"/>
    <mergeCell ref="W227:X227"/>
    <mergeCell ref="Y227:Z227"/>
    <mergeCell ref="AA227:AB227"/>
    <mergeCell ref="AC227:AD227"/>
    <mergeCell ref="AE227:AF227"/>
    <mergeCell ref="AG227:AH227"/>
    <mergeCell ref="AI227:AJ227"/>
    <mergeCell ref="W228:X228"/>
    <mergeCell ref="Y228:Z228"/>
    <mergeCell ref="AA228:AB228"/>
    <mergeCell ref="AC228:AD228"/>
    <mergeCell ref="AE228:AF228"/>
    <mergeCell ref="AG228:AH228"/>
    <mergeCell ref="AI228:AJ228"/>
    <mergeCell ref="AE225:AF225"/>
    <mergeCell ref="AG225:AH225"/>
    <mergeCell ref="AI229:AJ229"/>
    <mergeCell ref="W230:X230"/>
    <mergeCell ref="Y230:Z230"/>
    <mergeCell ref="AA230:AB230"/>
    <mergeCell ref="AC230:AD230"/>
    <mergeCell ref="AE230:AF230"/>
    <mergeCell ref="AG230:AH230"/>
    <mergeCell ref="AI230:AJ230"/>
    <mergeCell ref="W231:X231"/>
    <mergeCell ref="Y231:Z231"/>
    <mergeCell ref="AA231:AB231"/>
    <mergeCell ref="AC231:AD231"/>
    <mergeCell ref="AE231:AF231"/>
    <mergeCell ref="AG231:AH231"/>
    <mergeCell ref="AI231:AJ231"/>
    <mergeCell ref="W232:X232"/>
    <mergeCell ref="Y232:Z232"/>
    <mergeCell ref="AA232:AB232"/>
    <mergeCell ref="AC232:AD232"/>
    <mergeCell ref="AE232:AF232"/>
    <mergeCell ref="AG232:AH232"/>
    <mergeCell ref="AI232:AJ232"/>
    <mergeCell ref="W229:X229"/>
    <mergeCell ref="Y229:Z229"/>
    <mergeCell ref="AA229:AB229"/>
    <mergeCell ref="AC229:AD229"/>
    <mergeCell ref="AE229:AF229"/>
    <mergeCell ref="AG229:AH229"/>
    <mergeCell ref="AI233:AJ233"/>
    <mergeCell ref="W234:X234"/>
    <mergeCell ref="Y234:Z234"/>
    <mergeCell ref="AA234:AB234"/>
    <mergeCell ref="AC234:AD234"/>
    <mergeCell ref="AE234:AF234"/>
    <mergeCell ref="AG234:AH234"/>
    <mergeCell ref="AI234:AJ234"/>
    <mergeCell ref="W235:X235"/>
    <mergeCell ref="Y235:Z235"/>
    <mergeCell ref="AA235:AB235"/>
    <mergeCell ref="AC235:AD235"/>
    <mergeCell ref="AE235:AF235"/>
    <mergeCell ref="AG235:AH235"/>
    <mergeCell ref="AI235:AJ235"/>
    <mergeCell ref="W236:X236"/>
    <mergeCell ref="Y236:Z236"/>
    <mergeCell ref="AA236:AB236"/>
    <mergeCell ref="AC236:AD236"/>
    <mergeCell ref="AE236:AF236"/>
    <mergeCell ref="AG236:AH236"/>
    <mergeCell ref="AI236:AJ236"/>
    <mergeCell ref="AE233:AF233"/>
    <mergeCell ref="AG233:AH233"/>
    <mergeCell ref="AI237:AJ237"/>
    <mergeCell ref="W238:X238"/>
    <mergeCell ref="Y238:Z238"/>
    <mergeCell ref="AA238:AB238"/>
    <mergeCell ref="AC238:AD238"/>
    <mergeCell ref="AE238:AF238"/>
    <mergeCell ref="AG238:AH238"/>
    <mergeCell ref="AI238:AJ238"/>
    <mergeCell ref="W239:X239"/>
    <mergeCell ref="Y239:Z239"/>
    <mergeCell ref="AA239:AB239"/>
    <mergeCell ref="AC239:AD239"/>
    <mergeCell ref="AE239:AF239"/>
    <mergeCell ref="AG239:AH239"/>
    <mergeCell ref="AI239:AJ239"/>
    <mergeCell ref="W240:X240"/>
    <mergeCell ref="Y240:Z240"/>
    <mergeCell ref="AA240:AB240"/>
    <mergeCell ref="AC240:AD240"/>
    <mergeCell ref="AE240:AF240"/>
    <mergeCell ref="AG240:AH240"/>
    <mergeCell ref="AI240:AJ240"/>
    <mergeCell ref="W237:X237"/>
    <mergeCell ref="Y237:Z237"/>
    <mergeCell ref="AA237:AB237"/>
    <mergeCell ref="AC237:AD237"/>
    <mergeCell ref="AE237:AF237"/>
    <mergeCell ref="AG237:AH237"/>
    <mergeCell ref="AI241:AJ241"/>
    <mergeCell ref="W242:X242"/>
    <mergeCell ref="Y242:Z242"/>
    <mergeCell ref="AA242:AB242"/>
    <mergeCell ref="AC242:AD242"/>
    <mergeCell ref="AE242:AF242"/>
    <mergeCell ref="AG242:AH242"/>
    <mergeCell ref="AI242:AJ242"/>
    <mergeCell ref="W243:X243"/>
    <mergeCell ref="Y243:Z243"/>
    <mergeCell ref="AA243:AB243"/>
    <mergeCell ref="AC243:AD243"/>
    <mergeCell ref="AE243:AF243"/>
    <mergeCell ref="AG243:AH243"/>
    <mergeCell ref="AI243:AJ243"/>
    <mergeCell ref="W244:X244"/>
    <mergeCell ref="Y244:Z244"/>
    <mergeCell ref="AA244:AB244"/>
    <mergeCell ref="AC244:AD244"/>
    <mergeCell ref="AE244:AF244"/>
    <mergeCell ref="AG244:AH244"/>
    <mergeCell ref="AI244:AJ244"/>
    <mergeCell ref="AE241:AF241"/>
    <mergeCell ref="AG241:AH241"/>
    <mergeCell ref="AI245:AJ245"/>
    <mergeCell ref="W246:X246"/>
    <mergeCell ref="Y246:Z246"/>
    <mergeCell ref="AA246:AB246"/>
    <mergeCell ref="AC246:AD246"/>
    <mergeCell ref="AE246:AF246"/>
    <mergeCell ref="AG246:AH246"/>
    <mergeCell ref="AI246:AJ246"/>
    <mergeCell ref="W247:X247"/>
    <mergeCell ref="Y247:Z247"/>
    <mergeCell ref="AA247:AB247"/>
    <mergeCell ref="AC247:AD247"/>
    <mergeCell ref="AE247:AF247"/>
    <mergeCell ref="AG247:AH247"/>
    <mergeCell ref="AI247:AJ247"/>
    <mergeCell ref="W248:X248"/>
    <mergeCell ref="Y248:Z248"/>
    <mergeCell ref="AA248:AB248"/>
    <mergeCell ref="AC248:AD248"/>
    <mergeCell ref="AE248:AF248"/>
    <mergeCell ref="AG248:AH248"/>
    <mergeCell ref="AI248:AJ248"/>
    <mergeCell ref="W245:X245"/>
    <mergeCell ref="Y245:Z245"/>
    <mergeCell ref="AA245:AB245"/>
    <mergeCell ref="AC245:AD245"/>
    <mergeCell ref="AE245:AF245"/>
    <mergeCell ref="AG245:AH245"/>
    <mergeCell ref="AI249:AJ249"/>
    <mergeCell ref="W250:X250"/>
    <mergeCell ref="Y250:Z250"/>
    <mergeCell ref="AA250:AB250"/>
    <mergeCell ref="AC250:AD250"/>
    <mergeCell ref="AE250:AF250"/>
    <mergeCell ref="AG250:AH250"/>
    <mergeCell ref="AI250:AJ250"/>
    <mergeCell ref="W251:X251"/>
    <mergeCell ref="Y251:Z251"/>
    <mergeCell ref="AA251:AB251"/>
    <mergeCell ref="AC251:AD251"/>
    <mergeCell ref="AE251:AF251"/>
    <mergeCell ref="AG251:AH251"/>
    <mergeCell ref="AI251:AJ251"/>
    <mergeCell ref="W252:X252"/>
    <mergeCell ref="Y252:Z252"/>
    <mergeCell ref="AA252:AB252"/>
    <mergeCell ref="AC252:AD252"/>
    <mergeCell ref="AE252:AF252"/>
    <mergeCell ref="AG252:AH252"/>
    <mergeCell ref="AI252:AJ252"/>
    <mergeCell ref="AE249:AF249"/>
    <mergeCell ref="AG249:AH249"/>
    <mergeCell ref="AI253:AJ253"/>
    <mergeCell ref="W254:X254"/>
    <mergeCell ref="Y254:Z254"/>
    <mergeCell ref="AA254:AB254"/>
    <mergeCell ref="AC254:AD254"/>
    <mergeCell ref="AE254:AF254"/>
    <mergeCell ref="AG254:AH254"/>
    <mergeCell ref="AI254:AJ254"/>
    <mergeCell ref="W255:X255"/>
    <mergeCell ref="Y255:Z255"/>
    <mergeCell ref="AA255:AB255"/>
    <mergeCell ref="AC255:AD255"/>
    <mergeCell ref="AE255:AF255"/>
    <mergeCell ref="AG255:AH255"/>
    <mergeCell ref="AI255:AJ255"/>
    <mergeCell ref="W256:X256"/>
    <mergeCell ref="Y256:Z256"/>
    <mergeCell ref="AA256:AB256"/>
    <mergeCell ref="AC256:AD256"/>
    <mergeCell ref="AE256:AF256"/>
    <mergeCell ref="AG256:AH256"/>
    <mergeCell ref="AI256:AJ256"/>
    <mergeCell ref="W253:X253"/>
    <mergeCell ref="Y253:Z253"/>
    <mergeCell ref="AA253:AB253"/>
    <mergeCell ref="AC253:AD253"/>
    <mergeCell ref="AE253:AF253"/>
    <mergeCell ref="AG253:AH253"/>
    <mergeCell ref="AI257:AJ257"/>
    <mergeCell ref="W258:X258"/>
    <mergeCell ref="Y258:Z258"/>
    <mergeCell ref="AA258:AB258"/>
    <mergeCell ref="AC258:AD258"/>
    <mergeCell ref="AE258:AF258"/>
    <mergeCell ref="AG258:AH258"/>
    <mergeCell ref="AI258:AJ258"/>
    <mergeCell ref="W259:X259"/>
    <mergeCell ref="Y259:Z259"/>
    <mergeCell ref="AA259:AB259"/>
    <mergeCell ref="AC259:AD259"/>
    <mergeCell ref="AE259:AF259"/>
    <mergeCell ref="AG259:AH259"/>
    <mergeCell ref="AI259:AJ259"/>
    <mergeCell ref="W260:X260"/>
    <mergeCell ref="Y260:Z260"/>
    <mergeCell ref="AA260:AB260"/>
    <mergeCell ref="AC260:AD260"/>
    <mergeCell ref="AE260:AF260"/>
    <mergeCell ref="AG260:AH260"/>
    <mergeCell ref="AI260:AJ260"/>
    <mergeCell ref="AE257:AF257"/>
    <mergeCell ref="AG257:AH257"/>
    <mergeCell ref="AI261:AJ261"/>
    <mergeCell ref="W262:X262"/>
    <mergeCell ref="Y262:Z262"/>
    <mergeCell ref="AA262:AB262"/>
    <mergeCell ref="AC262:AD262"/>
    <mergeCell ref="AE262:AF262"/>
    <mergeCell ref="AG262:AH262"/>
    <mergeCell ref="AI262:AJ262"/>
    <mergeCell ref="W263:X263"/>
    <mergeCell ref="Y263:Z263"/>
    <mergeCell ref="AA263:AB263"/>
    <mergeCell ref="AC263:AD263"/>
    <mergeCell ref="AE263:AF263"/>
    <mergeCell ref="AG263:AH263"/>
    <mergeCell ref="AI263:AJ263"/>
    <mergeCell ref="W264:X264"/>
    <mergeCell ref="Y264:Z264"/>
    <mergeCell ref="AA264:AB264"/>
    <mergeCell ref="AC264:AD264"/>
    <mergeCell ref="AE264:AF264"/>
    <mergeCell ref="AG264:AH264"/>
    <mergeCell ref="AI264:AJ264"/>
    <mergeCell ref="W261:X261"/>
    <mergeCell ref="Y261:Z261"/>
    <mergeCell ref="AA261:AB261"/>
    <mergeCell ref="AC261:AD261"/>
    <mergeCell ref="AE261:AF261"/>
    <mergeCell ref="AG261:AH261"/>
    <mergeCell ref="AI265:AJ265"/>
    <mergeCell ref="W266:X266"/>
    <mergeCell ref="Y266:Z266"/>
    <mergeCell ref="AA266:AB266"/>
    <mergeCell ref="AC266:AD266"/>
    <mergeCell ref="AE266:AF266"/>
    <mergeCell ref="AG266:AH266"/>
    <mergeCell ref="AI266:AJ266"/>
    <mergeCell ref="W267:X267"/>
    <mergeCell ref="Y267:Z267"/>
    <mergeCell ref="AA267:AB267"/>
    <mergeCell ref="AC267:AD267"/>
    <mergeCell ref="AE267:AF267"/>
    <mergeCell ref="AG267:AH267"/>
    <mergeCell ref="AI267:AJ267"/>
    <mergeCell ref="W268:X268"/>
    <mergeCell ref="Y268:Z268"/>
    <mergeCell ref="AA268:AB268"/>
    <mergeCell ref="AC268:AD268"/>
    <mergeCell ref="AE268:AF268"/>
    <mergeCell ref="AG268:AH268"/>
    <mergeCell ref="AI268:AJ268"/>
    <mergeCell ref="AE265:AF265"/>
    <mergeCell ref="AG265:AH265"/>
    <mergeCell ref="AI269:AJ269"/>
    <mergeCell ref="W270:X270"/>
    <mergeCell ref="Y270:Z270"/>
    <mergeCell ref="AA270:AB270"/>
    <mergeCell ref="AC270:AD270"/>
    <mergeCell ref="AE270:AF270"/>
    <mergeCell ref="AG270:AH270"/>
    <mergeCell ref="AI270:AJ270"/>
    <mergeCell ref="W271:X271"/>
    <mergeCell ref="Y271:Z271"/>
    <mergeCell ref="AA271:AB271"/>
    <mergeCell ref="AC271:AD271"/>
    <mergeCell ref="AE271:AF271"/>
    <mergeCell ref="AG271:AH271"/>
    <mergeCell ref="AI271:AJ271"/>
    <mergeCell ref="W272:X272"/>
    <mergeCell ref="Y272:Z272"/>
    <mergeCell ref="AA272:AB272"/>
    <mergeCell ref="AC272:AD272"/>
    <mergeCell ref="AE272:AF272"/>
    <mergeCell ref="AG272:AH272"/>
    <mergeCell ref="AI272:AJ272"/>
    <mergeCell ref="W269:X269"/>
    <mergeCell ref="Y269:Z269"/>
    <mergeCell ref="AA269:AB269"/>
    <mergeCell ref="AC269:AD269"/>
    <mergeCell ref="AE269:AF269"/>
    <mergeCell ref="AG269:AH269"/>
    <mergeCell ref="AI273:AJ273"/>
    <mergeCell ref="W274:X274"/>
    <mergeCell ref="Y274:Z274"/>
    <mergeCell ref="AA274:AB274"/>
    <mergeCell ref="AC274:AD274"/>
    <mergeCell ref="AE274:AF274"/>
    <mergeCell ref="AG274:AH274"/>
    <mergeCell ref="AI274:AJ274"/>
    <mergeCell ref="W275:X275"/>
    <mergeCell ref="Y275:Z275"/>
    <mergeCell ref="AA275:AB275"/>
    <mergeCell ref="AC275:AD275"/>
    <mergeCell ref="AE275:AF275"/>
    <mergeCell ref="AG275:AH275"/>
    <mergeCell ref="AI275:AJ275"/>
    <mergeCell ref="W276:X276"/>
    <mergeCell ref="Y276:Z276"/>
    <mergeCell ref="AA276:AB276"/>
    <mergeCell ref="AC276:AD276"/>
    <mergeCell ref="AE276:AF276"/>
    <mergeCell ref="AG276:AH276"/>
    <mergeCell ref="AI276:AJ276"/>
    <mergeCell ref="AE273:AF273"/>
    <mergeCell ref="AG273:AH273"/>
    <mergeCell ref="AI277:AJ277"/>
    <mergeCell ref="W278:X278"/>
    <mergeCell ref="Y278:Z278"/>
    <mergeCell ref="AA278:AB278"/>
    <mergeCell ref="AC278:AD278"/>
    <mergeCell ref="AE278:AF278"/>
    <mergeCell ref="AG278:AH278"/>
    <mergeCell ref="AI278:AJ278"/>
    <mergeCell ref="W279:X279"/>
    <mergeCell ref="Y279:Z279"/>
    <mergeCell ref="AA279:AB279"/>
    <mergeCell ref="AC279:AD279"/>
    <mergeCell ref="AE279:AF279"/>
    <mergeCell ref="AG279:AH279"/>
    <mergeCell ref="AI279:AJ279"/>
    <mergeCell ref="W280:X280"/>
    <mergeCell ref="Y280:Z280"/>
    <mergeCell ref="AA280:AB280"/>
    <mergeCell ref="AC280:AD280"/>
    <mergeCell ref="AE280:AF280"/>
    <mergeCell ref="AG280:AH280"/>
    <mergeCell ref="AI280:AJ280"/>
    <mergeCell ref="W277:X277"/>
    <mergeCell ref="Y277:Z277"/>
    <mergeCell ref="AA277:AB277"/>
    <mergeCell ref="AC277:AD277"/>
    <mergeCell ref="AE277:AF277"/>
    <mergeCell ref="AG277:AH277"/>
    <mergeCell ref="AI281:AJ281"/>
    <mergeCell ref="W282:X282"/>
    <mergeCell ref="Y282:Z282"/>
    <mergeCell ref="AA282:AB282"/>
    <mergeCell ref="AC282:AD282"/>
    <mergeCell ref="AE282:AF282"/>
    <mergeCell ref="AG282:AH282"/>
    <mergeCell ref="AI282:AJ282"/>
    <mergeCell ref="W283:X283"/>
    <mergeCell ref="Y283:Z283"/>
    <mergeCell ref="AA283:AB283"/>
    <mergeCell ref="AC283:AD283"/>
    <mergeCell ref="AE283:AF283"/>
    <mergeCell ref="AG283:AH283"/>
    <mergeCell ref="AI283:AJ283"/>
    <mergeCell ref="W284:X284"/>
    <mergeCell ref="Y284:Z284"/>
    <mergeCell ref="AA284:AB284"/>
    <mergeCell ref="AC284:AD284"/>
    <mergeCell ref="AE284:AF284"/>
    <mergeCell ref="AG284:AH284"/>
    <mergeCell ref="AI284:AJ284"/>
    <mergeCell ref="AE281:AF281"/>
    <mergeCell ref="AG281:AH281"/>
    <mergeCell ref="AI285:AJ285"/>
    <mergeCell ref="W286:X286"/>
    <mergeCell ref="Y286:Z286"/>
    <mergeCell ref="AA286:AB286"/>
    <mergeCell ref="AC286:AD286"/>
    <mergeCell ref="AE286:AF286"/>
    <mergeCell ref="AG286:AH286"/>
    <mergeCell ref="AI286:AJ286"/>
    <mergeCell ref="W287:X287"/>
    <mergeCell ref="Y287:Z287"/>
    <mergeCell ref="AA287:AB287"/>
    <mergeCell ref="AC287:AD287"/>
    <mergeCell ref="AE287:AF287"/>
    <mergeCell ref="AG287:AH287"/>
    <mergeCell ref="AI287:AJ287"/>
    <mergeCell ref="W288:X288"/>
    <mergeCell ref="Y288:Z288"/>
    <mergeCell ref="AA288:AB288"/>
    <mergeCell ref="AC288:AD288"/>
    <mergeCell ref="AE288:AF288"/>
    <mergeCell ref="AG288:AH288"/>
    <mergeCell ref="AI288:AJ288"/>
    <mergeCell ref="W285:X285"/>
    <mergeCell ref="Y285:Z285"/>
    <mergeCell ref="AA285:AB285"/>
    <mergeCell ref="AC285:AD285"/>
    <mergeCell ref="AE285:AF285"/>
    <mergeCell ref="AG285:AH285"/>
    <mergeCell ref="AI289:AJ289"/>
    <mergeCell ref="W290:X290"/>
    <mergeCell ref="Y290:Z290"/>
    <mergeCell ref="AA290:AB290"/>
    <mergeCell ref="AC290:AD290"/>
    <mergeCell ref="AE290:AF290"/>
    <mergeCell ref="AG290:AH290"/>
    <mergeCell ref="AI290:AJ290"/>
    <mergeCell ref="W291:X291"/>
    <mergeCell ref="Y291:Z291"/>
    <mergeCell ref="AA291:AB291"/>
    <mergeCell ref="AC291:AD291"/>
    <mergeCell ref="AE291:AF291"/>
    <mergeCell ref="AG291:AH291"/>
    <mergeCell ref="AI291:AJ291"/>
    <mergeCell ref="W292:X292"/>
    <mergeCell ref="Y292:Z292"/>
    <mergeCell ref="AA292:AB292"/>
    <mergeCell ref="AC292:AD292"/>
    <mergeCell ref="AE292:AF292"/>
    <mergeCell ref="AG292:AH292"/>
    <mergeCell ref="AI292:AJ292"/>
    <mergeCell ref="AE289:AF289"/>
    <mergeCell ref="AG289:AH289"/>
    <mergeCell ref="AI293:AJ293"/>
    <mergeCell ref="W294:X294"/>
    <mergeCell ref="Y294:Z294"/>
    <mergeCell ref="AA294:AB294"/>
    <mergeCell ref="AC294:AD294"/>
    <mergeCell ref="AE294:AF294"/>
    <mergeCell ref="AG294:AH294"/>
    <mergeCell ref="AI294:AJ294"/>
    <mergeCell ref="W295:X295"/>
    <mergeCell ref="Y295:Z295"/>
    <mergeCell ref="AA295:AB295"/>
    <mergeCell ref="AC295:AD295"/>
    <mergeCell ref="AE295:AF295"/>
    <mergeCell ref="AG295:AH295"/>
    <mergeCell ref="AI295:AJ295"/>
    <mergeCell ref="W296:X296"/>
    <mergeCell ref="Y296:Z296"/>
    <mergeCell ref="AA296:AB296"/>
    <mergeCell ref="AC296:AD296"/>
    <mergeCell ref="AE296:AF296"/>
    <mergeCell ref="AG296:AH296"/>
    <mergeCell ref="AI296:AJ296"/>
    <mergeCell ref="W293:X293"/>
    <mergeCell ref="Y293:Z293"/>
    <mergeCell ref="AA293:AB293"/>
    <mergeCell ref="AC293:AD293"/>
    <mergeCell ref="AE293:AF293"/>
    <mergeCell ref="AG293:AH293"/>
    <mergeCell ref="AI297:AJ297"/>
    <mergeCell ref="W298:X298"/>
    <mergeCell ref="Y298:Z298"/>
    <mergeCell ref="AA298:AB298"/>
    <mergeCell ref="AC298:AD298"/>
    <mergeCell ref="AE298:AF298"/>
    <mergeCell ref="AG298:AH298"/>
    <mergeCell ref="AI298:AJ298"/>
    <mergeCell ref="W299:X299"/>
    <mergeCell ref="Y299:Z299"/>
    <mergeCell ref="AA299:AB299"/>
    <mergeCell ref="AC299:AD299"/>
    <mergeCell ref="AE299:AF299"/>
    <mergeCell ref="AG299:AH299"/>
    <mergeCell ref="AI299:AJ299"/>
    <mergeCell ref="W300:X300"/>
    <mergeCell ref="Y300:Z300"/>
    <mergeCell ref="AA300:AB300"/>
    <mergeCell ref="AC300:AD300"/>
    <mergeCell ref="AE300:AF300"/>
    <mergeCell ref="AG300:AH300"/>
    <mergeCell ref="AI300:AJ300"/>
    <mergeCell ref="AE297:AF297"/>
    <mergeCell ref="AG297:AH297"/>
    <mergeCell ref="AI301:AJ301"/>
    <mergeCell ref="W302:X302"/>
    <mergeCell ref="Y302:Z302"/>
    <mergeCell ref="AA302:AB302"/>
    <mergeCell ref="AC302:AD302"/>
    <mergeCell ref="AE302:AF302"/>
    <mergeCell ref="AG302:AH302"/>
    <mergeCell ref="AI302:AJ302"/>
    <mergeCell ref="W303:X303"/>
    <mergeCell ref="Y303:Z303"/>
    <mergeCell ref="AA303:AB303"/>
    <mergeCell ref="AC303:AD303"/>
    <mergeCell ref="AE303:AF303"/>
    <mergeCell ref="AG303:AH303"/>
    <mergeCell ref="AI303:AJ303"/>
    <mergeCell ref="W304:X304"/>
    <mergeCell ref="Y304:Z304"/>
    <mergeCell ref="AA304:AB304"/>
    <mergeCell ref="AC304:AD304"/>
    <mergeCell ref="AE304:AF304"/>
    <mergeCell ref="AG304:AH304"/>
    <mergeCell ref="AI304:AJ304"/>
    <mergeCell ref="W301:X301"/>
    <mergeCell ref="Y301:Z301"/>
    <mergeCell ref="AA301:AB301"/>
    <mergeCell ref="AC301:AD301"/>
    <mergeCell ref="AE301:AF301"/>
    <mergeCell ref="AG301:AH301"/>
    <mergeCell ref="AI305:AJ305"/>
    <mergeCell ref="W306:X306"/>
    <mergeCell ref="Y306:Z306"/>
    <mergeCell ref="AA306:AB306"/>
    <mergeCell ref="AC306:AD306"/>
    <mergeCell ref="AE306:AF306"/>
    <mergeCell ref="AG306:AH306"/>
    <mergeCell ref="AI306:AJ306"/>
    <mergeCell ref="W307:X307"/>
    <mergeCell ref="Y307:Z307"/>
    <mergeCell ref="AA307:AB307"/>
    <mergeCell ref="AC307:AD307"/>
    <mergeCell ref="AE307:AF307"/>
    <mergeCell ref="AG307:AH307"/>
    <mergeCell ref="AI307:AJ307"/>
    <mergeCell ref="W308:X308"/>
    <mergeCell ref="Y308:Z308"/>
    <mergeCell ref="AA308:AB308"/>
    <mergeCell ref="AC308:AD308"/>
    <mergeCell ref="AE308:AF308"/>
    <mergeCell ref="AG308:AH308"/>
    <mergeCell ref="AI308:AJ308"/>
    <mergeCell ref="AE305:AF305"/>
    <mergeCell ref="AG305:AH305"/>
    <mergeCell ref="AI309:AJ309"/>
    <mergeCell ref="W310:X310"/>
    <mergeCell ref="Y310:Z310"/>
    <mergeCell ref="AA310:AB310"/>
    <mergeCell ref="AC310:AD310"/>
    <mergeCell ref="AE310:AF310"/>
    <mergeCell ref="AG310:AH310"/>
    <mergeCell ref="AI310:AJ310"/>
    <mergeCell ref="W311:X311"/>
    <mergeCell ref="Y311:Z311"/>
    <mergeCell ref="AA311:AB311"/>
    <mergeCell ref="AC311:AD311"/>
    <mergeCell ref="AE311:AF311"/>
    <mergeCell ref="AG311:AH311"/>
    <mergeCell ref="AI311:AJ311"/>
    <mergeCell ref="W312:X312"/>
    <mergeCell ref="Y312:Z312"/>
    <mergeCell ref="AA312:AB312"/>
    <mergeCell ref="AC312:AD312"/>
    <mergeCell ref="AE312:AF312"/>
    <mergeCell ref="AG312:AH312"/>
    <mergeCell ref="AI312:AJ312"/>
    <mergeCell ref="W309:X309"/>
    <mergeCell ref="Y309:Z309"/>
    <mergeCell ref="AA309:AB309"/>
    <mergeCell ref="AC309:AD309"/>
    <mergeCell ref="AE309:AF309"/>
    <mergeCell ref="AG309:AH309"/>
    <mergeCell ref="AI313:AJ313"/>
    <mergeCell ref="W314:X314"/>
    <mergeCell ref="Y314:Z314"/>
    <mergeCell ref="AA314:AB314"/>
    <mergeCell ref="AC314:AD314"/>
    <mergeCell ref="AE314:AF314"/>
    <mergeCell ref="AG314:AH314"/>
    <mergeCell ref="AI314:AJ314"/>
    <mergeCell ref="W315:X315"/>
    <mergeCell ref="Y315:Z315"/>
    <mergeCell ref="AA315:AB315"/>
    <mergeCell ref="AC315:AD315"/>
    <mergeCell ref="AE315:AF315"/>
    <mergeCell ref="AG315:AH315"/>
    <mergeCell ref="AI315:AJ315"/>
    <mergeCell ref="W316:X316"/>
    <mergeCell ref="Y316:Z316"/>
    <mergeCell ref="AA316:AB316"/>
    <mergeCell ref="AC316:AD316"/>
    <mergeCell ref="AE316:AF316"/>
    <mergeCell ref="AG316:AH316"/>
    <mergeCell ref="AI316:AJ316"/>
    <mergeCell ref="AE313:AF313"/>
    <mergeCell ref="AG313:AH313"/>
    <mergeCell ref="AI317:AJ317"/>
    <mergeCell ref="W318:X318"/>
    <mergeCell ref="Y318:Z318"/>
    <mergeCell ref="AA318:AB318"/>
    <mergeCell ref="AC318:AD318"/>
    <mergeCell ref="AE318:AF318"/>
    <mergeCell ref="AG318:AH318"/>
    <mergeCell ref="AI318:AJ318"/>
    <mergeCell ref="W319:X319"/>
    <mergeCell ref="Y319:Z319"/>
    <mergeCell ref="AA319:AB319"/>
    <mergeCell ref="AC319:AD319"/>
    <mergeCell ref="AE319:AF319"/>
    <mergeCell ref="AG319:AH319"/>
    <mergeCell ref="AI319:AJ319"/>
    <mergeCell ref="W320:X320"/>
    <mergeCell ref="Y320:Z320"/>
    <mergeCell ref="AA320:AB320"/>
    <mergeCell ref="AC320:AD320"/>
    <mergeCell ref="AE320:AF320"/>
    <mergeCell ref="AG320:AH320"/>
    <mergeCell ref="AI320:AJ320"/>
    <mergeCell ref="W317:X317"/>
    <mergeCell ref="Y317:Z317"/>
    <mergeCell ref="AA317:AB317"/>
    <mergeCell ref="AC317:AD317"/>
    <mergeCell ref="AE317:AF317"/>
    <mergeCell ref="AG317:AH317"/>
    <mergeCell ref="AI321:AJ321"/>
    <mergeCell ref="W322:X322"/>
    <mergeCell ref="Y322:Z322"/>
    <mergeCell ref="AA322:AB322"/>
    <mergeCell ref="AC322:AD322"/>
    <mergeCell ref="AE322:AF322"/>
    <mergeCell ref="AG322:AH322"/>
    <mergeCell ref="AI322:AJ322"/>
    <mergeCell ref="W323:X323"/>
    <mergeCell ref="Y323:Z323"/>
    <mergeCell ref="AA323:AB323"/>
    <mergeCell ref="AC323:AD323"/>
    <mergeCell ref="AE323:AF323"/>
    <mergeCell ref="AG323:AH323"/>
    <mergeCell ref="AI323:AJ323"/>
    <mergeCell ref="W324:X324"/>
    <mergeCell ref="Y324:Z324"/>
    <mergeCell ref="AA324:AB324"/>
    <mergeCell ref="AC324:AD324"/>
    <mergeCell ref="AE324:AF324"/>
    <mergeCell ref="AG324:AH324"/>
    <mergeCell ref="AI324:AJ324"/>
    <mergeCell ref="AE321:AF321"/>
    <mergeCell ref="AG321:AH321"/>
    <mergeCell ref="AI325:AJ325"/>
    <mergeCell ref="W326:X326"/>
    <mergeCell ref="Y326:Z326"/>
    <mergeCell ref="AA326:AB326"/>
    <mergeCell ref="AC326:AD326"/>
    <mergeCell ref="AE326:AF326"/>
    <mergeCell ref="AG326:AH326"/>
    <mergeCell ref="AI326:AJ326"/>
    <mergeCell ref="W327:X327"/>
    <mergeCell ref="Y327:Z327"/>
    <mergeCell ref="AA327:AB327"/>
    <mergeCell ref="AC327:AD327"/>
    <mergeCell ref="AE327:AF327"/>
    <mergeCell ref="AG327:AH327"/>
    <mergeCell ref="AI327:AJ327"/>
    <mergeCell ref="W328:X328"/>
    <mergeCell ref="Y328:Z328"/>
    <mergeCell ref="AA328:AB328"/>
    <mergeCell ref="AC328:AD328"/>
    <mergeCell ref="AE328:AF328"/>
    <mergeCell ref="AG328:AH328"/>
    <mergeCell ref="AI328:AJ328"/>
    <mergeCell ref="W325:X325"/>
    <mergeCell ref="Y325:Z325"/>
    <mergeCell ref="AA325:AB325"/>
    <mergeCell ref="AC325:AD325"/>
    <mergeCell ref="AE325:AF325"/>
    <mergeCell ref="AG325:AH325"/>
    <mergeCell ref="AI329:AJ329"/>
    <mergeCell ref="W330:X330"/>
    <mergeCell ref="Y330:Z330"/>
    <mergeCell ref="AA330:AB330"/>
    <mergeCell ref="AC330:AD330"/>
    <mergeCell ref="AE330:AF330"/>
    <mergeCell ref="AG330:AH330"/>
    <mergeCell ref="AI330:AJ330"/>
    <mergeCell ref="W331:X331"/>
    <mergeCell ref="Y331:Z331"/>
    <mergeCell ref="AA331:AB331"/>
    <mergeCell ref="AC331:AD331"/>
    <mergeCell ref="AE331:AF331"/>
    <mergeCell ref="AG331:AH331"/>
    <mergeCell ref="AI331:AJ331"/>
    <mergeCell ref="W332:X332"/>
    <mergeCell ref="Y332:Z332"/>
    <mergeCell ref="AA332:AB332"/>
    <mergeCell ref="AC332:AD332"/>
    <mergeCell ref="AE332:AF332"/>
    <mergeCell ref="AG332:AH332"/>
    <mergeCell ref="AI332:AJ332"/>
    <mergeCell ref="AE329:AF329"/>
    <mergeCell ref="AG329:AH329"/>
    <mergeCell ref="AI333:AJ333"/>
    <mergeCell ref="W334:X334"/>
    <mergeCell ref="Y334:Z334"/>
    <mergeCell ref="AA334:AB334"/>
    <mergeCell ref="AC334:AD334"/>
    <mergeCell ref="AE334:AF334"/>
    <mergeCell ref="AG334:AH334"/>
    <mergeCell ref="AI334:AJ334"/>
    <mergeCell ref="W335:X335"/>
    <mergeCell ref="Y335:Z335"/>
    <mergeCell ref="AA335:AB335"/>
    <mergeCell ref="AC335:AD335"/>
    <mergeCell ref="AE335:AF335"/>
    <mergeCell ref="AG335:AH335"/>
    <mergeCell ref="AI335:AJ335"/>
    <mergeCell ref="W336:X336"/>
    <mergeCell ref="Y336:Z336"/>
    <mergeCell ref="AA336:AB336"/>
    <mergeCell ref="AC336:AD336"/>
    <mergeCell ref="AE336:AF336"/>
    <mergeCell ref="AG336:AH336"/>
    <mergeCell ref="AI336:AJ336"/>
    <mergeCell ref="W333:X333"/>
    <mergeCell ref="Y333:Z333"/>
    <mergeCell ref="AA333:AB333"/>
    <mergeCell ref="AC333:AD333"/>
    <mergeCell ref="AE333:AF333"/>
    <mergeCell ref="AG333:AH333"/>
    <mergeCell ref="AI337:AJ337"/>
    <mergeCell ref="W338:X338"/>
    <mergeCell ref="Y338:Z338"/>
    <mergeCell ref="AA338:AB338"/>
    <mergeCell ref="AC338:AD338"/>
    <mergeCell ref="AE338:AF338"/>
    <mergeCell ref="AG338:AH338"/>
    <mergeCell ref="AI338:AJ338"/>
    <mergeCell ref="W339:X339"/>
    <mergeCell ref="Y339:Z339"/>
    <mergeCell ref="AA339:AB339"/>
    <mergeCell ref="AC339:AD339"/>
    <mergeCell ref="AE339:AF339"/>
    <mergeCell ref="AG339:AH339"/>
    <mergeCell ref="AI339:AJ339"/>
    <mergeCell ref="W340:X340"/>
    <mergeCell ref="Y340:Z340"/>
    <mergeCell ref="AA340:AB340"/>
    <mergeCell ref="AC340:AD340"/>
    <mergeCell ref="AE340:AF340"/>
    <mergeCell ref="AG340:AH340"/>
    <mergeCell ref="AI340:AJ340"/>
    <mergeCell ref="AE337:AF337"/>
    <mergeCell ref="AG337:AH337"/>
    <mergeCell ref="AI341:AJ341"/>
    <mergeCell ref="W342:X342"/>
    <mergeCell ref="Y342:Z342"/>
    <mergeCell ref="AA342:AB342"/>
    <mergeCell ref="AC342:AD342"/>
    <mergeCell ref="AE342:AF342"/>
    <mergeCell ref="AG342:AH342"/>
    <mergeCell ref="AI342:AJ342"/>
    <mergeCell ref="W343:X343"/>
    <mergeCell ref="Y343:Z343"/>
    <mergeCell ref="AA343:AB343"/>
    <mergeCell ref="AC343:AD343"/>
    <mergeCell ref="AE343:AF343"/>
    <mergeCell ref="AG343:AH343"/>
    <mergeCell ref="AI343:AJ343"/>
    <mergeCell ref="W344:X344"/>
    <mergeCell ref="Y344:Z344"/>
    <mergeCell ref="AA344:AB344"/>
    <mergeCell ref="AC344:AD344"/>
    <mergeCell ref="AE344:AF344"/>
    <mergeCell ref="AG344:AH344"/>
    <mergeCell ref="AI344:AJ344"/>
    <mergeCell ref="W341:X341"/>
    <mergeCell ref="Y341:Z341"/>
    <mergeCell ref="AA341:AB341"/>
    <mergeCell ref="AC341:AD341"/>
    <mergeCell ref="AE341:AF341"/>
    <mergeCell ref="AG341:AH341"/>
    <mergeCell ref="AI345:AJ345"/>
    <mergeCell ref="W346:X346"/>
    <mergeCell ref="Y346:Z346"/>
    <mergeCell ref="AA346:AB346"/>
    <mergeCell ref="AC346:AD346"/>
    <mergeCell ref="AE346:AF346"/>
    <mergeCell ref="AG346:AH346"/>
    <mergeCell ref="AI346:AJ346"/>
    <mergeCell ref="W347:X347"/>
    <mergeCell ref="Y347:Z347"/>
    <mergeCell ref="AA347:AB347"/>
    <mergeCell ref="AC347:AD347"/>
    <mergeCell ref="AE347:AF347"/>
    <mergeCell ref="AG347:AH347"/>
    <mergeCell ref="AI347:AJ347"/>
    <mergeCell ref="W348:X348"/>
    <mergeCell ref="Y348:Z348"/>
    <mergeCell ref="AA348:AB348"/>
    <mergeCell ref="AC348:AD348"/>
    <mergeCell ref="AE348:AF348"/>
    <mergeCell ref="AG348:AH348"/>
    <mergeCell ref="AI348:AJ348"/>
    <mergeCell ref="AE345:AF345"/>
    <mergeCell ref="AG345:AH345"/>
    <mergeCell ref="AI349:AJ349"/>
    <mergeCell ref="W350:X350"/>
    <mergeCell ref="Y350:Z350"/>
    <mergeCell ref="AA350:AB350"/>
    <mergeCell ref="AC350:AD350"/>
    <mergeCell ref="AE350:AF350"/>
    <mergeCell ref="AG350:AH350"/>
    <mergeCell ref="AI350:AJ350"/>
    <mergeCell ref="W351:X351"/>
    <mergeCell ref="Y351:Z351"/>
    <mergeCell ref="AA351:AB351"/>
    <mergeCell ref="AC351:AD351"/>
    <mergeCell ref="AE351:AF351"/>
    <mergeCell ref="AG351:AH351"/>
    <mergeCell ref="AI351:AJ351"/>
    <mergeCell ref="W352:X352"/>
    <mergeCell ref="Y352:Z352"/>
    <mergeCell ref="AA352:AB352"/>
    <mergeCell ref="AC352:AD352"/>
    <mergeCell ref="AE352:AF352"/>
    <mergeCell ref="AG352:AH352"/>
    <mergeCell ref="AI352:AJ352"/>
    <mergeCell ref="W349:X349"/>
    <mergeCell ref="Y349:Z349"/>
    <mergeCell ref="AA349:AB349"/>
    <mergeCell ref="AC349:AD349"/>
    <mergeCell ref="AE349:AF349"/>
    <mergeCell ref="AG349:AH349"/>
    <mergeCell ref="AI353:AJ353"/>
    <mergeCell ref="W354:X354"/>
    <mergeCell ref="Y354:Z354"/>
    <mergeCell ref="AA354:AB354"/>
    <mergeCell ref="AC354:AD354"/>
    <mergeCell ref="AE354:AF354"/>
    <mergeCell ref="AG354:AH354"/>
    <mergeCell ref="AI354:AJ354"/>
    <mergeCell ref="W355:X355"/>
    <mergeCell ref="Y355:Z355"/>
    <mergeCell ref="AA355:AB355"/>
    <mergeCell ref="AC355:AD355"/>
    <mergeCell ref="AE355:AF355"/>
    <mergeCell ref="AG355:AH355"/>
    <mergeCell ref="AI355:AJ355"/>
    <mergeCell ref="W356:X356"/>
    <mergeCell ref="Y356:Z356"/>
    <mergeCell ref="AA356:AB356"/>
    <mergeCell ref="AC356:AD356"/>
    <mergeCell ref="AE356:AF356"/>
    <mergeCell ref="AG356:AH356"/>
    <mergeCell ref="AI356:AJ356"/>
    <mergeCell ref="AE353:AF353"/>
    <mergeCell ref="AG353:AH353"/>
    <mergeCell ref="AI357:AJ357"/>
    <mergeCell ref="W358:X358"/>
    <mergeCell ref="Y358:Z358"/>
    <mergeCell ref="AA358:AB358"/>
    <mergeCell ref="AC358:AD358"/>
    <mergeCell ref="AE358:AF358"/>
    <mergeCell ref="AG358:AH358"/>
    <mergeCell ref="AI358:AJ358"/>
    <mergeCell ref="W359:X359"/>
    <mergeCell ref="Y359:Z359"/>
    <mergeCell ref="AA359:AB359"/>
    <mergeCell ref="AC359:AD359"/>
    <mergeCell ref="AE359:AF359"/>
    <mergeCell ref="AG359:AH359"/>
    <mergeCell ref="AI359:AJ359"/>
    <mergeCell ref="W360:X360"/>
    <mergeCell ref="Y360:Z360"/>
    <mergeCell ref="AA360:AB360"/>
    <mergeCell ref="AC360:AD360"/>
    <mergeCell ref="AE360:AF360"/>
    <mergeCell ref="AG360:AH360"/>
    <mergeCell ref="AI360:AJ360"/>
    <mergeCell ref="W357:X357"/>
    <mergeCell ref="Y357:Z357"/>
    <mergeCell ref="AA357:AB357"/>
    <mergeCell ref="AC357:AD357"/>
    <mergeCell ref="AE357:AF357"/>
    <mergeCell ref="AG357:AH357"/>
    <mergeCell ref="AI361:AJ361"/>
    <mergeCell ref="W362:X362"/>
    <mergeCell ref="Y362:Z362"/>
    <mergeCell ref="AA362:AB362"/>
    <mergeCell ref="AC362:AD362"/>
    <mergeCell ref="AE362:AF362"/>
    <mergeCell ref="AG362:AH362"/>
    <mergeCell ref="AI362:AJ362"/>
    <mergeCell ref="W363:X363"/>
    <mergeCell ref="Y363:Z363"/>
    <mergeCell ref="AA363:AB363"/>
    <mergeCell ref="AC363:AD363"/>
    <mergeCell ref="AE363:AF363"/>
    <mergeCell ref="AG363:AH363"/>
    <mergeCell ref="AI363:AJ363"/>
    <mergeCell ref="W364:X364"/>
    <mergeCell ref="Y364:Z364"/>
    <mergeCell ref="AA364:AB364"/>
    <mergeCell ref="AC364:AD364"/>
    <mergeCell ref="AE364:AF364"/>
    <mergeCell ref="AG364:AH364"/>
    <mergeCell ref="AI364:AJ364"/>
    <mergeCell ref="AE361:AF361"/>
    <mergeCell ref="AG361:AH361"/>
    <mergeCell ref="AI365:AJ365"/>
    <mergeCell ref="W366:X366"/>
    <mergeCell ref="Y366:Z366"/>
    <mergeCell ref="AA366:AB366"/>
    <mergeCell ref="AC366:AD366"/>
    <mergeCell ref="AE366:AF366"/>
    <mergeCell ref="AG366:AH366"/>
    <mergeCell ref="AI366:AJ366"/>
    <mergeCell ref="W367:X367"/>
    <mergeCell ref="Y367:Z367"/>
    <mergeCell ref="AA367:AB367"/>
    <mergeCell ref="AC367:AD367"/>
    <mergeCell ref="AE367:AF367"/>
    <mergeCell ref="AG367:AH367"/>
    <mergeCell ref="AI367:AJ367"/>
    <mergeCell ref="W368:X368"/>
    <mergeCell ref="Y368:Z368"/>
    <mergeCell ref="AA368:AB368"/>
    <mergeCell ref="AC368:AD368"/>
    <mergeCell ref="AE368:AF368"/>
    <mergeCell ref="AG368:AH368"/>
    <mergeCell ref="AI368:AJ368"/>
    <mergeCell ref="W365:X365"/>
    <mergeCell ref="Y365:Z365"/>
    <mergeCell ref="AA365:AB365"/>
    <mergeCell ref="AC365:AD365"/>
    <mergeCell ref="AE365:AF365"/>
    <mergeCell ref="AG365:AH365"/>
    <mergeCell ref="AI369:AJ369"/>
    <mergeCell ref="W370:X370"/>
    <mergeCell ref="Y370:Z370"/>
    <mergeCell ref="AA370:AB370"/>
    <mergeCell ref="AC370:AD370"/>
    <mergeCell ref="AE370:AF370"/>
    <mergeCell ref="AG370:AH370"/>
    <mergeCell ref="AI370:AJ370"/>
    <mergeCell ref="W371:X371"/>
    <mergeCell ref="Y371:Z371"/>
    <mergeCell ref="AA371:AB371"/>
    <mergeCell ref="AC371:AD371"/>
    <mergeCell ref="AE371:AF371"/>
    <mergeCell ref="AG371:AH371"/>
    <mergeCell ref="AI371:AJ371"/>
    <mergeCell ref="W372:X372"/>
    <mergeCell ref="Y372:Z372"/>
    <mergeCell ref="AA372:AB372"/>
    <mergeCell ref="AC372:AD372"/>
    <mergeCell ref="AE372:AF372"/>
    <mergeCell ref="AG372:AH372"/>
    <mergeCell ref="AI372:AJ372"/>
    <mergeCell ref="AE369:AF369"/>
    <mergeCell ref="AG369:AH369"/>
    <mergeCell ref="AC380:AD380"/>
    <mergeCell ref="AE380:AF380"/>
    <mergeCell ref="AG380:AH380"/>
    <mergeCell ref="AI380:AJ380"/>
    <mergeCell ref="AI373:AJ373"/>
    <mergeCell ref="W374:X374"/>
    <mergeCell ref="Y374:Z374"/>
    <mergeCell ref="AA374:AB374"/>
    <mergeCell ref="AC374:AD374"/>
    <mergeCell ref="AE374:AF374"/>
    <mergeCell ref="AG374:AH374"/>
    <mergeCell ref="AI374:AJ374"/>
    <mergeCell ref="W375:X375"/>
    <mergeCell ref="Y375:Z375"/>
    <mergeCell ref="AA375:AB375"/>
    <mergeCell ref="AC375:AD375"/>
    <mergeCell ref="AE375:AF375"/>
    <mergeCell ref="AG375:AH375"/>
    <mergeCell ref="AI375:AJ375"/>
    <mergeCell ref="W376:X376"/>
    <mergeCell ref="Y376:Z376"/>
    <mergeCell ref="AA376:AB376"/>
    <mergeCell ref="AC376:AD376"/>
    <mergeCell ref="AE376:AF376"/>
    <mergeCell ref="AG376:AH376"/>
    <mergeCell ref="AI376:AJ376"/>
    <mergeCell ref="W373:X373"/>
    <mergeCell ref="Y373:Z373"/>
    <mergeCell ref="AA373:AB373"/>
    <mergeCell ref="AC373:AD373"/>
    <mergeCell ref="AE373:AF373"/>
    <mergeCell ref="AG373:AH373"/>
    <mergeCell ref="W381:X381"/>
    <mergeCell ref="Y381:Z381"/>
    <mergeCell ref="AA381:AB381"/>
    <mergeCell ref="AC381:AD381"/>
    <mergeCell ref="AE381:AF381"/>
    <mergeCell ref="AG381:AH381"/>
    <mergeCell ref="AI381:AJ381"/>
    <mergeCell ref="W382:X382"/>
    <mergeCell ref="Y382:Z382"/>
    <mergeCell ref="AA382:AB382"/>
    <mergeCell ref="AC382:AD382"/>
    <mergeCell ref="AE382:AF382"/>
    <mergeCell ref="AG382:AH382"/>
    <mergeCell ref="AI382:AJ382"/>
    <mergeCell ref="AI377:AJ377"/>
    <mergeCell ref="W378:X378"/>
    <mergeCell ref="Y378:Z378"/>
    <mergeCell ref="AA378:AB378"/>
    <mergeCell ref="AC378:AD378"/>
    <mergeCell ref="AE378:AF378"/>
    <mergeCell ref="AG378:AH378"/>
    <mergeCell ref="AI378:AJ378"/>
    <mergeCell ref="W379:X379"/>
    <mergeCell ref="Y379:Z379"/>
    <mergeCell ref="AA379:AB379"/>
    <mergeCell ref="AC379:AD379"/>
    <mergeCell ref="AE379:AF379"/>
    <mergeCell ref="AG379:AH379"/>
    <mergeCell ref="AI379:AJ379"/>
    <mergeCell ref="W380:X380"/>
    <mergeCell ref="Y380:Z380"/>
    <mergeCell ref="AA380:AB380"/>
  </mergeCells>
  <phoneticPr fontId="18"/>
  <pageMargins left="0.31496062992125984" right="0.31496062992125984" top="0.35433070866141736" bottom="0.15748031496062992" header="0.31496062992125984" footer="0.31496062992125984"/>
  <pageSetup paperSize="9" scale="71" fitToHeight="0" orientation="landscape" r:id="rId1"/>
  <rowBreaks count="1" manualBreakCount="1">
    <brk id="30" min="1" max="35" man="1"/>
  </rowBreaks>
  <drawing r:id="rId2"/>
  <legacyDrawing r:id="rId3"/>
  <controls>
    <mc:AlternateContent xmlns:mc="http://schemas.openxmlformats.org/markup-compatibility/2006">
      <mc:Choice Requires="x14">
        <control shapeId="106500" r:id="rId4" name="Label1">
          <controlPr defaultSize="0" autoLine="0" autoPict="0" r:id="rId5">
            <anchor moveWithCells="1">
              <from>
                <xdr:col>1</xdr:col>
                <xdr:colOff>85725</xdr:colOff>
                <xdr:row>10</xdr:row>
                <xdr:rowOff>38100</xdr:rowOff>
              </from>
              <to>
                <xdr:col>35</xdr:col>
                <xdr:colOff>19050</xdr:colOff>
                <xdr:row>11</xdr:row>
                <xdr:rowOff>57150</xdr:rowOff>
              </to>
            </anchor>
          </controlPr>
        </control>
      </mc:Choice>
      <mc:Fallback>
        <control shapeId="106500" r:id="rId4" name="Labe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2"/>
  <sheetViews>
    <sheetView workbookViewId="0"/>
  </sheetViews>
  <sheetFormatPr defaultRowHeight="13.5"/>
  <cols>
    <col min="2" max="2" width="10.875" bestFit="1" customWidth="1"/>
    <col min="3" max="4" width="25" customWidth="1"/>
    <col min="5" max="5" width="13.75" customWidth="1"/>
    <col min="6" max="6" width="12.875" bestFit="1" customWidth="1"/>
    <col min="7" max="7" width="10.375" bestFit="1" customWidth="1"/>
    <col min="8" max="9" width="25" customWidth="1"/>
    <col min="10" max="10" width="14.625" bestFit="1" customWidth="1"/>
    <col min="11" max="11" width="12.5" bestFit="1" customWidth="1"/>
  </cols>
  <sheetData>
    <row r="1" spans="1:11">
      <c r="A1" t="s">
        <v>61</v>
      </c>
      <c r="B1" t="s">
        <v>51</v>
      </c>
      <c r="C1" t="s">
        <v>52</v>
      </c>
      <c r="D1" t="s">
        <v>53</v>
      </c>
      <c r="E1" t="s">
        <v>54</v>
      </c>
      <c r="F1" t="s">
        <v>55</v>
      </c>
      <c r="G1" t="s">
        <v>56</v>
      </c>
      <c r="H1" t="s">
        <v>57</v>
      </c>
      <c r="I1" t="s">
        <v>58</v>
      </c>
      <c r="J1" t="s">
        <v>59</v>
      </c>
      <c r="K1" t="s">
        <v>60</v>
      </c>
    </row>
    <row r="2" spans="1:11">
      <c r="A2" t="s">
        <v>40</v>
      </c>
      <c r="B2">
        <v>1</v>
      </c>
      <c r="C2" t="s">
        <v>4</v>
      </c>
      <c r="D2" t="s">
        <v>0</v>
      </c>
      <c r="E2" t="s">
        <v>62</v>
      </c>
      <c r="F2" t="s">
        <v>63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CSV作成</vt:lpstr>
      <vt:lpstr>エラー</vt:lpstr>
      <vt:lpstr>促進計画（所有者）</vt:lpstr>
      <vt:lpstr>採番シート</vt:lpstr>
      <vt:lpstr>'促進計画（所有者）'!Print_Area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dc:creator>
  <cp:lastModifiedBy>殿岡</cp:lastModifiedBy>
  <cp:lastPrinted>2024-08-02T08:14:24Z</cp:lastPrinted>
  <dcterms:created xsi:type="dcterms:W3CDTF">2016-03-23T06:20:27Z</dcterms:created>
  <dcterms:modified xsi:type="dcterms:W3CDTF">2024-10-09T00:55:32Z</dcterms:modified>
</cp:coreProperties>
</file>