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kp1171111\Desktop\R6.10前橋HP改定\"/>
    </mc:Choice>
  </mc:AlternateContent>
  <bookViews>
    <workbookView xWindow="0" yWindow="0" windowWidth="28800" windowHeight="12045" firstSheet="2" activeTab="3"/>
  </bookViews>
  <sheets>
    <sheet name="一括方式（出し手）" sheetId="12" r:id="rId1"/>
    <sheet name="一括方式（受け手）" sheetId="13" r:id="rId2"/>
    <sheet name="適格法人" sheetId="11" r:id="rId3"/>
    <sheet name="適格法人 (見本)" sheetId="16" r:id="rId4"/>
    <sheet name="適格法人以外の法人" sheetId="10" r:id="rId5"/>
    <sheet name="適格法人以外の法人 (見本)" sheetId="17" r:id="rId6"/>
  </sheets>
  <externalReferences>
    <externalReference r:id="rId7"/>
    <externalReference r:id="rId8"/>
  </externalReferences>
  <definedNames>
    <definedName name="_W1C_" localSheetId="1">#REF!</definedName>
    <definedName name="_W1C_" localSheetId="0">#REF!</definedName>
    <definedName name="_W1C_" localSheetId="3">#REF!</definedName>
    <definedName name="_W1C_" localSheetId="5">#REF!</definedName>
    <definedName name="_W1C_">#REF!</definedName>
    <definedName name="_WCC" localSheetId="1">#REF!</definedName>
    <definedName name="_WCC" localSheetId="0">#REF!</definedName>
    <definedName name="_WCC" localSheetId="3">#REF!</definedName>
    <definedName name="_WCC" localSheetId="5">#REF!</definedName>
    <definedName name="_WCC">#REF!</definedName>
    <definedName name="_WCC_." localSheetId="1">#REF!</definedName>
    <definedName name="_WCC_." localSheetId="0">#REF!</definedName>
    <definedName name="_WCC_." localSheetId="3">#REF!</definedName>
    <definedName name="_WCC_." localSheetId="5">#REF!</definedName>
    <definedName name="_WCC_.">#REF!</definedName>
    <definedName name="_WCS" localSheetId="1">#REF!</definedName>
    <definedName name="_WCS" localSheetId="0">#REF!</definedName>
    <definedName name="_WCS" localSheetId="3">#REF!</definedName>
    <definedName name="_WCS" localSheetId="5">#REF!</definedName>
    <definedName name="_WCS">#REF!</definedName>
    <definedName name="_WDC." localSheetId="1">#REF!</definedName>
    <definedName name="_WDC." localSheetId="0">#REF!</definedName>
    <definedName name="_WDC." localSheetId="3">#REF!</definedName>
    <definedName name="_WDC." localSheetId="5">#REF!</definedName>
    <definedName name="_WDC.">#REF!</definedName>
    <definedName name="_WDC_" localSheetId="1">#REF!</definedName>
    <definedName name="_WDC_" localSheetId="0">#REF!</definedName>
    <definedName name="_WDC_" localSheetId="3">#REF!</definedName>
    <definedName name="_WDC_" localSheetId="5">#REF!</definedName>
    <definedName name="_WDC_">#REF!</definedName>
    <definedName name="_WDR." localSheetId="1">#REF!</definedName>
    <definedName name="_WDR." localSheetId="0">#REF!</definedName>
    <definedName name="_WDR." localSheetId="3">#REF!</definedName>
    <definedName name="_WDR." localSheetId="5">#REF!</definedName>
    <definedName name="_WDR.">#REF!</definedName>
    <definedName name="_WDR_" localSheetId="1">#REF!</definedName>
    <definedName name="_WDR_" localSheetId="0">#REF!</definedName>
    <definedName name="_WDR_" localSheetId="3">#REF!</definedName>
    <definedName name="_WDR_" localSheetId="5">#REF!</definedName>
    <definedName name="_WDR_">#REF!</definedName>
    <definedName name="_WIC." localSheetId="1">#REF!</definedName>
    <definedName name="_WIC." localSheetId="0">#REF!</definedName>
    <definedName name="_WIC." localSheetId="3">#REF!</definedName>
    <definedName name="_WIC." localSheetId="5">#REF!</definedName>
    <definedName name="_WIC.">#REF!</definedName>
    <definedName name="_WIR." localSheetId="1">#REF!</definedName>
    <definedName name="_WIR." localSheetId="0">#REF!</definedName>
    <definedName name="_WIR." localSheetId="3">#REF!</definedName>
    <definedName name="_WIR." localSheetId="5">#REF!</definedName>
    <definedName name="_WIR.">#REF!</definedName>
    <definedName name="_WIR_" localSheetId="1">#REF!</definedName>
    <definedName name="_WIR_" localSheetId="0">#REF!</definedName>
    <definedName name="_WIR_" localSheetId="3">#REF!</definedName>
    <definedName name="_WIR_" localSheetId="5">#REF!</definedName>
    <definedName name="_WIR_">#REF!</definedName>
    <definedName name="_WXES" localSheetId="1">#REF!</definedName>
    <definedName name="_WXES" localSheetId="0">#REF!</definedName>
    <definedName name="_WXES" localSheetId="3">#REF!</definedName>
    <definedName name="_WXES" localSheetId="5">#REF!</definedName>
    <definedName name="_WXES">#REF!</definedName>
    <definedName name="_WXES." localSheetId="1">#REF!</definedName>
    <definedName name="_WXES." localSheetId="0">#REF!</definedName>
    <definedName name="_WXES." localSheetId="3">#REF!</definedName>
    <definedName name="_WXES." localSheetId="5">#REF!</definedName>
    <definedName name="_WXES.">#REF!</definedName>
    <definedName name="_WXEU" localSheetId="1">#REF!</definedName>
    <definedName name="_WXEU" localSheetId="0">#REF!</definedName>
    <definedName name="_WXEU" localSheetId="3">#REF!</definedName>
    <definedName name="_WXEU" localSheetId="5">#REF!</definedName>
    <definedName name="_WXEU">#REF!</definedName>
    <definedName name="_WXEU." localSheetId="1">#REF!</definedName>
    <definedName name="_WXEU." localSheetId="0">#REF!</definedName>
    <definedName name="_WXEU." localSheetId="3">#REF!</definedName>
    <definedName name="_WXEU." localSheetId="5">#REF!</definedName>
    <definedName name="_WXEU.">#REF!</definedName>
    <definedName name="_WXLS0_" localSheetId="1">#REF!</definedName>
    <definedName name="_WXLS0_" localSheetId="0">#REF!</definedName>
    <definedName name="_WXLS0_" localSheetId="3">#REF!</definedName>
    <definedName name="_WXLS0_" localSheetId="5">#REF!</definedName>
    <definedName name="_WXLS0_">#REF!</definedName>
    <definedName name="_WXLS0_." localSheetId="1">#REF!</definedName>
    <definedName name="_WXLS0_." localSheetId="0">#REF!</definedName>
    <definedName name="_WXLS0_." localSheetId="3">#REF!</definedName>
    <definedName name="_WXLS0_." localSheetId="5">#REF!</definedName>
    <definedName name="_WXLS0_.">#REF!</definedName>
    <definedName name="_WXLU0_" localSheetId="1">#REF!</definedName>
    <definedName name="_WXLU0_" localSheetId="0">#REF!</definedName>
    <definedName name="_WXLU0_" localSheetId="3">#REF!</definedName>
    <definedName name="_WXLU0_" localSheetId="5">#REF!</definedName>
    <definedName name="_WXLU0_">#REF!</definedName>
    <definedName name="_WXLU0_." localSheetId="1">#REF!</definedName>
    <definedName name="_WXLU0_." localSheetId="0">#REF!</definedName>
    <definedName name="_WXLU0_." localSheetId="3">#REF!</definedName>
    <definedName name="_WXLU0_." localSheetId="5">#REF!</definedName>
    <definedName name="_WXLU0_.">#REF!</definedName>
    <definedName name="a" localSheetId="1">#REF!</definedName>
    <definedName name="a" localSheetId="0">#REF!</definedName>
    <definedName name="a" localSheetId="3">#REF!</definedName>
    <definedName name="a" localSheetId="5">#REF!</definedName>
    <definedName name="a">#REF!</definedName>
    <definedName name="aa" localSheetId="1">#REF!</definedName>
    <definedName name="aa" localSheetId="0">#REF!</definedName>
    <definedName name="aa" localSheetId="3">#REF!</definedName>
    <definedName name="aa" localSheetId="5">#REF!</definedName>
    <definedName name="aa">#REF!</definedName>
    <definedName name="IME制御">[1]リスト!$V$2:$V$6</definedName>
    <definedName name="item_type">[1]リスト!$U$2:$U$16</definedName>
    <definedName name="_xlnm.Print_Area" localSheetId="1">'一括方式（受け手）'!$B$1:$AI$72</definedName>
    <definedName name="_xlnm.Print_Area" localSheetId="0">'一括方式（出し手）'!$B$1:$AI$69</definedName>
    <definedName name="_xlnm.Print_Titles" localSheetId="1">'一括方式（受け手）'!$78:$80</definedName>
    <definedName name="_xlnm.Print_Titles" localSheetId="0">'一括方式（出し手）'!$75:$77</definedName>
    <definedName name="text_align">[1]リスト!$AA$2:$AA$5</definedName>
    <definedName name="ｗ1ｃ2" localSheetId="1">#REF!</definedName>
    <definedName name="ｗ1ｃ2" localSheetId="0">#REF!</definedName>
    <definedName name="ｗ1ｃ2" localSheetId="3">#REF!</definedName>
    <definedName name="ｗ1ｃ2" localSheetId="5">#REF!</definedName>
    <definedName name="ｗ1ｃ2">#REF!</definedName>
    <definedName name="一般種別" localSheetId="1">#REF!</definedName>
    <definedName name="一般種別" localSheetId="0">#REF!</definedName>
    <definedName name="一般種別" localSheetId="3">#REF!</definedName>
    <definedName name="一般種別" localSheetId="5">#REF!</definedName>
    <definedName name="一般種別">#REF!</definedName>
    <definedName name="画面区分">[1]リスト!$Q$2:$Q$9</definedName>
    <definedName name="該当・非該当">[1]リスト!$S$2:$S$3</definedName>
    <definedName name="合算種別" localSheetId="1">#REF!</definedName>
    <definedName name="合算種別" localSheetId="0">#REF!</definedName>
    <definedName name="合算種別" localSheetId="3">#REF!</definedName>
    <definedName name="合算種別" localSheetId="5">#REF!</definedName>
    <definedName name="合算種別">#REF!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80" i="13" l="1"/>
  <c r="AH380" i="13"/>
  <c r="AD380" i="13"/>
  <c r="Z380" i="13" s="1"/>
  <c r="AF380" i="13" s="1"/>
  <c r="AB380" i="13"/>
  <c r="W380" i="13"/>
  <c r="U380" i="13"/>
  <c r="R380" i="13"/>
  <c r="P380" i="13"/>
  <c r="N380" i="13"/>
  <c r="K380" i="13"/>
  <c r="I380" i="13"/>
  <c r="H380" i="13"/>
  <c r="F380" i="13"/>
  <c r="D380" i="13"/>
  <c r="B380" i="13"/>
  <c r="AL379" i="13"/>
  <c r="AH379" i="13"/>
  <c r="AD379" i="13"/>
  <c r="Z379" i="13" s="1"/>
  <c r="AF379" i="13" s="1"/>
  <c r="AB379" i="13"/>
  <c r="W379" i="13"/>
  <c r="U379" i="13"/>
  <c r="R379" i="13"/>
  <c r="P379" i="13"/>
  <c r="N379" i="13"/>
  <c r="K379" i="13"/>
  <c r="I379" i="13"/>
  <c r="H379" i="13"/>
  <c r="F379" i="13"/>
  <c r="D379" i="13"/>
  <c r="B379" i="13"/>
  <c r="AL378" i="13"/>
  <c r="AH378" i="13"/>
  <c r="AD378" i="13"/>
  <c r="Z378" i="13" s="1"/>
  <c r="AF378" i="13" s="1"/>
  <c r="AB378" i="13"/>
  <c r="W378" i="13"/>
  <c r="U378" i="13"/>
  <c r="R378" i="13"/>
  <c r="P378" i="13"/>
  <c r="N378" i="13"/>
  <c r="K378" i="13"/>
  <c r="I378" i="13"/>
  <c r="H378" i="13"/>
  <c r="F378" i="13"/>
  <c r="D378" i="13"/>
  <c r="B378" i="13"/>
  <c r="AL377" i="13"/>
  <c r="AH377" i="13"/>
  <c r="AD377" i="13"/>
  <c r="Z377" i="13" s="1"/>
  <c r="AF377" i="13" s="1"/>
  <c r="AB377" i="13"/>
  <c r="W377" i="13"/>
  <c r="U377" i="13"/>
  <c r="R377" i="13"/>
  <c r="P377" i="13"/>
  <c r="N377" i="13"/>
  <c r="K377" i="13"/>
  <c r="I377" i="13"/>
  <c r="H377" i="13"/>
  <c r="F377" i="13"/>
  <c r="D377" i="13"/>
  <c r="B377" i="13"/>
  <c r="AL376" i="13"/>
  <c r="AH376" i="13"/>
  <c r="AD376" i="13"/>
  <c r="Z376" i="13" s="1"/>
  <c r="AF376" i="13" s="1"/>
  <c r="AB376" i="13"/>
  <c r="W376" i="13"/>
  <c r="U376" i="13"/>
  <c r="R376" i="13"/>
  <c r="P376" i="13"/>
  <c r="N376" i="13"/>
  <c r="K376" i="13"/>
  <c r="I376" i="13"/>
  <c r="H376" i="13"/>
  <c r="F376" i="13"/>
  <c r="D376" i="13"/>
  <c r="B376" i="13"/>
  <c r="AL375" i="13"/>
  <c r="AH375" i="13"/>
  <c r="AD375" i="13"/>
  <c r="Z375" i="13" s="1"/>
  <c r="AF375" i="13" s="1"/>
  <c r="AB375" i="13"/>
  <c r="W375" i="13"/>
  <c r="U375" i="13"/>
  <c r="R375" i="13"/>
  <c r="P375" i="13"/>
  <c r="N375" i="13"/>
  <c r="K375" i="13"/>
  <c r="I375" i="13"/>
  <c r="H375" i="13"/>
  <c r="F375" i="13"/>
  <c r="D375" i="13"/>
  <c r="B375" i="13"/>
  <c r="AL374" i="13"/>
  <c r="AH374" i="13"/>
  <c r="AD374" i="13"/>
  <c r="Z374" i="13" s="1"/>
  <c r="AF374" i="13" s="1"/>
  <c r="AB374" i="13"/>
  <c r="W374" i="13"/>
  <c r="U374" i="13"/>
  <c r="R374" i="13"/>
  <c r="P374" i="13"/>
  <c r="N374" i="13"/>
  <c r="K374" i="13"/>
  <c r="I374" i="13"/>
  <c r="H374" i="13"/>
  <c r="F374" i="13"/>
  <c r="D374" i="13"/>
  <c r="B374" i="13"/>
  <c r="AL373" i="13"/>
  <c r="AH373" i="13"/>
  <c r="AD373" i="13"/>
  <c r="Z373" i="13" s="1"/>
  <c r="AF373" i="13" s="1"/>
  <c r="AB373" i="13"/>
  <c r="W373" i="13"/>
  <c r="U373" i="13"/>
  <c r="R373" i="13"/>
  <c r="P373" i="13"/>
  <c r="N373" i="13"/>
  <c r="K373" i="13"/>
  <c r="I373" i="13"/>
  <c r="H373" i="13"/>
  <c r="F373" i="13"/>
  <c r="D373" i="13"/>
  <c r="B373" i="13"/>
  <c r="AL372" i="13"/>
  <c r="AH372" i="13"/>
  <c r="AD372" i="13"/>
  <c r="Z372" i="13" s="1"/>
  <c r="AF372" i="13" s="1"/>
  <c r="AB372" i="13"/>
  <c r="W372" i="13"/>
  <c r="U372" i="13"/>
  <c r="R372" i="13"/>
  <c r="P372" i="13"/>
  <c r="N372" i="13"/>
  <c r="K372" i="13"/>
  <c r="I372" i="13"/>
  <c r="H372" i="13"/>
  <c r="F372" i="13"/>
  <c r="D372" i="13"/>
  <c r="B372" i="13"/>
  <c r="AL371" i="13"/>
  <c r="AH371" i="13"/>
  <c r="AD371" i="13"/>
  <c r="Z371" i="13" s="1"/>
  <c r="AF371" i="13" s="1"/>
  <c r="AB371" i="13"/>
  <c r="W371" i="13"/>
  <c r="U371" i="13"/>
  <c r="R371" i="13"/>
  <c r="P371" i="13"/>
  <c r="N371" i="13"/>
  <c r="K371" i="13"/>
  <c r="I371" i="13"/>
  <c r="H371" i="13"/>
  <c r="F371" i="13"/>
  <c r="D371" i="13"/>
  <c r="B371" i="13"/>
  <c r="AL370" i="13"/>
  <c r="AH370" i="13"/>
  <c r="AD370" i="13"/>
  <c r="Z370" i="13" s="1"/>
  <c r="AF370" i="13" s="1"/>
  <c r="AB370" i="13"/>
  <c r="W370" i="13"/>
  <c r="U370" i="13"/>
  <c r="R370" i="13"/>
  <c r="P370" i="13"/>
  <c r="N370" i="13"/>
  <c r="K370" i="13"/>
  <c r="I370" i="13"/>
  <c r="H370" i="13"/>
  <c r="F370" i="13"/>
  <c r="D370" i="13"/>
  <c r="B370" i="13"/>
  <c r="AL369" i="13"/>
  <c r="AH369" i="13"/>
  <c r="AD369" i="13"/>
  <c r="Z369" i="13" s="1"/>
  <c r="AF369" i="13" s="1"/>
  <c r="AB369" i="13"/>
  <c r="W369" i="13"/>
  <c r="U369" i="13"/>
  <c r="R369" i="13"/>
  <c r="P369" i="13"/>
  <c r="N369" i="13"/>
  <c r="K369" i="13"/>
  <c r="I369" i="13"/>
  <c r="H369" i="13"/>
  <c r="F369" i="13"/>
  <c r="D369" i="13"/>
  <c r="B369" i="13"/>
  <c r="AL368" i="13"/>
  <c r="AH368" i="13"/>
  <c r="AD368" i="13"/>
  <c r="Z368" i="13" s="1"/>
  <c r="AF368" i="13" s="1"/>
  <c r="AB368" i="13"/>
  <c r="W368" i="13"/>
  <c r="U368" i="13"/>
  <c r="R368" i="13"/>
  <c r="P368" i="13"/>
  <c r="N368" i="13"/>
  <c r="K368" i="13"/>
  <c r="I368" i="13"/>
  <c r="H368" i="13"/>
  <c r="F368" i="13"/>
  <c r="D368" i="13"/>
  <c r="B368" i="13"/>
  <c r="AL367" i="13"/>
  <c r="AH367" i="13"/>
  <c r="AD367" i="13"/>
  <c r="Z367" i="13" s="1"/>
  <c r="AF367" i="13" s="1"/>
  <c r="AB367" i="13"/>
  <c r="W367" i="13"/>
  <c r="U367" i="13"/>
  <c r="R367" i="13"/>
  <c r="P367" i="13"/>
  <c r="N367" i="13"/>
  <c r="K367" i="13"/>
  <c r="I367" i="13"/>
  <c r="H367" i="13"/>
  <c r="F367" i="13"/>
  <c r="D367" i="13"/>
  <c r="B367" i="13"/>
  <c r="AL366" i="13"/>
  <c r="AH366" i="13"/>
  <c r="AD366" i="13"/>
  <c r="Z366" i="13" s="1"/>
  <c r="AF366" i="13" s="1"/>
  <c r="AB366" i="13"/>
  <c r="W366" i="13"/>
  <c r="U366" i="13"/>
  <c r="R366" i="13"/>
  <c r="P366" i="13"/>
  <c r="N366" i="13"/>
  <c r="K366" i="13"/>
  <c r="I366" i="13"/>
  <c r="H366" i="13"/>
  <c r="F366" i="13"/>
  <c r="D366" i="13"/>
  <c r="B366" i="13"/>
  <c r="AL365" i="13"/>
  <c r="AH365" i="13"/>
  <c r="AD365" i="13"/>
  <c r="Z365" i="13" s="1"/>
  <c r="AF365" i="13" s="1"/>
  <c r="AB365" i="13"/>
  <c r="W365" i="13"/>
  <c r="U365" i="13"/>
  <c r="R365" i="13"/>
  <c r="P365" i="13"/>
  <c r="N365" i="13"/>
  <c r="K365" i="13"/>
  <c r="I365" i="13"/>
  <c r="H365" i="13"/>
  <c r="F365" i="13"/>
  <c r="D365" i="13"/>
  <c r="B365" i="13"/>
  <c r="AL364" i="13"/>
  <c r="AH364" i="13"/>
  <c r="AD364" i="13"/>
  <c r="Z364" i="13" s="1"/>
  <c r="AF364" i="13" s="1"/>
  <c r="AB364" i="13"/>
  <c r="W364" i="13"/>
  <c r="U364" i="13"/>
  <c r="R364" i="13"/>
  <c r="P364" i="13"/>
  <c r="N364" i="13"/>
  <c r="K364" i="13"/>
  <c r="I364" i="13"/>
  <c r="H364" i="13"/>
  <c r="F364" i="13"/>
  <c r="D364" i="13"/>
  <c r="B364" i="13"/>
  <c r="AL363" i="13"/>
  <c r="AH363" i="13"/>
  <c r="AD363" i="13"/>
  <c r="Z363" i="13" s="1"/>
  <c r="AF363" i="13" s="1"/>
  <c r="AB363" i="13"/>
  <c r="W363" i="13"/>
  <c r="U363" i="13"/>
  <c r="R363" i="13"/>
  <c r="P363" i="13"/>
  <c r="N363" i="13"/>
  <c r="K363" i="13"/>
  <c r="I363" i="13"/>
  <c r="H363" i="13"/>
  <c r="F363" i="13"/>
  <c r="D363" i="13"/>
  <c r="B363" i="13"/>
  <c r="AL362" i="13"/>
  <c r="AH362" i="13"/>
  <c r="AD362" i="13"/>
  <c r="Z362" i="13" s="1"/>
  <c r="AF362" i="13" s="1"/>
  <c r="AB362" i="13"/>
  <c r="W362" i="13"/>
  <c r="U362" i="13"/>
  <c r="R362" i="13"/>
  <c r="P362" i="13"/>
  <c r="N362" i="13"/>
  <c r="K362" i="13"/>
  <c r="I362" i="13"/>
  <c r="H362" i="13"/>
  <c r="F362" i="13"/>
  <c r="D362" i="13"/>
  <c r="B362" i="13"/>
  <c r="AL361" i="13"/>
  <c r="AH361" i="13"/>
  <c r="AD361" i="13"/>
  <c r="Z361" i="13" s="1"/>
  <c r="AF361" i="13" s="1"/>
  <c r="AB361" i="13"/>
  <c r="W361" i="13"/>
  <c r="U361" i="13"/>
  <c r="R361" i="13"/>
  <c r="P361" i="13"/>
  <c r="N361" i="13"/>
  <c r="K361" i="13"/>
  <c r="I361" i="13"/>
  <c r="H361" i="13"/>
  <c r="F361" i="13"/>
  <c r="D361" i="13"/>
  <c r="B361" i="13"/>
  <c r="AL360" i="13"/>
  <c r="AH360" i="13"/>
  <c r="AD360" i="13"/>
  <c r="Z360" i="13" s="1"/>
  <c r="AF360" i="13" s="1"/>
  <c r="AB360" i="13"/>
  <c r="W360" i="13"/>
  <c r="U360" i="13"/>
  <c r="R360" i="13"/>
  <c r="P360" i="13"/>
  <c r="N360" i="13"/>
  <c r="K360" i="13"/>
  <c r="I360" i="13"/>
  <c r="H360" i="13"/>
  <c r="F360" i="13"/>
  <c r="D360" i="13"/>
  <c r="B360" i="13"/>
  <c r="AL359" i="13"/>
  <c r="AH359" i="13"/>
  <c r="AD359" i="13"/>
  <c r="Z359" i="13" s="1"/>
  <c r="AF359" i="13" s="1"/>
  <c r="AB359" i="13"/>
  <c r="W359" i="13"/>
  <c r="U359" i="13"/>
  <c r="R359" i="13"/>
  <c r="P359" i="13"/>
  <c r="N359" i="13"/>
  <c r="K359" i="13"/>
  <c r="I359" i="13"/>
  <c r="H359" i="13"/>
  <c r="F359" i="13"/>
  <c r="D359" i="13"/>
  <c r="B359" i="13"/>
  <c r="AL358" i="13"/>
  <c r="AH358" i="13"/>
  <c r="AD358" i="13"/>
  <c r="Z358" i="13" s="1"/>
  <c r="AF358" i="13" s="1"/>
  <c r="AB358" i="13"/>
  <c r="W358" i="13"/>
  <c r="U358" i="13"/>
  <c r="R358" i="13"/>
  <c r="P358" i="13"/>
  <c r="N358" i="13"/>
  <c r="K358" i="13"/>
  <c r="I358" i="13"/>
  <c r="H358" i="13"/>
  <c r="F358" i="13"/>
  <c r="D358" i="13"/>
  <c r="B358" i="13"/>
  <c r="AL357" i="13"/>
  <c r="AH357" i="13"/>
  <c r="AD357" i="13"/>
  <c r="Z357" i="13" s="1"/>
  <c r="AF357" i="13" s="1"/>
  <c r="AB357" i="13"/>
  <c r="W357" i="13"/>
  <c r="U357" i="13"/>
  <c r="R357" i="13"/>
  <c r="P357" i="13"/>
  <c r="N357" i="13"/>
  <c r="K357" i="13"/>
  <c r="I357" i="13"/>
  <c r="H357" i="13"/>
  <c r="F357" i="13"/>
  <c r="D357" i="13"/>
  <c r="B357" i="13"/>
  <c r="AL356" i="13"/>
  <c r="AH356" i="13"/>
  <c r="AD356" i="13"/>
  <c r="Z356" i="13" s="1"/>
  <c r="AF356" i="13" s="1"/>
  <c r="AB356" i="13"/>
  <c r="W356" i="13"/>
  <c r="U356" i="13"/>
  <c r="R356" i="13"/>
  <c r="P356" i="13"/>
  <c r="N356" i="13"/>
  <c r="K356" i="13"/>
  <c r="I356" i="13"/>
  <c r="H356" i="13"/>
  <c r="F356" i="13"/>
  <c r="D356" i="13"/>
  <c r="B356" i="13"/>
  <c r="AL355" i="13"/>
  <c r="AH355" i="13"/>
  <c r="AD355" i="13"/>
  <c r="Z355" i="13" s="1"/>
  <c r="AF355" i="13" s="1"/>
  <c r="AB355" i="13"/>
  <c r="W355" i="13"/>
  <c r="U355" i="13"/>
  <c r="R355" i="13"/>
  <c r="P355" i="13"/>
  <c r="N355" i="13"/>
  <c r="K355" i="13"/>
  <c r="I355" i="13"/>
  <c r="H355" i="13"/>
  <c r="F355" i="13"/>
  <c r="D355" i="13"/>
  <c r="B355" i="13"/>
  <c r="AL354" i="13"/>
  <c r="AH354" i="13"/>
  <c r="AD354" i="13"/>
  <c r="Z354" i="13" s="1"/>
  <c r="AF354" i="13" s="1"/>
  <c r="AB354" i="13"/>
  <c r="W354" i="13"/>
  <c r="U354" i="13"/>
  <c r="R354" i="13"/>
  <c r="P354" i="13"/>
  <c r="N354" i="13"/>
  <c r="K354" i="13"/>
  <c r="I354" i="13"/>
  <c r="H354" i="13"/>
  <c r="F354" i="13"/>
  <c r="D354" i="13"/>
  <c r="B354" i="13"/>
  <c r="AL353" i="13"/>
  <c r="AH353" i="13"/>
  <c r="AD353" i="13"/>
  <c r="Z353" i="13" s="1"/>
  <c r="AF353" i="13" s="1"/>
  <c r="AB353" i="13"/>
  <c r="W353" i="13"/>
  <c r="U353" i="13"/>
  <c r="R353" i="13"/>
  <c r="P353" i="13"/>
  <c r="N353" i="13"/>
  <c r="K353" i="13"/>
  <c r="I353" i="13"/>
  <c r="H353" i="13"/>
  <c r="F353" i="13"/>
  <c r="D353" i="13"/>
  <c r="B353" i="13"/>
  <c r="AL352" i="13"/>
  <c r="AH352" i="13"/>
  <c r="AD352" i="13"/>
  <c r="Z352" i="13" s="1"/>
  <c r="AF352" i="13" s="1"/>
  <c r="AB352" i="13"/>
  <c r="W352" i="13"/>
  <c r="U352" i="13"/>
  <c r="R352" i="13"/>
  <c r="P352" i="13"/>
  <c r="N352" i="13"/>
  <c r="K352" i="13"/>
  <c r="I352" i="13"/>
  <c r="H352" i="13"/>
  <c r="F352" i="13"/>
  <c r="D352" i="13"/>
  <c r="B352" i="13"/>
  <c r="AL351" i="13"/>
  <c r="AH351" i="13"/>
  <c r="AD351" i="13"/>
  <c r="Z351" i="13" s="1"/>
  <c r="AF351" i="13" s="1"/>
  <c r="AB351" i="13"/>
  <c r="W351" i="13"/>
  <c r="U351" i="13"/>
  <c r="R351" i="13"/>
  <c r="P351" i="13"/>
  <c r="N351" i="13"/>
  <c r="K351" i="13"/>
  <c r="I351" i="13"/>
  <c r="H351" i="13"/>
  <c r="F351" i="13"/>
  <c r="D351" i="13"/>
  <c r="B351" i="13"/>
  <c r="AL350" i="13"/>
  <c r="AH350" i="13"/>
  <c r="AD350" i="13"/>
  <c r="Z350" i="13" s="1"/>
  <c r="AF350" i="13" s="1"/>
  <c r="AB350" i="13"/>
  <c r="W350" i="13"/>
  <c r="U350" i="13"/>
  <c r="R350" i="13"/>
  <c r="P350" i="13"/>
  <c r="N350" i="13"/>
  <c r="K350" i="13"/>
  <c r="I350" i="13"/>
  <c r="H350" i="13"/>
  <c r="F350" i="13"/>
  <c r="D350" i="13"/>
  <c r="B350" i="13"/>
  <c r="AL349" i="13"/>
  <c r="AH349" i="13"/>
  <c r="AD349" i="13"/>
  <c r="Z349" i="13" s="1"/>
  <c r="AF349" i="13" s="1"/>
  <c r="AB349" i="13"/>
  <c r="W349" i="13"/>
  <c r="U349" i="13"/>
  <c r="R349" i="13"/>
  <c r="P349" i="13"/>
  <c r="N349" i="13"/>
  <c r="K349" i="13"/>
  <c r="I349" i="13"/>
  <c r="H349" i="13"/>
  <c r="F349" i="13"/>
  <c r="D349" i="13"/>
  <c r="B349" i="13"/>
  <c r="AL348" i="13"/>
  <c r="AH348" i="13"/>
  <c r="AD348" i="13"/>
  <c r="Z348" i="13" s="1"/>
  <c r="AF348" i="13" s="1"/>
  <c r="AB348" i="13"/>
  <c r="W348" i="13"/>
  <c r="U348" i="13"/>
  <c r="R348" i="13"/>
  <c r="P348" i="13"/>
  <c r="N348" i="13"/>
  <c r="K348" i="13"/>
  <c r="I348" i="13"/>
  <c r="H348" i="13"/>
  <c r="F348" i="13"/>
  <c r="D348" i="13"/>
  <c r="B348" i="13"/>
  <c r="AL347" i="13"/>
  <c r="AH347" i="13"/>
  <c r="AD347" i="13"/>
  <c r="Z347" i="13" s="1"/>
  <c r="AF347" i="13" s="1"/>
  <c r="AB347" i="13"/>
  <c r="W347" i="13"/>
  <c r="U347" i="13"/>
  <c r="R347" i="13"/>
  <c r="P347" i="13"/>
  <c r="N347" i="13"/>
  <c r="K347" i="13"/>
  <c r="I347" i="13"/>
  <c r="H347" i="13"/>
  <c r="F347" i="13"/>
  <c r="D347" i="13"/>
  <c r="B347" i="13"/>
  <c r="AL346" i="13"/>
  <c r="AH346" i="13"/>
  <c r="AD346" i="13"/>
  <c r="Z346" i="13" s="1"/>
  <c r="AF346" i="13" s="1"/>
  <c r="AB346" i="13"/>
  <c r="W346" i="13"/>
  <c r="U346" i="13"/>
  <c r="R346" i="13"/>
  <c r="P346" i="13"/>
  <c r="N346" i="13"/>
  <c r="K346" i="13"/>
  <c r="I346" i="13"/>
  <c r="H346" i="13"/>
  <c r="F346" i="13"/>
  <c r="D346" i="13"/>
  <c r="B346" i="13"/>
  <c r="AL345" i="13"/>
  <c r="AH345" i="13"/>
  <c r="AD345" i="13"/>
  <c r="Z345" i="13" s="1"/>
  <c r="AF345" i="13" s="1"/>
  <c r="AB345" i="13"/>
  <c r="W345" i="13"/>
  <c r="U345" i="13"/>
  <c r="R345" i="13"/>
  <c r="P345" i="13"/>
  <c r="N345" i="13"/>
  <c r="K345" i="13"/>
  <c r="I345" i="13"/>
  <c r="H345" i="13"/>
  <c r="F345" i="13"/>
  <c r="D345" i="13"/>
  <c r="B345" i="13"/>
  <c r="AL344" i="13"/>
  <c r="AH344" i="13"/>
  <c r="AD344" i="13"/>
  <c r="Z344" i="13" s="1"/>
  <c r="AF344" i="13" s="1"/>
  <c r="AB344" i="13"/>
  <c r="W344" i="13"/>
  <c r="U344" i="13"/>
  <c r="R344" i="13"/>
  <c r="P344" i="13"/>
  <c r="N344" i="13"/>
  <c r="K344" i="13"/>
  <c r="I344" i="13"/>
  <c r="H344" i="13"/>
  <c r="F344" i="13"/>
  <c r="D344" i="13"/>
  <c r="B344" i="13"/>
  <c r="AL343" i="13"/>
  <c r="AH343" i="13"/>
  <c r="AD343" i="13"/>
  <c r="Z343" i="13" s="1"/>
  <c r="AF343" i="13" s="1"/>
  <c r="AB343" i="13"/>
  <c r="W343" i="13"/>
  <c r="U343" i="13"/>
  <c r="R343" i="13"/>
  <c r="P343" i="13"/>
  <c r="N343" i="13"/>
  <c r="K343" i="13"/>
  <c r="I343" i="13"/>
  <c r="H343" i="13"/>
  <c r="F343" i="13"/>
  <c r="D343" i="13"/>
  <c r="B343" i="13"/>
  <c r="AL342" i="13"/>
  <c r="AH342" i="13"/>
  <c r="AD342" i="13"/>
  <c r="Z342" i="13" s="1"/>
  <c r="AF342" i="13" s="1"/>
  <c r="AB342" i="13"/>
  <c r="W342" i="13"/>
  <c r="U342" i="13"/>
  <c r="R342" i="13"/>
  <c r="P342" i="13"/>
  <c r="N342" i="13"/>
  <c r="K342" i="13"/>
  <c r="I342" i="13"/>
  <c r="H342" i="13"/>
  <c r="F342" i="13"/>
  <c r="D342" i="13"/>
  <c r="B342" i="13"/>
  <c r="AL341" i="13"/>
  <c r="AH341" i="13"/>
  <c r="AD341" i="13"/>
  <c r="Z341" i="13" s="1"/>
  <c r="AF341" i="13" s="1"/>
  <c r="AB341" i="13"/>
  <c r="W341" i="13"/>
  <c r="U341" i="13"/>
  <c r="R341" i="13"/>
  <c r="P341" i="13"/>
  <c r="N341" i="13"/>
  <c r="K341" i="13"/>
  <c r="I341" i="13"/>
  <c r="H341" i="13"/>
  <c r="F341" i="13"/>
  <c r="D341" i="13"/>
  <c r="B341" i="13"/>
  <c r="AL340" i="13"/>
  <c r="AH340" i="13"/>
  <c r="AD340" i="13"/>
  <c r="Z340" i="13" s="1"/>
  <c r="AF340" i="13" s="1"/>
  <c r="AB340" i="13"/>
  <c r="W340" i="13"/>
  <c r="U340" i="13"/>
  <c r="R340" i="13"/>
  <c r="P340" i="13"/>
  <c r="N340" i="13"/>
  <c r="K340" i="13"/>
  <c r="I340" i="13"/>
  <c r="H340" i="13"/>
  <c r="F340" i="13"/>
  <c r="D340" i="13"/>
  <c r="B340" i="13"/>
  <c r="AL339" i="13"/>
  <c r="AH339" i="13"/>
  <c r="AD339" i="13"/>
  <c r="Z339" i="13" s="1"/>
  <c r="AF339" i="13" s="1"/>
  <c r="AB339" i="13"/>
  <c r="W339" i="13"/>
  <c r="U339" i="13"/>
  <c r="R339" i="13"/>
  <c r="P339" i="13"/>
  <c r="N339" i="13"/>
  <c r="K339" i="13"/>
  <c r="I339" i="13"/>
  <c r="H339" i="13"/>
  <c r="F339" i="13"/>
  <c r="D339" i="13"/>
  <c r="B339" i="13"/>
  <c r="AL338" i="13"/>
  <c r="AH338" i="13"/>
  <c r="AD338" i="13"/>
  <c r="Z338" i="13" s="1"/>
  <c r="AF338" i="13" s="1"/>
  <c r="AB338" i="13"/>
  <c r="W338" i="13"/>
  <c r="U338" i="13"/>
  <c r="R338" i="13"/>
  <c r="P338" i="13"/>
  <c r="N338" i="13"/>
  <c r="K338" i="13"/>
  <c r="I338" i="13"/>
  <c r="H338" i="13"/>
  <c r="F338" i="13"/>
  <c r="D338" i="13"/>
  <c r="B338" i="13"/>
  <c r="AL337" i="13"/>
  <c r="AH337" i="13"/>
  <c r="AD337" i="13"/>
  <c r="Z337" i="13" s="1"/>
  <c r="AF337" i="13" s="1"/>
  <c r="AB337" i="13"/>
  <c r="W337" i="13"/>
  <c r="U337" i="13"/>
  <c r="R337" i="13"/>
  <c r="P337" i="13"/>
  <c r="N337" i="13"/>
  <c r="K337" i="13"/>
  <c r="I337" i="13"/>
  <c r="H337" i="13"/>
  <c r="F337" i="13"/>
  <c r="D337" i="13"/>
  <c r="B337" i="13"/>
  <c r="AL336" i="13"/>
  <c r="AH336" i="13"/>
  <c r="AD336" i="13"/>
  <c r="Z336" i="13" s="1"/>
  <c r="AF336" i="13" s="1"/>
  <c r="AB336" i="13"/>
  <c r="W336" i="13"/>
  <c r="U336" i="13"/>
  <c r="R336" i="13"/>
  <c r="P336" i="13"/>
  <c r="N336" i="13"/>
  <c r="K336" i="13"/>
  <c r="I336" i="13"/>
  <c r="H336" i="13"/>
  <c r="F336" i="13"/>
  <c r="D336" i="13"/>
  <c r="B336" i="13"/>
  <c r="AL335" i="13"/>
  <c r="AH335" i="13"/>
  <c r="AD335" i="13"/>
  <c r="Z335" i="13" s="1"/>
  <c r="AF335" i="13" s="1"/>
  <c r="AB335" i="13"/>
  <c r="W335" i="13"/>
  <c r="U335" i="13"/>
  <c r="R335" i="13"/>
  <c r="P335" i="13"/>
  <c r="N335" i="13"/>
  <c r="K335" i="13"/>
  <c r="I335" i="13"/>
  <c r="H335" i="13"/>
  <c r="F335" i="13"/>
  <c r="D335" i="13"/>
  <c r="B335" i="13"/>
  <c r="AL334" i="13"/>
  <c r="AH334" i="13"/>
  <c r="AD334" i="13"/>
  <c r="Z334" i="13" s="1"/>
  <c r="AF334" i="13" s="1"/>
  <c r="AB334" i="13"/>
  <c r="W334" i="13"/>
  <c r="U334" i="13"/>
  <c r="R334" i="13"/>
  <c r="P334" i="13"/>
  <c r="N334" i="13"/>
  <c r="K334" i="13"/>
  <c r="I334" i="13"/>
  <c r="H334" i="13"/>
  <c r="F334" i="13"/>
  <c r="D334" i="13"/>
  <c r="B334" i="13"/>
  <c r="AL333" i="13"/>
  <c r="AH333" i="13"/>
  <c r="AD333" i="13"/>
  <c r="Z333" i="13" s="1"/>
  <c r="AF333" i="13" s="1"/>
  <c r="AB333" i="13"/>
  <c r="W333" i="13"/>
  <c r="U333" i="13"/>
  <c r="R333" i="13"/>
  <c r="P333" i="13"/>
  <c r="N333" i="13"/>
  <c r="K333" i="13"/>
  <c r="I333" i="13"/>
  <c r="H333" i="13"/>
  <c r="F333" i="13"/>
  <c r="D333" i="13"/>
  <c r="B333" i="13"/>
  <c r="AL332" i="13"/>
  <c r="AH332" i="13"/>
  <c r="AD332" i="13"/>
  <c r="Z332" i="13" s="1"/>
  <c r="AF332" i="13" s="1"/>
  <c r="AB332" i="13"/>
  <c r="W332" i="13"/>
  <c r="U332" i="13"/>
  <c r="R332" i="13"/>
  <c r="P332" i="13"/>
  <c r="N332" i="13"/>
  <c r="K332" i="13"/>
  <c r="I332" i="13"/>
  <c r="H332" i="13"/>
  <c r="F332" i="13"/>
  <c r="D332" i="13"/>
  <c r="B332" i="13"/>
  <c r="AL331" i="13"/>
  <c r="AH331" i="13"/>
  <c r="AD331" i="13"/>
  <c r="Z331" i="13" s="1"/>
  <c r="AF331" i="13" s="1"/>
  <c r="AB331" i="13"/>
  <c r="W331" i="13"/>
  <c r="U331" i="13"/>
  <c r="R331" i="13"/>
  <c r="P331" i="13"/>
  <c r="N331" i="13"/>
  <c r="K331" i="13"/>
  <c r="I331" i="13"/>
  <c r="H331" i="13"/>
  <c r="F331" i="13"/>
  <c r="D331" i="13"/>
  <c r="B331" i="13"/>
  <c r="AL330" i="13"/>
  <c r="AH330" i="13"/>
  <c r="AD330" i="13"/>
  <c r="Z330" i="13" s="1"/>
  <c r="AF330" i="13" s="1"/>
  <c r="AB330" i="13"/>
  <c r="W330" i="13"/>
  <c r="U330" i="13"/>
  <c r="R330" i="13"/>
  <c r="P330" i="13"/>
  <c r="N330" i="13"/>
  <c r="K330" i="13"/>
  <c r="I330" i="13"/>
  <c r="H330" i="13"/>
  <c r="F330" i="13"/>
  <c r="D330" i="13"/>
  <c r="B330" i="13"/>
  <c r="AL329" i="13"/>
  <c r="AH329" i="13"/>
  <c r="AD329" i="13"/>
  <c r="Z329" i="13" s="1"/>
  <c r="AF329" i="13" s="1"/>
  <c r="AB329" i="13"/>
  <c r="W329" i="13"/>
  <c r="U329" i="13"/>
  <c r="R329" i="13"/>
  <c r="P329" i="13"/>
  <c r="N329" i="13"/>
  <c r="K329" i="13"/>
  <c r="I329" i="13"/>
  <c r="H329" i="13"/>
  <c r="F329" i="13"/>
  <c r="D329" i="13"/>
  <c r="B329" i="13"/>
  <c r="AL328" i="13"/>
  <c r="AH328" i="13"/>
  <c r="AD328" i="13"/>
  <c r="Z328" i="13" s="1"/>
  <c r="AF328" i="13" s="1"/>
  <c r="AB328" i="13"/>
  <c r="W328" i="13"/>
  <c r="U328" i="13"/>
  <c r="R328" i="13"/>
  <c r="P328" i="13"/>
  <c r="N328" i="13"/>
  <c r="K328" i="13"/>
  <c r="I328" i="13"/>
  <c r="H328" i="13"/>
  <c r="F328" i="13"/>
  <c r="D328" i="13"/>
  <c r="B328" i="13"/>
  <c r="AL327" i="13"/>
  <c r="AH327" i="13"/>
  <c r="AD327" i="13"/>
  <c r="Z327" i="13" s="1"/>
  <c r="AF327" i="13" s="1"/>
  <c r="AB327" i="13"/>
  <c r="W327" i="13"/>
  <c r="U327" i="13"/>
  <c r="R327" i="13"/>
  <c r="P327" i="13"/>
  <c r="N327" i="13"/>
  <c r="K327" i="13"/>
  <c r="I327" i="13"/>
  <c r="H327" i="13"/>
  <c r="F327" i="13"/>
  <c r="D327" i="13"/>
  <c r="B327" i="13"/>
  <c r="AL326" i="13"/>
  <c r="AH326" i="13"/>
  <c r="AD326" i="13"/>
  <c r="Z326" i="13" s="1"/>
  <c r="AF326" i="13" s="1"/>
  <c r="AB326" i="13"/>
  <c r="W326" i="13"/>
  <c r="U326" i="13"/>
  <c r="R326" i="13"/>
  <c r="P326" i="13"/>
  <c r="N326" i="13"/>
  <c r="K326" i="13"/>
  <c r="I326" i="13"/>
  <c r="H326" i="13"/>
  <c r="F326" i="13"/>
  <c r="D326" i="13"/>
  <c r="B326" i="13"/>
  <c r="AL325" i="13"/>
  <c r="AH325" i="13"/>
  <c r="AD325" i="13"/>
  <c r="Z325" i="13" s="1"/>
  <c r="AF325" i="13" s="1"/>
  <c r="AB325" i="13"/>
  <c r="W325" i="13"/>
  <c r="U325" i="13"/>
  <c r="R325" i="13"/>
  <c r="P325" i="13"/>
  <c r="N325" i="13"/>
  <c r="K325" i="13"/>
  <c r="I325" i="13"/>
  <c r="H325" i="13"/>
  <c r="F325" i="13"/>
  <c r="D325" i="13"/>
  <c r="B325" i="13"/>
  <c r="AL324" i="13"/>
  <c r="AH324" i="13"/>
  <c r="AD324" i="13"/>
  <c r="Z324" i="13" s="1"/>
  <c r="AF324" i="13" s="1"/>
  <c r="AB324" i="13"/>
  <c r="W324" i="13"/>
  <c r="U324" i="13"/>
  <c r="R324" i="13"/>
  <c r="P324" i="13"/>
  <c r="N324" i="13"/>
  <c r="K324" i="13"/>
  <c r="I324" i="13"/>
  <c r="H324" i="13"/>
  <c r="F324" i="13"/>
  <c r="D324" i="13"/>
  <c r="B324" i="13"/>
  <c r="AL323" i="13"/>
  <c r="AH323" i="13"/>
  <c r="AD323" i="13"/>
  <c r="Z323" i="13" s="1"/>
  <c r="AF323" i="13" s="1"/>
  <c r="AB323" i="13"/>
  <c r="W323" i="13"/>
  <c r="U323" i="13"/>
  <c r="R323" i="13"/>
  <c r="P323" i="13"/>
  <c r="N323" i="13"/>
  <c r="K323" i="13"/>
  <c r="I323" i="13"/>
  <c r="H323" i="13"/>
  <c r="F323" i="13"/>
  <c r="D323" i="13"/>
  <c r="B323" i="13"/>
  <c r="AL322" i="13"/>
  <c r="AH322" i="13"/>
  <c r="AD322" i="13"/>
  <c r="Z322" i="13" s="1"/>
  <c r="AF322" i="13" s="1"/>
  <c r="AB322" i="13"/>
  <c r="W322" i="13"/>
  <c r="U322" i="13"/>
  <c r="R322" i="13"/>
  <c r="P322" i="13"/>
  <c r="N322" i="13"/>
  <c r="K322" i="13"/>
  <c r="I322" i="13"/>
  <c r="H322" i="13"/>
  <c r="F322" i="13"/>
  <c r="D322" i="13"/>
  <c r="B322" i="13"/>
  <c r="AL321" i="13"/>
  <c r="AH321" i="13"/>
  <c r="AD321" i="13"/>
  <c r="Z321" i="13" s="1"/>
  <c r="AF321" i="13" s="1"/>
  <c r="AB321" i="13"/>
  <c r="W321" i="13"/>
  <c r="U321" i="13"/>
  <c r="R321" i="13"/>
  <c r="P321" i="13"/>
  <c r="N321" i="13"/>
  <c r="K321" i="13"/>
  <c r="I321" i="13"/>
  <c r="H321" i="13"/>
  <c r="F321" i="13"/>
  <c r="D321" i="13"/>
  <c r="B321" i="13"/>
  <c r="AL320" i="13"/>
  <c r="AH320" i="13"/>
  <c r="AD320" i="13"/>
  <c r="Z320" i="13" s="1"/>
  <c r="AF320" i="13" s="1"/>
  <c r="AB320" i="13"/>
  <c r="W320" i="13"/>
  <c r="U320" i="13"/>
  <c r="R320" i="13"/>
  <c r="P320" i="13"/>
  <c r="N320" i="13"/>
  <c r="K320" i="13"/>
  <c r="I320" i="13"/>
  <c r="H320" i="13"/>
  <c r="F320" i="13"/>
  <c r="D320" i="13"/>
  <c r="B320" i="13"/>
  <c r="AL319" i="13"/>
  <c r="AH319" i="13"/>
  <c r="AD319" i="13"/>
  <c r="Z319" i="13" s="1"/>
  <c r="AF319" i="13" s="1"/>
  <c r="AB319" i="13"/>
  <c r="W319" i="13"/>
  <c r="U319" i="13"/>
  <c r="R319" i="13"/>
  <c r="P319" i="13"/>
  <c r="N319" i="13"/>
  <c r="K319" i="13"/>
  <c r="I319" i="13"/>
  <c r="H319" i="13"/>
  <c r="F319" i="13"/>
  <c r="D319" i="13"/>
  <c r="B319" i="13"/>
  <c r="AL318" i="13"/>
  <c r="AH318" i="13"/>
  <c r="AD318" i="13"/>
  <c r="Z318" i="13" s="1"/>
  <c r="AF318" i="13" s="1"/>
  <c r="AB318" i="13"/>
  <c r="W318" i="13"/>
  <c r="U318" i="13"/>
  <c r="R318" i="13"/>
  <c r="P318" i="13"/>
  <c r="N318" i="13"/>
  <c r="K318" i="13"/>
  <c r="I318" i="13"/>
  <c r="H318" i="13"/>
  <c r="F318" i="13"/>
  <c r="D318" i="13"/>
  <c r="B318" i="13"/>
  <c r="AL317" i="13"/>
  <c r="AH317" i="13"/>
  <c r="AD317" i="13"/>
  <c r="Z317" i="13" s="1"/>
  <c r="AF317" i="13" s="1"/>
  <c r="AB317" i="13"/>
  <c r="W317" i="13"/>
  <c r="U317" i="13"/>
  <c r="R317" i="13"/>
  <c r="P317" i="13"/>
  <c r="N317" i="13"/>
  <c r="K317" i="13"/>
  <c r="I317" i="13"/>
  <c r="H317" i="13"/>
  <c r="F317" i="13"/>
  <c r="D317" i="13"/>
  <c r="B317" i="13"/>
  <c r="AL316" i="13"/>
  <c r="AH316" i="13"/>
  <c r="AD316" i="13"/>
  <c r="Z316" i="13" s="1"/>
  <c r="AF316" i="13" s="1"/>
  <c r="AB316" i="13"/>
  <c r="W316" i="13"/>
  <c r="U316" i="13"/>
  <c r="R316" i="13"/>
  <c r="P316" i="13"/>
  <c r="N316" i="13"/>
  <c r="K316" i="13"/>
  <c r="I316" i="13"/>
  <c r="H316" i="13"/>
  <c r="F316" i="13"/>
  <c r="D316" i="13"/>
  <c r="B316" i="13"/>
  <c r="AL315" i="13"/>
  <c r="AH315" i="13"/>
  <c r="AD315" i="13"/>
  <c r="Z315" i="13" s="1"/>
  <c r="AF315" i="13" s="1"/>
  <c r="AB315" i="13"/>
  <c r="W315" i="13"/>
  <c r="U315" i="13"/>
  <c r="R315" i="13"/>
  <c r="P315" i="13"/>
  <c r="N315" i="13"/>
  <c r="K315" i="13"/>
  <c r="I315" i="13"/>
  <c r="H315" i="13"/>
  <c r="F315" i="13"/>
  <c r="D315" i="13"/>
  <c r="B315" i="13"/>
  <c r="AL314" i="13"/>
  <c r="AH314" i="13"/>
  <c r="AD314" i="13"/>
  <c r="Z314" i="13" s="1"/>
  <c r="AF314" i="13" s="1"/>
  <c r="AB314" i="13"/>
  <c r="W314" i="13"/>
  <c r="U314" i="13"/>
  <c r="R314" i="13"/>
  <c r="P314" i="13"/>
  <c r="N314" i="13"/>
  <c r="K314" i="13"/>
  <c r="I314" i="13"/>
  <c r="H314" i="13"/>
  <c r="F314" i="13"/>
  <c r="D314" i="13"/>
  <c r="B314" i="13"/>
  <c r="AL313" i="13"/>
  <c r="AH313" i="13"/>
  <c r="AD313" i="13"/>
  <c r="Z313" i="13" s="1"/>
  <c r="AF313" i="13" s="1"/>
  <c r="AB313" i="13"/>
  <c r="W313" i="13"/>
  <c r="U313" i="13"/>
  <c r="R313" i="13"/>
  <c r="P313" i="13"/>
  <c r="N313" i="13"/>
  <c r="K313" i="13"/>
  <c r="I313" i="13"/>
  <c r="H313" i="13"/>
  <c r="F313" i="13"/>
  <c r="D313" i="13"/>
  <c r="B313" i="13"/>
  <c r="AL312" i="13"/>
  <c r="AH312" i="13"/>
  <c r="AD312" i="13"/>
  <c r="Z312" i="13" s="1"/>
  <c r="AF312" i="13" s="1"/>
  <c r="AB312" i="13"/>
  <c r="W312" i="13"/>
  <c r="U312" i="13"/>
  <c r="R312" i="13"/>
  <c r="P312" i="13"/>
  <c r="N312" i="13"/>
  <c r="K312" i="13"/>
  <c r="I312" i="13"/>
  <c r="H312" i="13"/>
  <c r="F312" i="13"/>
  <c r="D312" i="13"/>
  <c r="B312" i="13"/>
  <c r="AL311" i="13"/>
  <c r="AH311" i="13"/>
  <c r="AD311" i="13"/>
  <c r="Z311" i="13" s="1"/>
  <c r="AF311" i="13" s="1"/>
  <c r="AB311" i="13"/>
  <c r="W311" i="13"/>
  <c r="U311" i="13"/>
  <c r="R311" i="13"/>
  <c r="P311" i="13"/>
  <c r="N311" i="13"/>
  <c r="K311" i="13"/>
  <c r="I311" i="13"/>
  <c r="H311" i="13"/>
  <c r="F311" i="13"/>
  <c r="D311" i="13"/>
  <c r="B311" i="13"/>
  <c r="AL310" i="13"/>
  <c r="AH310" i="13"/>
  <c r="AD310" i="13"/>
  <c r="Z310" i="13" s="1"/>
  <c r="AF310" i="13" s="1"/>
  <c r="AB310" i="13"/>
  <c r="W310" i="13"/>
  <c r="U310" i="13"/>
  <c r="R310" i="13"/>
  <c r="P310" i="13"/>
  <c r="N310" i="13"/>
  <c r="K310" i="13"/>
  <c r="I310" i="13"/>
  <c r="H310" i="13"/>
  <c r="F310" i="13"/>
  <c r="D310" i="13"/>
  <c r="B310" i="13"/>
  <c r="AL309" i="13"/>
  <c r="AH309" i="13"/>
  <c r="AD309" i="13"/>
  <c r="Z309" i="13" s="1"/>
  <c r="AF309" i="13" s="1"/>
  <c r="AB309" i="13"/>
  <c r="W309" i="13"/>
  <c r="U309" i="13"/>
  <c r="R309" i="13"/>
  <c r="P309" i="13"/>
  <c r="N309" i="13"/>
  <c r="K309" i="13"/>
  <c r="I309" i="13"/>
  <c r="H309" i="13"/>
  <c r="F309" i="13"/>
  <c r="D309" i="13"/>
  <c r="B309" i="13"/>
  <c r="AL308" i="13"/>
  <c r="AH308" i="13"/>
  <c r="AD308" i="13"/>
  <c r="Z308" i="13" s="1"/>
  <c r="AF308" i="13" s="1"/>
  <c r="AB308" i="13"/>
  <c r="W308" i="13"/>
  <c r="U308" i="13"/>
  <c r="R308" i="13"/>
  <c r="P308" i="13"/>
  <c r="N308" i="13"/>
  <c r="K308" i="13"/>
  <c r="I308" i="13"/>
  <c r="H308" i="13"/>
  <c r="F308" i="13"/>
  <c r="D308" i="13"/>
  <c r="B308" i="13"/>
  <c r="AL307" i="13"/>
  <c r="AH307" i="13"/>
  <c r="AD307" i="13"/>
  <c r="Z307" i="13" s="1"/>
  <c r="AF307" i="13" s="1"/>
  <c r="AB307" i="13"/>
  <c r="W307" i="13"/>
  <c r="U307" i="13"/>
  <c r="R307" i="13"/>
  <c r="P307" i="13"/>
  <c r="N307" i="13"/>
  <c r="K307" i="13"/>
  <c r="I307" i="13"/>
  <c r="H307" i="13"/>
  <c r="F307" i="13"/>
  <c r="D307" i="13"/>
  <c r="B307" i="13"/>
  <c r="AL306" i="13"/>
  <c r="AH306" i="13"/>
  <c r="AD306" i="13"/>
  <c r="Z306" i="13" s="1"/>
  <c r="AF306" i="13" s="1"/>
  <c r="AB306" i="13"/>
  <c r="W306" i="13"/>
  <c r="U306" i="13"/>
  <c r="R306" i="13"/>
  <c r="P306" i="13"/>
  <c r="N306" i="13"/>
  <c r="K306" i="13"/>
  <c r="I306" i="13"/>
  <c r="H306" i="13"/>
  <c r="F306" i="13"/>
  <c r="D306" i="13"/>
  <c r="B306" i="13"/>
  <c r="AL305" i="13"/>
  <c r="AH305" i="13"/>
  <c r="AD305" i="13"/>
  <c r="Z305" i="13" s="1"/>
  <c r="AF305" i="13" s="1"/>
  <c r="AB305" i="13"/>
  <c r="W305" i="13"/>
  <c r="U305" i="13"/>
  <c r="R305" i="13"/>
  <c r="P305" i="13"/>
  <c r="N305" i="13"/>
  <c r="K305" i="13"/>
  <c r="I305" i="13"/>
  <c r="H305" i="13"/>
  <c r="F305" i="13"/>
  <c r="D305" i="13"/>
  <c r="B305" i="13"/>
  <c r="AL304" i="13"/>
  <c r="AH304" i="13"/>
  <c r="AD304" i="13"/>
  <c r="Z304" i="13" s="1"/>
  <c r="AF304" i="13" s="1"/>
  <c r="AB304" i="13"/>
  <c r="W304" i="13"/>
  <c r="U304" i="13"/>
  <c r="R304" i="13"/>
  <c r="P304" i="13"/>
  <c r="N304" i="13"/>
  <c r="K304" i="13"/>
  <c r="I304" i="13"/>
  <c r="H304" i="13"/>
  <c r="F304" i="13"/>
  <c r="D304" i="13"/>
  <c r="B304" i="13"/>
  <c r="AL303" i="13"/>
  <c r="AH303" i="13"/>
  <c r="AD303" i="13"/>
  <c r="Z303" i="13" s="1"/>
  <c r="AF303" i="13" s="1"/>
  <c r="AB303" i="13"/>
  <c r="W303" i="13"/>
  <c r="U303" i="13"/>
  <c r="R303" i="13"/>
  <c r="P303" i="13"/>
  <c r="N303" i="13"/>
  <c r="K303" i="13"/>
  <c r="I303" i="13"/>
  <c r="H303" i="13"/>
  <c r="F303" i="13"/>
  <c r="D303" i="13"/>
  <c r="B303" i="13"/>
  <c r="AL302" i="13"/>
  <c r="AH302" i="13"/>
  <c r="AD302" i="13"/>
  <c r="Z302" i="13" s="1"/>
  <c r="AF302" i="13" s="1"/>
  <c r="AB302" i="13"/>
  <c r="W302" i="13"/>
  <c r="U302" i="13"/>
  <c r="R302" i="13"/>
  <c r="P302" i="13"/>
  <c r="N302" i="13"/>
  <c r="K302" i="13"/>
  <c r="I302" i="13"/>
  <c r="H302" i="13"/>
  <c r="F302" i="13"/>
  <c r="D302" i="13"/>
  <c r="B302" i="13"/>
  <c r="AL301" i="13"/>
  <c r="AH301" i="13"/>
  <c r="AD301" i="13"/>
  <c r="Z301" i="13" s="1"/>
  <c r="AF301" i="13" s="1"/>
  <c r="AB301" i="13"/>
  <c r="W301" i="13"/>
  <c r="U301" i="13"/>
  <c r="R301" i="13"/>
  <c r="P301" i="13"/>
  <c r="N301" i="13"/>
  <c r="K301" i="13"/>
  <c r="I301" i="13"/>
  <c r="H301" i="13"/>
  <c r="F301" i="13"/>
  <c r="D301" i="13"/>
  <c r="B301" i="13"/>
  <c r="AL300" i="13"/>
  <c r="AH300" i="13"/>
  <c r="AD300" i="13"/>
  <c r="Z300" i="13" s="1"/>
  <c r="AF300" i="13" s="1"/>
  <c r="AB300" i="13"/>
  <c r="W300" i="13"/>
  <c r="U300" i="13"/>
  <c r="R300" i="13"/>
  <c r="P300" i="13"/>
  <c r="N300" i="13"/>
  <c r="K300" i="13"/>
  <c r="I300" i="13"/>
  <c r="H300" i="13"/>
  <c r="F300" i="13"/>
  <c r="D300" i="13"/>
  <c r="B300" i="13"/>
  <c r="AL299" i="13"/>
  <c r="AH299" i="13"/>
  <c r="AD299" i="13"/>
  <c r="Z299" i="13" s="1"/>
  <c r="AF299" i="13" s="1"/>
  <c r="AB299" i="13"/>
  <c r="W299" i="13"/>
  <c r="U299" i="13"/>
  <c r="R299" i="13"/>
  <c r="P299" i="13"/>
  <c r="N299" i="13"/>
  <c r="K299" i="13"/>
  <c r="I299" i="13"/>
  <c r="H299" i="13"/>
  <c r="F299" i="13"/>
  <c r="D299" i="13"/>
  <c r="B299" i="13"/>
  <c r="AL298" i="13"/>
  <c r="AH298" i="13"/>
  <c r="AD298" i="13"/>
  <c r="Z298" i="13" s="1"/>
  <c r="AF298" i="13" s="1"/>
  <c r="AB298" i="13"/>
  <c r="W298" i="13"/>
  <c r="U298" i="13"/>
  <c r="R298" i="13"/>
  <c r="P298" i="13"/>
  <c r="N298" i="13"/>
  <c r="K298" i="13"/>
  <c r="I298" i="13"/>
  <c r="H298" i="13"/>
  <c r="F298" i="13"/>
  <c r="D298" i="13"/>
  <c r="B298" i="13"/>
  <c r="AL297" i="13"/>
  <c r="AH297" i="13"/>
  <c r="AD297" i="13"/>
  <c r="Z297" i="13" s="1"/>
  <c r="AF297" i="13" s="1"/>
  <c r="AB297" i="13"/>
  <c r="W297" i="13"/>
  <c r="U297" i="13"/>
  <c r="R297" i="13"/>
  <c r="P297" i="13"/>
  <c r="N297" i="13"/>
  <c r="K297" i="13"/>
  <c r="I297" i="13"/>
  <c r="H297" i="13"/>
  <c r="F297" i="13"/>
  <c r="D297" i="13"/>
  <c r="B297" i="13"/>
  <c r="AL296" i="13"/>
  <c r="AH296" i="13"/>
  <c r="AD296" i="13"/>
  <c r="Z296" i="13" s="1"/>
  <c r="AF296" i="13" s="1"/>
  <c r="AB296" i="13"/>
  <c r="W296" i="13"/>
  <c r="U296" i="13"/>
  <c r="R296" i="13"/>
  <c r="P296" i="13"/>
  <c r="N296" i="13"/>
  <c r="K296" i="13"/>
  <c r="I296" i="13"/>
  <c r="H296" i="13"/>
  <c r="F296" i="13"/>
  <c r="D296" i="13"/>
  <c r="B296" i="13"/>
  <c r="AL295" i="13"/>
  <c r="AH295" i="13"/>
  <c r="AD295" i="13"/>
  <c r="Z295" i="13" s="1"/>
  <c r="AF295" i="13" s="1"/>
  <c r="AB295" i="13"/>
  <c r="W295" i="13"/>
  <c r="U295" i="13"/>
  <c r="R295" i="13"/>
  <c r="P295" i="13"/>
  <c r="N295" i="13"/>
  <c r="K295" i="13"/>
  <c r="I295" i="13"/>
  <c r="H295" i="13"/>
  <c r="F295" i="13"/>
  <c r="D295" i="13"/>
  <c r="B295" i="13"/>
  <c r="AL294" i="13"/>
  <c r="AH294" i="13"/>
  <c r="AD294" i="13"/>
  <c r="Z294" i="13" s="1"/>
  <c r="AF294" i="13" s="1"/>
  <c r="AB294" i="13"/>
  <c r="W294" i="13"/>
  <c r="U294" i="13"/>
  <c r="R294" i="13"/>
  <c r="P294" i="13"/>
  <c r="N294" i="13"/>
  <c r="K294" i="13"/>
  <c r="I294" i="13"/>
  <c r="H294" i="13"/>
  <c r="F294" i="13"/>
  <c r="D294" i="13"/>
  <c r="B294" i="13"/>
  <c r="AL293" i="13"/>
  <c r="AH293" i="13"/>
  <c r="AD293" i="13"/>
  <c r="Z293" i="13" s="1"/>
  <c r="AF293" i="13" s="1"/>
  <c r="AB293" i="13"/>
  <c r="W293" i="13"/>
  <c r="U293" i="13"/>
  <c r="R293" i="13"/>
  <c r="P293" i="13"/>
  <c r="N293" i="13"/>
  <c r="K293" i="13"/>
  <c r="I293" i="13"/>
  <c r="H293" i="13"/>
  <c r="F293" i="13"/>
  <c r="D293" i="13"/>
  <c r="B293" i="13"/>
  <c r="AL292" i="13"/>
  <c r="AH292" i="13"/>
  <c r="AD292" i="13"/>
  <c r="Z292" i="13" s="1"/>
  <c r="AF292" i="13" s="1"/>
  <c r="AB292" i="13"/>
  <c r="W292" i="13"/>
  <c r="U292" i="13"/>
  <c r="R292" i="13"/>
  <c r="P292" i="13"/>
  <c r="N292" i="13"/>
  <c r="K292" i="13"/>
  <c r="I292" i="13"/>
  <c r="H292" i="13"/>
  <c r="F292" i="13"/>
  <c r="D292" i="13"/>
  <c r="B292" i="13"/>
  <c r="AL291" i="13"/>
  <c r="AH291" i="13"/>
  <c r="AD291" i="13"/>
  <c r="Z291" i="13" s="1"/>
  <c r="AF291" i="13" s="1"/>
  <c r="AB291" i="13"/>
  <c r="W291" i="13"/>
  <c r="U291" i="13"/>
  <c r="R291" i="13"/>
  <c r="P291" i="13"/>
  <c r="N291" i="13"/>
  <c r="K291" i="13"/>
  <c r="I291" i="13"/>
  <c r="H291" i="13"/>
  <c r="F291" i="13"/>
  <c r="D291" i="13"/>
  <c r="B291" i="13"/>
  <c r="AL290" i="13"/>
  <c r="AH290" i="13"/>
  <c r="AD290" i="13"/>
  <c r="Z290" i="13" s="1"/>
  <c r="AF290" i="13" s="1"/>
  <c r="AB290" i="13"/>
  <c r="W290" i="13"/>
  <c r="U290" i="13"/>
  <c r="R290" i="13"/>
  <c r="P290" i="13"/>
  <c r="N290" i="13"/>
  <c r="K290" i="13"/>
  <c r="I290" i="13"/>
  <c r="H290" i="13"/>
  <c r="F290" i="13"/>
  <c r="D290" i="13"/>
  <c r="B290" i="13"/>
  <c r="AL289" i="13"/>
  <c r="AH289" i="13"/>
  <c r="AD289" i="13"/>
  <c r="Z289" i="13" s="1"/>
  <c r="AF289" i="13" s="1"/>
  <c r="AB289" i="13"/>
  <c r="W289" i="13"/>
  <c r="U289" i="13"/>
  <c r="R289" i="13"/>
  <c r="P289" i="13"/>
  <c r="N289" i="13"/>
  <c r="K289" i="13"/>
  <c r="I289" i="13"/>
  <c r="H289" i="13"/>
  <c r="F289" i="13"/>
  <c r="D289" i="13"/>
  <c r="B289" i="13"/>
  <c r="AL288" i="13"/>
  <c r="AH288" i="13"/>
  <c r="AD288" i="13"/>
  <c r="Z288" i="13" s="1"/>
  <c r="AF288" i="13" s="1"/>
  <c r="AB288" i="13"/>
  <c r="W288" i="13"/>
  <c r="U288" i="13"/>
  <c r="R288" i="13"/>
  <c r="P288" i="13"/>
  <c r="N288" i="13"/>
  <c r="K288" i="13"/>
  <c r="I288" i="13"/>
  <c r="H288" i="13"/>
  <c r="F288" i="13"/>
  <c r="D288" i="13"/>
  <c r="B288" i="13"/>
  <c r="AL287" i="13"/>
  <c r="AH287" i="13"/>
  <c r="AD287" i="13"/>
  <c r="Z287" i="13" s="1"/>
  <c r="AF287" i="13" s="1"/>
  <c r="AB287" i="13"/>
  <c r="W287" i="13"/>
  <c r="U287" i="13"/>
  <c r="R287" i="13"/>
  <c r="P287" i="13"/>
  <c r="N287" i="13"/>
  <c r="K287" i="13"/>
  <c r="I287" i="13"/>
  <c r="H287" i="13"/>
  <c r="F287" i="13"/>
  <c r="D287" i="13"/>
  <c r="B287" i="13"/>
  <c r="AL286" i="13"/>
  <c r="AH286" i="13"/>
  <c r="AD286" i="13"/>
  <c r="Z286" i="13" s="1"/>
  <c r="AF286" i="13" s="1"/>
  <c r="AB286" i="13"/>
  <c r="W286" i="13"/>
  <c r="U286" i="13"/>
  <c r="R286" i="13"/>
  <c r="P286" i="13"/>
  <c r="N286" i="13"/>
  <c r="K286" i="13"/>
  <c r="I286" i="13"/>
  <c r="H286" i="13"/>
  <c r="F286" i="13"/>
  <c r="D286" i="13"/>
  <c r="B286" i="13"/>
  <c r="AL285" i="13"/>
  <c r="AH285" i="13"/>
  <c r="AD285" i="13"/>
  <c r="Z285" i="13" s="1"/>
  <c r="AF285" i="13" s="1"/>
  <c r="AB285" i="13"/>
  <c r="W285" i="13"/>
  <c r="U285" i="13"/>
  <c r="R285" i="13"/>
  <c r="P285" i="13"/>
  <c r="N285" i="13"/>
  <c r="K285" i="13"/>
  <c r="I285" i="13"/>
  <c r="H285" i="13"/>
  <c r="F285" i="13"/>
  <c r="D285" i="13"/>
  <c r="B285" i="13"/>
  <c r="AL284" i="13"/>
  <c r="AH284" i="13"/>
  <c r="AD284" i="13"/>
  <c r="Z284" i="13" s="1"/>
  <c r="AF284" i="13" s="1"/>
  <c r="AB284" i="13"/>
  <c r="W284" i="13"/>
  <c r="U284" i="13"/>
  <c r="R284" i="13"/>
  <c r="P284" i="13"/>
  <c r="N284" i="13"/>
  <c r="K284" i="13"/>
  <c r="I284" i="13"/>
  <c r="H284" i="13"/>
  <c r="F284" i="13"/>
  <c r="D284" i="13"/>
  <c r="B284" i="13"/>
  <c r="AL283" i="13"/>
  <c r="AH283" i="13"/>
  <c r="AD283" i="13"/>
  <c r="Z283" i="13" s="1"/>
  <c r="AF283" i="13" s="1"/>
  <c r="AB283" i="13"/>
  <c r="W283" i="13"/>
  <c r="U283" i="13"/>
  <c r="R283" i="13"/>
  <c r="P283" i="13"/>
  <c r="N283" i="13"/>
  <c r="K283" i="13"/>
  <c r="I283" i="13"/>
  <c r="H283" i="13"/>
  <c r="F283" i="13"/>
  <c r="D283" i="13"/>
  <c r="B283" i="13"/>
  <c r="AL282" i="13"/>
  <c r="AH282" i="13"/>
  <c r="AD282" i="13"/>
  <c r="Z282" i="13" s="1"/>
  <c r="AF282" i="13" s="1"/>
  <c r="AB282" i="13"/>
  <c r="W282" i="13"/>
  <c r="U282" i="13"/>
  <c r="R282" i="13"/>
  <c r="P282" i="13"/>
  <c r="N282" i="13"/>
  <c r="K282" i="13"/>
  <c r="I282" i="13"/>
  <c r="H282" i="13"/>
  <c r="F282" i="13"/>
  <c r="D282" i="13"/>
  <c r="B282" i="13"/>
  <c r="AL281" i="13"/>
  <c r="AH281" i="13"/>
  <c r="AD281" i="13"/>
  <c r="Z281" i="13" s="1"/>
  <c r="AF281" i="13" s="1"/>
  <c r="AB281" i="13"/>
  <c r="W281" i="13"/>
  <c r="U281" i="13"/>
  <c r="R281" i="13"/>
  <c r="P281" i="13"/>
  <c r="N281" i="13"/>
  <c r="K281" i="13"/>
  <c r="I281" i="13"/>
  <c r="H281" i="13"/>
  <c r="F281" i="13"/>
  <c r="D281" i="13"/>
  <c r="B281" i="13"/>
  <c r="AL280" i="13"/>
  <c r="AH280" i="13"/>
  <c r="AD280" i="13"/>
  <c r="Z280" i="13" s="1"/>
  <c r="AF280" i="13" s="1"/>
  <c r="AB280" i="13"/>
  <c r="W280" i="13"/>
  <c r="U280" i="13"/>
  <c r="R280" i="13"/>
  <c r="P280" i="13"/>
  <c r="N280" i="13"/>
  <c r="K280" i="13"/>
  <c r="I280" i="13"/>
  <c r="H280" i="13"/>
  <c r="F280" i="13"/>
  <c r="D280" i="13"/>
  <c r="B280" i="13"/>
  <c r="AL279" i="13"/>
  <c r="AH279" i="13"/>
  <c r="AD279" i="13"/>
  <c r="Z279" i="13" s="1"/>
  <c r="AF279" i="13" s="1"/>
  <c r="AB279" i="13"/>
  <c r="W279" i="13"/>
  <c r="U279" i="13"/>
  <c r="R279" i="13"/>
  <c r="P279" i="13"/>
  <c r="N279" i="13"/>
  <c r="K279" i="13"/>
  <c r="I279" i="13"/>
  <c r="H279" i="13"/>
  <c r="F279" i="13"/>
  <c r="D279" i="13"/>
  <c r="B279" i="13"/>
  <c r="AL278" i="13"/>
  <c r="AH278" i="13"/>
  <c r="AD278" i="13"/>
  <c r="Z278" i="13" s="1"/>
  <c r="AF278" i="13" s="1"/>
  <c r="AB278" i="13"/>
  <c r="W278" i="13"/>
  <c r="U278" i="13"/>
  <c r="R278" i="13"/>
  <c r="P278" i="13"/>
  <c r="N278" i="13"/>
  <c r="K278" i="13"/>
  <c r="I278" i="13"/>
  <c r="H278" i="13"/>
  <c r="F278" i="13"/>
  <c r="D278" i="13"/>
  <c r="B278" i="13"/>
  <c r="AL277" i="13"/>
  <c r="AH277" i="13"/>
  <c r="AD277" i="13"/>
  <c r="Z277" i="13" s="1"/>
  <c r="AF277" i="13" s="1"/>
  <c r="AB277" i="13"/>
  <c r="W277" i="13"/>
  <c r="U277" i="13"/>
  <c r="R277" i="13"/>
  <c r="P277" i="13"/>
  <c r="N277" i="13"/>
  <c r="K277" i="13"/>
  <c r="I277" i="13"/>
  <c r="H277" i="13"/>
  <c r="F277" i="13"/>
  <c r="D277" i="13"/>
  <c r="B277" i="13"/>
  <c r="AL276" i="13"/>
  <c r="AH276" i="13"/>
  <c r="AD276" i="13"/>
  <c r="Z276" i="13" s="1"/>
  <c r="AF276" i="13" s="1"/>
  <c r="AB276" i="13"/>
  <c r="W276" i="13"/>
  <c r="U276" i="13"/>
  <c r="R276" i="13"/>
  <c r="P276" i="13"/>
  <c r="N276" i="13"/>
  <c r="K276" i="13"/>
  <c r="I276" i="13"/>
  <c r="H276" i="13"/>
  <c r="F276" i="13"/>
  <c r="D276" i="13"/>
  <c r="B276" i="13"/>
  <c r="AL275" i="13"/>
  <c r="AH275" i="13"/>
  <c r="AD275" i="13"/>
  <c r="Z275" i="13" s="1"/>
  <c r="AF275" i="13" s="1"/>
  <c r="AB275" i="13"/>
  <c r="W275" i="13"/>
  <c r="U275" i="13"/>
  <c r="R275" i="13"/>
  <c r="P275" i="13"/>
  <c r="N275" i="13"/>
  <c r="K275" i="13"/>
  <c r="I275" i="13"/>
  <c r="H275" i="13"/>
  <c r="F275" i="13"/>
  <c r="D275" i="13"/>
  <c r="B275" i="13"/>
  <c r="AL274" i="13"/>
  <c r="AH274" i="13"/>
  <c r="AD274" i="13"/>
  <c r="Z274" i="13" s="1"/>
  <c r="AF274" i="13" s="1"/>
  <c r="AB274" i="13"/>
  <c r="W274" i="13"/>
  <c r="U274" i="13"/>
  <c r="R274" i="13"/>
  <c r="P274" i="13"/>
  <c r="N274" i="13"/>
  <c r="K274" i="13"/>
  <c r="I274" i="13"/>
  <c r="H274" i="13"/>
  <c r="F274" i="13"/>
  <c r="D274" i="13"/>
  <c r="B274" i="13"/>
  <c r="AL273" i="13"/>
  <c r="AH273" i="13"/>
  <c r="AD273" i="13"/>
  <c r="Z273" i="13" s="1"/>
  <c r="AF273" i="13" s="1"/>
  <c r="AB273" i="13"/>
  <c r="W273" i="13"/>
  <c r="U273" i="13"/>
  <c r="R273" i="13"/>
  <c r="P273" i="13"/>
  <c r="N273" i="13"/>
  <c r="K273" i="13"/>
  <c r="I273" i="13"/>
  <c r="H273" i="13"/>
  <c r="F273" i="13"/>
  <c r="D273" i="13"/>
  <c r="B273" i="13"/>
  <c r="AL272" i="13"/>
  <c r="AH272" i="13"/>
  <c r="AD272" i="13"/>
  <c r="Z272" i="13" s="1"/>
  <c r="AF272" i="13" s="1"/>
  <c r="AB272" i="13"/>
  <c r="W272" i="13"/>
  <c r="U272" i="13"/>
  <c r="R272" i="13"/>
  <c r="P272" i="13"/>
  <c r="N272" i="13"/>
  <c r="K272" i="13"/>
  <c r="I272" i="13"/>
  <c r="H272" i="13"/>
  <c r="F272" i="13"/>
  <c r="D272" i="13"/>
  <c r="B272" i="13"/>
  <c r="AL271" i="13"/>
  <c r="AH271" i="13"/>
  <c r="AD271" i="13"/>
  <c r="Z271" i="13" s="1"/>
  <c r="AF271" i="13" s="1"/>
  <c r="AB271" i="13"/>
  <c r="W271" i="13"/>
  <c r="U271" i="13"/>
  <c r="R271" i="13"/>
  <c r="P271" i="13"/>
  <c r="N271" i="13"/>
  <c r="K271" i="13"/>
  <c r="I271" i="13"/>
  <c r="H271" i="13"/>
  <c r="F271" i="13"/>
  <c r="D271" i="13"/>
  <c r="B271" i="13"/>
  <c r="AL270" i="13"/>
  <c r="AH270" i="13"/>
  <c r="AD270" i="13"/>
  <c r="Z270" i="13" s="1"/>
  <c r="AF270" i="13" s="1"/>
  <c r="AB270" i="13"/>
  <c r="W270" i="13"/>
  <c r="U270" i="13"/>
  <c r="R270" i="13"/>
  <c r="P270" i="13"/>
  <c r="N270" i="13"/>
  <c r="K270" i="13"/>
  <c r="I270" i="13"/>
  <c r="H270" i="13"/>
  <c r="F270" i="13"/>
  <c r="D270" i="13"/>
  <c r="B270" i="13"/>
  <c r="AL269" i="13"/>
  <c r="AH269" i="13"/>
  <c r="AD269" i="13"/>
  <c r="Z269" i="13" s="1"/>
  <c r="AF269" i="13" s="1"/>
  <c r="AB269" i="13"/>
  <c r="W269" i="13"/>
  <c r="U269" i="13"/>
  <c r="R269" i="13"/>
  <c r="P269" i="13"/>
  <c r="N269" i="13"/>
  <c r="K269" i="13"/>
  <c r="I269" i="13"/>
  <c r="H269" i="13"/>
  <c r="F269" i="13"/>
  <c r="D269" i="13"/>
  <c r="B269" i="13"/>
  <c r="AL268" i="13"/>
  <c r="AH268" i="13"/>
  <c r="AD268" i="13"/>
  <c r="Z268" i="13" s="1"/>
  <c r="AF268" i="13" s="1"/>
  <c r="AB268" i="13"/>
  <c r="W268" i="13"/>
  <c r="U268" i="13"/>
  <c r="R268" i="13"/>
  <c r="P268" i="13"/>
  <c r="N268" i="13"/>
  <c r="K268" i="13"/>
  <c r="I268" i="13"/>
  <c r="H268" i="13"/>
  <c r="F268" i="13"/>
  <c r="D268" i="13"/>
  <c r="B268" i="13"/>
  <c r="AL267" i="13"/>
  <c r="AH267" i="13"/>
  <c r="AD267" i="13"/>
  <c r="Z267" i="13" s="1"/>
  <c r="AF267" i="13" s="1"/>
  <c r="AB267" i="13"/>
  <c r="W267" i="13"/>
  <c r="U267" i="13"/>
  <c r="R267" i="13"/>
  <c r="P267" i="13"/>
  <c r="N267" i="13"/>
  <c r="K267" i="13"/>
  <c r="I267" i="13"/>
  <c r="H267" i="13"/>
  <c r="F267" i="13"/>
  <c r="D267" i="13"/>
  <c r="B267" i="13"/>
  <c r="AL266" i="13"/>
  <c r="AH266" i="13"/>
  <c r="AD266" i="13"/>
  <c r="Z266" i="13" s="1"/>
  <c r="AF266" i="13" s="1"/>
  <c r="AB266" i="13"/>
  <c r="W266" i="13"/>
  <c r="U266" i="13"/>
  <c r="R266" i="13"/>
  <c r="P266" i="13"/>
  <c r="N266" i="13"/>
  <c r="K266" i="13"/>
  <c r="I266" i="13"/>
  <c r="H266" i="13"/>
  <c r="F266" i="13"/>
  <c r="D266" i="13"/>
  <c r="B266" i="13"/>
  <c r="AL265" i="13"/>
  <c r="AH265" i="13"/>
  <c r="AD265" i="13"/>
  <c r="Z265" i="13" s="1"/>
  <c r="AF265" i="13" s="1"/>
  <c r="AB265" i="13"/>
  <c r="W265" i="13"/>
  <c r="U265" i="13"/>
  <c r="R265" i="13"/>
  <c r="P265" i="13"/>
  <c r="N265" i="13"/>
  <c r="K265" i="13"/>
  <c r="I265" i="13"/>
  <c r="H265" i="13"/>
  <c r="F265" i="13"/>
  <c r="D265" i="13"/>
  <c r="B265" i="13"/>
  <c r="AL264" i="13"/>
  <c r="AH264" i="13"/>
  <c r="AD264" i="13"/>
  <c r="Z264" i="13" s="1"/>
  <c r="AF264" i="13" s="1"/>
  <c r="AB264" i="13"/>
  <c r="W264" i="13"/>
  <c r="U264" i="13"/>
  <c r="R264" i="13"/>
  <c r="P264" i="13"/>
  <c r="N264" i="13"/>
  <c r="K264" i="13"/>
  <c r="I264" i="13"/>
  <c r="H264" i="13"/>
  <c r="F264" i="13"/>
  <c r="D264" i="13"/>
  <c r="B264" i="13"/>
  <c r="AL263" i="13"/>
  <c r="AH263" i="13"/>
  <c r="AD263" i="13"/>
  <c r="Z263" i="13" s="1"/>
  <c r="AF263" i="13" s="1"/>
  <c r="AB263" i="13"/>
  <c r="W263" i="13"/>
  <c r="U263" i="13"/>
  <c r="R263" i="13"/>
  <c r="P263" i="13"/>
  <c r="N263" i="13"/>
  <c r="K263" i="13"/>
  <c r="I263" i="13"/>
  <c r="H263" i="13"/>
  <c r="F263" i="13"/>
  <c r="D263" i="13"/>
  <c r="B263" i="13"/>
  <c r="AL262" i="13"/>
  <c r="AH262" i="13"/>
  <c r="AD262" i="13"/>
  <c r="Z262" i="13" s="1"/>
  <c r="AF262" i="13" s="1"/>
  <c r="AB262" i="13"/>
  <c r="W262" i="13"/>
  <c r="U262" i="13"/>
  <c r="R262" i="13"/>
  <c r="P262" i="13"/>
  <c r="N262" i="13"/>
  <c r="K262" i="13"/>
  <c r="I262" i="13"/>
  <c r="H262" i="13"/>
  <c r="F262" i="13"/>
  <c r="D262" i="13"/>
  <c r="B262" i="13"/>
  <c r="AL261" i="13"/>
  <c r="AH261" i="13"/>
  <c r="AD261" i="13"/>
  <c r="Z261" i="13" s="1"/>
  <c r="AF261" i="13" s="1"/>
  <c r="AB261" i="13"/>
  <c r="W261" i="13"/>
  <c r="U261" i="13"/>
  <c r="R261" i="13"/>
  <c r="P261" i="13"/>
  <c r="N261" i="13"/>
  <c r="K261" i="13"/>
  <c r="I261" i="13"/>
  <c r="H261" i="13"/>
  <c r="F261" i="13"/>
  <c r="D261" i="13"/>
  <c r="B261" i="13"/>
  <c r="AL260" i="13"/>
  <c r="AH260" i="13"/>
  <c r="AD260" i="13"/>
  <c r="Z260" i="13" s="1"/>
  <c r="AF260" i="13" s="1"/>
  <c r="AB260" i="13"/>
  <c r="W260" i="13"/>
  <c r="U260" i="13"/>
  <c r="R260" i="13"/>
  <c r="P260" i="13"/>
  <c r="N260" i="13"/>
  <c r="K260" i="13"/>
  <c r="I260" i="13"/>
  <c r="H260" i="13"/>
  <c r="F260" i="13"/>
  <c r="D260" i="13"/>
  <c r="B260" i="13"/>
  <c r="AL259" i="13"/>
  <c r="AH259" i="13"/>
  <c r="AD259" i="13"/>
  <c r="Z259" i="13" s="1"/>
  <c r="AF259" i="13" s="1"/>
  <c r="AB259" i="13"/>
  <c r="W259" i="13"/>
  <c r="U259" i="13"/>
  <c r="R259" i="13"/>
  <c r="P259" i="13"/>
  <c r="N259" i="13"/>
  <c r="K259" i="13"/>
  <c r="I259" i="13"/>
  <c r="H259" i="13"/>
  <c r="F259" i="13"/>
  <c r="D259" i="13"/>
  <c r="B259" i="13"/>
  <c r="AL258" i="13"/>
  <c r="AH258" i="13"/>
  <c r="AD258" i="13"/>
  <c r="Z258" i="13" s="1"/>
  <c r="AF258" i="13" s="1"/>
  <c r="AB258" i="13"/>
  <c r="W258" i="13"/>
  <c r="U258" i="13"/>
  <c r="R258" i="13"/>
  <c r="P258" i="13"/>
  <c r="N258" i="13"/>
  <c r="K258" i="13"/>
  <c r="I258" i="13"/>
  <c r="H258" i="13"/>
  <c r="F258" i="13"/>
  <c r="D258" i="13"/>
  <c r="B258" i="13"/>
  <c r="AL257" i="13"/>
  <c r="AH257" i="13"/>
  <c r="AD257" i="13"/>
  <c r="Z257" i="13" s="1"/>
  <c r="AF257" i="13" s="1"/>
  <c r="AB257" i="13"/>
  <c r="W257" i="13"/>
  <c r="U257" i="13"/>
  <c r="R257" i="13"/>
  <c r="P257" i="13"/>
  <c r="N257" i="13"/>
  <c r="K257" i="13"/>
  <c r="I257" i="13"/>
  <c r="H257" i="13"/>
  <c r="F257" i="13"/>
  <c r="D257" i="13"/>
  <c r="B257" i="13"/>
  <c r="AL256" i="13"/>
  <c r="AH256" i="13"/>
  <c r="AD256" i="13"/>
  <c r="Z256" i="13" s="1"/>
  <c r="AF256" i="13" s="1"/>
  <c r="AB256" i="13"/>
  <c r="W256" i="13"/>
  <c r="U256" i="13"/>
  <c r="R256" i="13"/>
  <c r="P256" i="13"/>
  <c r="N256" i="13"/>
  <c r="K256" i="13"/>
  <c r="I256" i="13"/>
  <c r="H256" i="13"/>
  <c r="F256" i="13"/>
  <c r="D256" i="13"/>
  <c r="B256" i="13"/>
  <c r="AL255" i="13"/>
  <c r="AH255" i="13"/>
  <c r="AD255" i="13"/>
  <c r="Z255" i="13" s="1"/>
  <c r="AF255" i="13" s="1"/>
  <c r="AB255" i="13"/>
  <c r="W255" i="13"/>
  <c r="U255" i="13"/>
  <c r="R255" i="13"/>
  <c r="P255" i="13"/>
  <c r="N255" i="13"/>
  <c r="K255" i="13"/>
  <c r="I255" i="13"/>
  <c r="H255" i="13"/>
  <c r="F255" i="13"/>
  <c r="D255" i="13"/>
  <c r="B255" i="13"/>
  <c r="AL254" i="13"/>
  <c r="AH254" i="13"/>
  <c r="AD254" i="13"/>
  <c r="Z254" i="13" s="1"/>
  <c r="AF254" i="13" s="1"/>
  <c r="AB254" i="13"/>
  <c r="W254" i="13"/>
  <c r="U254" i="13"/>
  <c r="R254" i="13"/>
  <c r="P254" i="13"/>
  <c r="N254" i="13"/>
  <c r="K254" i="13"/>
  <c r="I254" i="13"/>
  <c r="H254" i="13"/>
  <c r="F254" i="13"/>
  <c r="D254" i="13"/>
  <c r="B254" i="13"/>
  <c r="AL253" i="13"/>
  <c r="AH253" i="13"/>
  <c r="AD253" i="13"/>
  <c r="Z253" i="13" s="1"/>
  <c r="AF253" i="13" s="1"/>
  <c r="AB253" i="13"/>
  <c r="W253" i="13"/>
  <c r="U253" i="13"/>
  <c r="R253" i="13"/>
  <c r="P253" i="13"/>
  <c r="N253" i="13"/>
  <c r="K253" i="13"/>
  <c r="I253" i="13"/>
  <c r="H253" i="13"/>
  <c r="F253" i="13"/>
  <c r="D253" i="13"/>
  <c r="B253" i="13"/>
  <c r="AL252" i="13"/>
  <c r="AH252" i="13"/>
  <c r="AD252" i="13"/>
  <c r="Z252" i="13" s="1"/>
  <c r="AF252" i="13" s="1"/>
  <c r="AB252" i="13"/>
  <c r="W252" i="13"/>
  <c r="U252" i="13"/>
  <c r="R252" i="13"/>
  <c r="P252" i="13"/>
  <c r="N252" i="13"/>
  <c r="K252" i="13"/>
  <c r="I252" i="13"/>
  <c r="H252" i="13"/>
  <c r="F252" i="13"/>
  <c r="D252" i="13"/>
  <c r="B252" i="13"/>
  <c r="AL251" i="13"/>
  <c r="AH251" i="13"/>
  <c r="AD251" i="13"/>
  <c r="Z251" i="13" s="1"/>
  <c r="AF251" i="13" s="1"/>
  <c r="AB251" i="13"/>
  <c r="W251" i="13"/>
  <c r="U251" i="13"/>
  <c r="R251" i="13"/>
  <c r="P251" i="13"/>
  <c r="N251" i="13"/>
  <c r="K251" i="13"/>
  <c r="I251" i="13"/>
  <c r="H251" i="13"/>
  <c r="F251" i="13"/>
  <c r="D251" i="13"/>
  <c r="B251" i="13"/>
  <c r="AL250" i="13"/>
  <c r="AH250" i="13"/>
  <c r="AD250" i="13"/>
  <c r="Z250" i="13" s="1"/>
  <c r="AF250" i="13" s="1"/>
  <c r="AB250" i="13"/>
  <c r="W250" i="13"/>
  <c r="U250" i="13"/>
  <c r="R250" i="13"/>
  <c r="P250" i="13"/>
  <c r="N250" i="13"/>
  <c r="K250" i="13"/>
  <c r="I250" i="13"/>
  <c r="H250" i="13"/>
  <c r="F250" i="13"/>
  <c r="D250" i="13"/>
  <c r="B250" i="13"/>
  <c r="AL249" i="13"/>
  <c r="AH249" i="13"/>
  <c r="AD249" i="13"/>
  <c r="Z249" i="13" s="1"/>
  <c r="AF249" i="13" s="1"/>
  <c r="AB249" i="13"/>
  <c r="W249" i="13"/>
  <c r="U249" i="13"/>
  <c r="R249" i="13"/>
  <c r="P249" i="13"/>
  <c r="N249" i="13"/>
  <c r="K249" i="13"/>
  <c r="I249" i="13"/>
  <c r="H249" i="13"/>
  <c r="F249" i="13"/>
  <c r="D249" i="13"/>
  <c r="B249" i="13"/>
  <c r="AL248" i="13"/>
  <c r="AH248" i="13"/>
  <c r="AD248" i="13"/>
  <c r="Z248" i="13" s="1"/>
  <c r="AF248" i="13" s="1"/>
  <c r="AB248" i="13"/>
  <c r="W248" i="13"/>
  <c r="U248" i="13"/>
  <c r="R248" i="13"/>
  <c r="P248" i="13"/>
  <c r="N248" i="13"/>
  <c r="K248" i="13"/>
  <c r="I248" i="13"/>
  <c r="H248" i="13"/>
  <c r="F248" i="13"/>
  <c r="D248" i="13"/>
  <c r="B248" i="13"/>
  <c r="AL247" i="13"/>
  <c r="AH247" i="13"/>
  <c r="AD247" i="13"/>
  <c r="Z247" i="13" s="1"/>
  <c r="AF247" i="13" s="1"/>
  <c r="AB247" i="13"/>
  <c r="W247" i="13"/>
  <c r="U247" i="13"/>
  <c r="R247" i="13"/>
  <c r="P247" i="13"/>
  <c r="N247" i="13"/>
  <c r="K247" i="13"/>
  <c r="I247" i="13"/>
  <c r="H247" i="13"/>
  <c r="F247" i="13"/>
  <c r="D247" i="13"/>
  <c r="B247" i="13"/>
  <c r="AL246" i="13"/>
  <c r="AH246" i="13"/>
  <c r="AD246" i="13"/>
  <c r="Z246" i="13" s="1"/>
  <c r="AF246" i="13" s="1"/>
  <c r="AB246" i="13"/>
  <c r="W246" i="13"/>
  <c r="U246" i="13"/>
  <c r="R246" i="13"/>
  <c r="P246" i="13"/>
  <c r="N246" i="13"/>
  <c r="K246" i="13"/>
  <c r="I246" i="13"/>
  <c r="H246" i="13"/>
  <c r="F246" i="13"/>
  <c r="D246" i="13"/>
  <c r="B246" i="13"/>
  <c r="AL245" i="13"/>
  <c r="AH245" i="13"/>
  <c r="AD245" i="13"/>
  <c r="Z245" i="13" s="1"/>
  <c r="AF245" i="13" s="1"/>
  <c r="AB245" i="13"/>
  <c r="W245" i="13"/>
  <c r="U245" i="13"/>
  <c r="R245" i="13"/>
  <c r="P245" i="13"/>
  <c r="N245" i="13"/>
  <c r="K245" i="13"/>
  <c r="I245" i="13"/>
  <c r="H245" i="13"/>
  <c r="F245" i="13"/>
  <c r="D245" i="13"/>
  <c r="B245" i="13"/>
  <c r="AL244" i="13"/>
  <c r="AH244" i="13"/>
  <c r="AD244" i="13"/>
  <c r="Z244" i="13" s="1"/>
  <c r="AF244" i="13" s="1"/>
  <c r="AB244" i="13"/>
  <c r="W244" i="13"/>
  <c r="U244" i="13"/>
  <c r="R244" i="13"/>
  <c r="P244" i="13"/>
  <c r="N244" i="13"/>
  <c r="K244" i="13"/>
  <c r="I244" i="13"/>
  <c r="H244" i="13"/>
  <c r="F244" i="13"/>
  <c r="D244" i="13"/>
  <c r="B244" i="13"/>
  <c r="AL243" i="13"/>
  <c r="AH243" i="13"/>
  <c r="AD243" i="13"/>
  <c r="Z243" i="13" s="1"/>
  <c r="AF243" i="13" s="1"/>
  <c r="AB243" i="13"/>
  <c r="W243" i="13"/>
  <c r="U243" i="13"/>
  <c r="R243" i="13"/>
  <c r="P243" i="13"/>
  <c r="N243" i="13"/>
  <c r="K243" i="13"/>
  <c r="I243" i="13"/>
  <c r="H243" i="13"/>
  <c r="F243" i="13"/>
  <c r="D243" i="13"/>
  <c r="B243" i="13"/>
  <c r="AL242" i="13"/>
  <c r="AH242" i="13"/>
  <c r="AD242" i="13"/>
  <c r="Z242" i="13" s="1"/>
  <c r="AF242" i="13" s="1"/>
  <c r="AB242" i="13"/>
  <c r="W242" i="13"/>
  <c r="U242" i="13"/>
  <c r="R242" i="13"/>
  <c r="P242" i="13"/>
  <c r="N242" i="13"/>
  <c r="K242" i="13"/>
  <c r="I242" i="13"/>
  <c r="H242" i="13"/>
  <c r="F242" i="13"/>
  <c r="D242" i="13"/>
  <c r="B242" i="13"/>
  <c r="AL241" i="13"/>
  <c r="AH241" i="13"/>
  <c r="AD241" i="13"/>
  <c r="Z241" i="13" s="1"/>
  <c r="AF241" i="13" s="1"/>
  <c r="AB241" i="13"/>
  <c r="W241" i="13"/>
  <c r="U241" i="13"/>
  <c r="R241" i="13"/>
  <c r="P241" i="13"/>
  <c r="N241" i="13"/>
  <c r="K241" i="13"/>
  <c r="I241" i="13"/>
  <c r="H241" i="13"/>
  <c r="F241" i="13"/>
  <c r="D241" i="13"/>
  <c r="B241" i="13"/>
  <c r="AL240" i="13"/>
  <c r="AH240" i="13"/>
  <c r="AD240" i="13"/>
  <c r="Z240" i="13" s="1"/>
  <c r="AF240" i="13" s="1"/>
  <c r="AB240" i="13"/>
  <c r="W240" i="13"/>
  <c r="U240" i="13"/>
  <c r="R240" i="13"/>
  <c r="P240" i="13"/>
  <c r="N240" i="13"/>
  <c r="K240" i="13"/>
  <c r="I240" i="13"/>
  <c r="H240" i="13"/>
  <c r="F240" i="13"/>
  <c r="D240" i="13"/>
  <c r="B240" i="13"/>
  <c r="AL239" i="13"/>
  <c r="AH239" i="13"/>
  <c r="AD239" i="13"/>
  <c r="Z239" i="13" s="1"/>
  <c r="AF239" i="13" s="1"/>
  <c r="AB239" i="13"/>
  <c r="W239" i="13"/>
  <c r="U239" i="13"/>
  <c r="R239" i="13"/>
  <c r="P239" i="13"/>
  <c r="N239" i="13"/>
  <c r="K239" i="13"/>
  <c r="I239" i="13"/>
  <c r="H239" i="13"/>
  <c r="F239" i="13"/>
  <c r="D239" i="13"/>
  <c r="B239" i="13"/>
  <c r="AL238" i="13"/>
  <c r="AH238" i="13"/>
  <c r="AD238" i="13"/>
  <c r="Z238" i="13" s="1"/>
  <c r="AF238" i="13" s="1"/>
  <c r="AB238" i="13"/>
  <c r="W238" i="13"/>
  <c r="U238" i="13"/>
  <c r="R238" i="13"/>
  <c r="P238" i="13"/>
  <c r="N238" i="13"/>
  <c r="K238" i="13"/>
  <c r="I238" i="13"/>
  <c r="H238" i="13"/>
  <c r="F238" i="13"/>
  <c r="D238" i="13"/>
  <c r="B238" i="13"/>
  <c r="AL237" i="13"/>
  <c r="AH237" i="13"/>
  <c r="AD237" i="13"/>
  <c r="Z237" i="13" s="1"/>
  <c r="AF237" i="13" s="1"/>
  <c r="AB237" i="13"/>
  <c r="W237" i="13"/>
  <c r="U237" i="13"/>
  <c r="R237" i="13"/>
  <c r="P237" i="13"/>
  <c r="N237" i="13"/>
  <c r="K237" i="13"/>
  <c r="I237" i="13"/>
  <c r="H237" i="13"/>
  <c r="F237" i="13"/>
  <c r="D237" i="13"/>
  <c r="B237" i="13"/>
  <c r="AL236" i="13"/>
  <c r="AH236" i="13"/>
  <c r="AD236" i="13"/>
  <c r="Z236" i="13" s="1"/>
  <c r="AF236" i="13" s="1"/>
  <c r="AB236" i="13"/>
  <c r="W236" i="13"/>
  <c r="U236" i="13"/>
  <c r="R236" i="13"/>
  <c r="P236" i="13"/>
  <c r="N236" i="13"/>
  <c r="K236" i="13"/>
  <c r="I236" i="13"/>
  <c r="H236" i="13"/>
  <c r="F236" i="13"/>
  <c r="D236" i="13"/>
  <c r="B236" i="13"/>
  <c r="AL235" i="13"/>
  <c r="AH235" i="13"/>
  <c r="AD235" i="13"/>
  <c r="Z235" i="13" s="1"/>
  <c r="AF235" i="13" s="1"/>
  <c r="AB235" i="13"/>
  <c r="W235" i="13"/>
  <c r="U235" i="13"/>
  <c r="R235" i="13"/>
  <c r="P235" i="13"/>
  <c r="N235" i="13"/>
  <c r="K235" i="13"/>
  <c r="I235" i="13"/>
  <c r="H235" i="13"/>
  <c r="F235" i="13"/>
  <c r="D235" i="13"/>
  <c r="B235" i="13"/>
  <c r="AL234" i="13"/>
  <c r="AH234" i="13"/>
  <c r="AD234" i="13"/>
  <c r="Z234" i="13" s="1"/>
  <c r="AF234" i="13" s="1"/>
  <c r="AB234" i="13"/>
  <c r="W234" i="13"/>
  <c r="U234" i="13"/>
  <c r="R234" i="13"/>
  <c r="P234" i="13"/>
  <c r="N234" i="13"/>
  <c r="K234" i="13"/>
  <c r="I234" i="13"/>
  <c r="H234" i="13"/>
  <c r="F234" i="13"/>
  <c r="D234" i="13"/>
  <c r="B234" i="13"/>
  <c r="AL233" i="13"/>
  <c r="AH233" i="13"/>
  <c r="AD233" i="13"/>
  <c r="Z233" i="13" s="1"/>
  <c r="AF233" i="13" s="1"/>
  <c r="AB233" i="13"/>
  <c r="W233" i="13"/>
  <c r="U233" i="13"/>
  <c r="R233" i="13"/>
  <c r="P233" i="13"/>
  <c r="N233" i="13"/>
  <c r="K233" i="13"/>
  <c r="I233" i="13"/>
  <c r="H233" i="13"/>
  <c r="F233" i="13"/>
  <c r="D233" i="13"/>
  <c r="B233" i="13"/>
  <c r="AL232" i="13"/>
  <c r="AH232" i="13"/>
  <c r="AD232" i="13"/>
  <c r="Z232" i="13" s="1"/>
  <c r="AF232" i="13" s="1"/>
  <c r="AB232" i="13"/>
  <c r="W232" i="13"/>
  <c r="U232" i="13"/>
  <c r="R232" i="13"/>
  <c r="P232" i="13"/>
  <c r="N232" i="13"/>
  <c r="K232" i="13"/>
  <c r="I232" i="13"/>
  <c r="H232" i="13"/>
  <c r="F232" i="13"/>
  <c r="D232" i="13"/>
  <c r="B232" i="13"/>
  <c r="AL231" i="13"/>
  <c r="AH231" i="13"/>
  <c r="AD231" i="13"/>
  <c r="Z231" i="13" s="1"/>
  <c r="AF231" i="13" s="1"/>
  <c r="AB231" i="13"/>
  <c r="W231" i="13"/>
  <c r="U231" i="13"/>
  <c r="R231" i="13"/>
  <c r="P231" i="13"/>
  <c r="N231" i="13"/>
  <c r="K231" i="13"/>
  <c r="I231" i="13"/>
  <c r="H231" i="13"/>
  <c r="F231" i="13"/>
  <c r="D231" i="13"/>
  <c r="B231" i="13"/>
  <c r="AL230" i="13"/>
  <c r="AH230" i="13"/>
  <c r="AD230" i="13"/>
  <c r="Z230" i="13" s="1"/>
  <c r="AF230" i="13" s="1"/>
  <c r="AB230" i="13"/>
  <c r="W230" i="13"/>
  <c r="U230" i="13"/>
  <c r="R230" i="13"/>
  <c r="P230" i="13"/>
  <c r="N230" i="13"/>
  <c r="K230" i="13"/>
  <c r="I230" i="13"/>
  <c r="H230" i="13"/>
  <c r="F230" i="13"/>
  <c r="D230" i="13"/>
  <c r="B230" i="13"/>
  <c r="AL229" i="13"/>
  <c r="AH229" i="13"/>
  <c r="AD229" i="13"/>
  <c r="Z229" i="13" s="1"/>
  <c r="AF229" i="13" s="1"/>
  <c r="AB229" i="13"/>
  <c r="W229" i="13"/>
  <c r="U229" i="13"/>
  <c r="R229" i="13"/>
  <c r="P229" i="13"/>
  <c r="N229" i="13"/>
  <c r="K229" i="13"/>
  <c r="I229" i="13"/>
  <c r="H229" i="13"/>
  <c r="F229" i="13"/>
  <c r="D229" i="13"/>
  <c r="B229" i="13"/>
  <c r="AL228" i="13"/>
  <c r="AH228" i="13"/>
  <c r="AD228" i="13"/>
  <c r="Z228" i="13" s="1"/>
  <c r="AF228" i="13" s="1"/>
  <c r="AB228" i="13"/>
  <c r="W228" i="13"/>
  <c r="U228" i="13"/>
  <c r="R228" i="13"/>
  <c r="P228" i="13"/>
  <c r="N228" i="13"/>
  <c r="K228" i="13"/>
  <c r="I228" i="13"/>
  <c r="H228" i="13"/>
  <c r="F228" i="13"/>
  <c r="D228" i="13"/>
  <c r="B228" i="13"/>
  <c r="AL227" i="13"/>
  <c r="AH227" i="13"/>
  <c r="AD227" i="13"/>
  <c r="Z227" i="13" s="1"/>
  <c r="AF227" i="13" s="1"/>
  <c r="AB227" i="13"/>
  <c r="W227" i="13"/>
  <c r="U227" i="13"/>
  <c r="R227" i="13"/>
  <c r="P227" i="13"/>
  <c r="N227" i="13"/>
  <c r="K227" i="13"/>
  <c r="I227" i="13"/>
  <c r="H227" i="13"/>
  <c r="F227" i="13"/>
  <c r="D227" i="13"/>
  <c r="B227" i="13"/>
  <c r="AL226" i="13"/>
  <c r="AH226" i="13"/>
  <c r="AD226" i="13"/>
  <c r="Z226" i="13" s="1"/>
  <c r="AF226" i="13" s="1"/>
  <c r="AB226" i="13"/>
  <c r="W226" i="13"/>
  <c r="U226" i="13"/>
  <c r="R226" i="13"/>
  <c r="P226" i="13"/>
  <c r="N226" i="13"/>
  <c r="K226" i="13"/>
  <c r="I226" i="13"/>
  <c r="H226" i="13"/>
  <c r="F226" i="13"/>
  <c r="D226" i="13"/>
  <c r="B226" i="13"/>
  <c r="AL225" i="13"/>
  <c r="AH225" i="13"/>
  <c r="AD225" i="13"/>
  <c r="Z225" i="13" s="1"/>
  <c r="AF225" i="13" s="1"/>
  <c r="AB225" i="13"/>
  <c r="W225" i="13"/>
  <c r="U225" i="13"/>
  <c r="R225" i="13"/>
  <c r="P225" i="13"/>
  <c r="N225" i="13"/>
  <c r="K225" i="13"/>
  <c r="I225" i="13"/>
  <c r="H225" i="13"/>
  <c r="F225" i="13"/>
  <c r="D225" i="13"/>
  <c r="B225" i="13"/>
  <c r="AL224" i="13"/>
  <c r="AH224" i="13"/>
  <c r="AD224" i="13"/>
  <c r="Z224" i="13" s="1"/>
  <c r="AF224" i="13" s="1"/>
  <c r="AB224" i="13"/>
  <c r="W224" i="13"/>
  <c r="U224" i="13"/>
  <c r="R224" i="13"/>
  <c r="P224" i="13"/>
  <c r="N224" i="13"/>
  <c r="K224" i="13"/>
  <c r="I224" i="13"/>
  <c r="H224" i="13"/>
  <c r="F224" i="13"/>
  <c r="D224" i="13"/>
  <c r="B224" i="13"/>
  <c r="AL223" i="13"/>
  <c r="AH223" i="13"/>
  <c r="AD223" i="13"/>
  <c r="Z223" i="13" s="1"/>
  <c r="AF223" i="13" s="1"/>
  <c r="AB223" i="13"/>
  <c r="W223" i="13"/>
  <c r="U223" i="13"/>
  <c r="R223" i="13"/>
  <c r="P223" i="13"/>
  <c r="N223" i="13"/>
  <c r="K223" i="13"/>
  <c r="I223" i="13"/>
  <c r="H223" i="13"/>
  <c r="F223" i="13"/>
  <c r="D223" i="13"/>
  <c r="B223" i="13"/>
  <c r="AL222" i="13"/>
  <c r="AH222" i="13"/>
  <c r="AD222" i="13"/>
  <c r="Z222" i="13" s="1"/>
  <c r="AF222" i="13" s="1"/>
  <c r="AB222" i="13"/>
  <c r="W222" i="13"/>
  <c r="U222" i="13"/>
  <c r="R222" i="13"/>
  <c r="P222" i="13"/>
  <c r="N222" i="13"/>
  <c r="K222" i="13"/>
  <c r="I222" i="13"/>
  <c r="H222" i="13"/>
  <c r="F222" i="13"/>
  <c r="D222" i="13"/>
  <c r="B222" i="13"/>
  <c r="AL221" i="13"/>
  <c r="AH221" i="13"/>
  <c r="AD221" i="13"/>
  <c r="Z221" i="13" s="1"/>
  <c r="AF221" i="13" s="1"/>
  <c r="AB221" i="13"/>
  <c r="W221" i="13"/>
  <c r="U221" i="13"/>
  <c r="R221" i="13"/>
  <c r="P221" i="13"/>
  <c r="N221" i="13"/>
  <c r="K221" i="13"/>
  <c r="I221" i="13"/>
  <c r="H221" i="13"/>
  <c r="F221" i="13"/>
  <c r="D221" i="13"/>
  <c r="B221" i="13"/>
  <c r="AL220" i="13"/>
  <c r="AH220" i="13"/>
  <c r="AD220" i="13"/>
  <c r="Z220" i="13" s="1"/>
  <c r="AF220" i="13" s="1"/>
  <c r="AB220" i="13"/>
  <c r="W220" i="13"/>
  <c r="U220" i="13"/>
  <c r="R220" i="13"/>
  <c r="P220" i="13"/>
  <c r="N220" i="13"/>
  <c r="K220" i="13"/>
  <c r="I220" i="13"/>
  <c r="H220" i="13"/>
  <c r="F220" i="13"/>
  <c r="D220" i="13"/>
  <c r="B220" i="13"/>
  <c r="AL219" i="13"/>
  <c r="AH219" i="13"/>
  <c r="AD219" i="13"/>
  <c r="Z219" i="13" s="1"/>
  <c r="AF219" i="13" s="1"/>
  <c r="AB219" i="13"/>
  <c r="W219" i="13"/>
  <c r="U219" i="13"/>
  <c r="R219" i="13"/>
  <c r="P219" i="13"/>
  <c r="N219" i="13"/>
  <c r="K219" i="13"/>
  <c r="I219" i="13"/>
  <c r="H219" i="13"/>
  <c r="F219" i="13"/>
  <c r="D219" i="13"/>
  <c r="B219" i="13"/>
  <c r="AL218" i="13"/>
  <c r="AH218" i="13"/>
  <c r="AD218" i="13"/>
  <c r="Z218" i="13" s="1"/>
  <c r="AF218" i="13" s="1"/>
  <c r="AB218" i="13"/>
  <c r="W218" i="13"/>
  <c r="U218" i="13"/>
  <c r="R218" i="13"/>
  <c r="P218" i="13"/>
  <c r="N218" i="13"/>
  <c r="K218" i="13"/>
  <c r="I218" i="13"/>
  <c r="H218" i="13"/>
  <c r="F218" i="13"/>
  <c r="D218" i="13"/>
  <c r="B218" i="13"/>
  <c r="AL217" i="13"/>
  <c r="AH217" i="13"/>
  <c r="AD217" i="13"/>
  <c r="Z217" i="13" s="1"/>
  <c r="AF217" i="13" s="1"/>
  <c r="AB217" i="13"/>
  <c r="W217" i="13"/>
  <c r="U217" i="13"/>
  <c r="R217" i="13"/>
  <c r="P217" i="13"/>
  <c r="N217" i="13"/>
  <c r="K217" i="13"/>
  <c r="I217" i="13"/>
  <c r="H217" i="13"/>
  <c r="F217" i="13"/>
  <c r="D217" i="13"/>
  <c r="B217" i="13"/>
  <c r="AL216" i="13"/>
  <c r="AH216" i="13"/>
  <c r="AD216" i="13"/>
  <c r="Z216" i="13" s="1"/>
  <c r="AF216" i="13" s="1"/>
  <c r="AB216" i="13"/>
  <c r="W216" i="13"/>
  <c r="U216" i="13"/>
  <c r="R216" i="13"/>
  <c r="P216" i="13"/>
  <c r="N216" i="13"/>
  <c r="K216" i="13"/>
  <c r="I216" i="13"/>
  <c r="H216" i="13"/>
  <c r="F216" i="13"/>
  <c r="D216" i="13"/>
  <c r="B216" i="13"/>
  <c r="AL215" i="13"/>
  <c r="AH215" i="13"/>
  <c r="AD215" i="13"/>
  <c r="Z215" i="13" s="1"/>
  <c r="AF215" i="13" s="1"/>
  <c r="AB215" i="13"/>
  <c r="W215" i="13"/>
  <c r="U215" i="13"/>
  <c r="R215" i="13"/>
  <c r="P215" i="13"/>
  <c r="N215" i="13"/>
  <c r="K215" i="13"/>
  <c r="I215" i="13"/>
  <c r="H215" i="13"/>
  <c r="F215" i="13"/>
  <c r="D215" i="13"/>
  <c r="B215" i="13"/>
  <c r="AL214" i="13"/>
  <c r="AH214" i="13"/>
  <c r="AD214" i="13"/>
  <c r="Z214" i="13" s="1"/>
  <c r="AF214" i="13" s="1"/>
  <c r="AB214" i="13"/>
  <c r="W214" i="13"/>
  <c r="U214" i="13"/>
  <c r="R214" i="13"/>
  <c r="P214" i="13"/>
  <c r="N214" i="13"/>
  <c r="K214" i="13"/>
  <c r="I214" i="13"/>
  <c r="H214" i="13"/>
  <c r="F214" i="13"/>
  <c r="D214" i="13"/>
  <c r="B214" i="13"/>
  <c r="AL213" i="13"/>
  <c r="AH213" i="13"/>
  <c r="AD213" i="13"/>
  <c r="Z213" i="13" s="1"/>
  <c r="AF213" i="13" s="1"/>
  <c r="AB213" i="13"/>
  <c r="W213" i="13"/>
  <c r="U213" i="13"/>
  <c r="R213" i="13"/>
  <c r="P213" i="13"/>
  <c r="N213" i="13"/>
  <c r="K213" i="13"/>
  <c r="I213" i="13"/>
  <c r="H213" i="13"/>
  <c r="F213" i="13"/>
  <c r="D213" i="13"/>
  <c r="B213" i="13"/>
  <c r="AL212" i="13"/>
  <c r="AH212" i="13"/>
  <c r="AD212" i="13"/>
  <c r="Z212" i="13" s="1"/>
  <c r="AF212" i="13" s="1"/>
  <c r="AB212" i="13"/>
  <c r="W212" i="13"/>
  <c r="U212" i="13"/>
  <c r="R212" i="13"/>
  <c r="P212" i="13"/>
  <c r="N212" i="13"/>
  <c r="K212" i="13"/>
  <c r="I212" i="13"/>
  <c r="H212" i="13"/>
  <c r="F212" i="13"/>
  <c r="D212" i="13"/>
  <c r="B212" i="13"/>
  <c r="AL211" i="13"/>
  <c r="AH211" i="13"/>
  <c r="AD211" i="13"/>
  <c r="Z211" i="13" s="1"/>
  <c r="AF211" i="13" s="1"/>
  <c r="AB211" i="13"/>
  <c r="W211" i="13"/>
  <c r="U211" i="13"/>
  <c r="R211" i="13"/>
  <c r="P211" i="13"/>
  <c r="N211" i="13"/>
  <c r="K211" i="13"/>
  <c r="I211" i="13"/>
  <c r="H211" i="13"/>
  <c r="F211" i="13"/>
  <c r="D211" i="13"/>
  <c r="B211" i="13"/>
  <c r="AL210" i="13"/>
  <c r="AH210" i="13"/>
  <c r="AD210" i="13"/>
  <c r="Z210" i="13" s="1"/>
  <c r="AF210" i="13" s="1"/>
  <c r="AB210" i="13"/>
  <c r="W210" i="13"/>
  <c r="U210" i="13"/>
  <c r="R210" i="13"/>
  <c r="P210" i="13"/>
  <c r="N210" i="13"/>
  <c r="K210" i="13"/>
  <c r="I210" i="13"/>
  <c r="H210" i="13"/>
  <c r="F210" i="13"/>
  <c r="D210" i="13"/>
  <c r="B210" i="13"/>
  <c r="AL209" i="13"/>
  <c r="AH209" i="13"/>
  <c r="AD209" i="13"/>
  <c r="Z209" i="13" s="1"/>
  <c r="AF209" i="13" s="1"/>
  <c r="AB209" i="13"/>
  <c r="W209" i="13"/>
  <c r="U209" i="13"/>
  <c r="R209" i="13"/>
  <c r="P209" i="13"/>
  <c r="N209" i="13"/>
  <c r="K209" i="13"/>
  <c r="I209" i="13"/>
  <c r="H209" i="13"/>
  <c r="F209" i="13"/>
  <c r="D209" i="13"/>
  <c r="B209" i="13"/>
  <c r="AL208" i="13"/>
  <c r="AH208" i="13"/>
  <c r="AD208" i="13"/>
  <c r="Z208" i="13" s="1"/>
  <c r="AF208" i="13" s="1"/>
  <c r="AB208" i="13"/>
  <c r="W208" i="13"/>
  <c r="U208" i="13"/>
  <c r="R208" i="13"/>
  <c r="P208" i="13"/>
  <c r="N208" i="13"/>
  <c r="K208" i="13"/>
  <c r="I208" i="13"/>
  <c r="H208" i="13"/>
  <c r="F208" i="13"/>
  <c r="D208" i="13"/>
  <c r="B208" i="13"/>
  <c r="AL207" i="13"/>
  <c r="AH207" i="13"/>
  <c r="AD207" i="13"/>
  <c r="Z207" i="13" s="1"/>
  <c r="AF207" i="13" s="1"/>
  <c r="AB207" i="13"/>
  <c r="W207" i="13"/>
  <c r="U207" i="13"/>
  <c r="R207" i="13"/>
  <c r="P207" i="13"/>
  <c r="N207" i="13"/>
  <c r="K207" i="13"/>
  <c r="I207" i="13"/>
  <c r="H207" i="13"/>
  <c r="F207" i="13"/>
  <c r="D207" i="13"/>
  <c r="B207" i="13"/>
  <c r="AL206" i="13"/>
  <c r="AH206" i="13"/>
  <c r="AD206" i="13"/>
  <c r="Z206" i="13" s="1"/>
  <c r="AF206" i="13" s="1"/>
  <c r="AB206" i="13"/>
  <c r="W206" i="13"/>
  <c r="U206" i="13"/>
  <c r="R206" i="13"/>
  <c r="P206" i="13"/>
  <c r="N206" i="13"/>
  <c r="K206" i="13"/>
  <c r="I206" i="13"/>
  <c r="H206" i="13"/>
  <c r="F206" i="13"/>
  <c r="D206" i="13"/>
  <c r="B206" i="13"/>
  <c r="AL205" i="13"/>
  <c r="AH205" i="13"/>
  <c r="AD205" i="13"/>
  <c r="Z205" i="13" s="1"/>
  <c r="AF205" i="13" s="1"/>
  <c r="AB205" i="13"/>
  <c r="W205" i="13"/>
  <c r="U205" i="13"/>
  <c r="R205" i="13"/>
  <c r="P205" i="13"/>
  <c r="N205" i="13"/>
  <c r="K205" i="13"/>
  <c r="I205" i="13"/>
  <c r="H205" i="13"/>
  <c r="F205" i="13"/>
  <c r="D205" i="13"/>
  <c r="B205" i="13"/>
  <c r="AL204" i="13"/>
  <c r="AH204" i="13"/>
  <c r="AD204" i="13"/>
  <c r="Z204" i="13" s="1"/>
  <c r="AF204" i="13" s="1"/>
  <c r="AB204" i="13"/>
  <c r="W204" i="13"/>
  <c r="U204" i="13"/>
  <c r="R204" i="13"/>
  <c r="P204" i="13"/>
  <c r="N204" i="13"/>
  <c r="K204" i="13"/>
  <c r="I204" i="13"/>
  <c r="H204" i="13"/>
  <c r="F204" i="13"/>
  <c r="D204" i="13"/>
  <c r="B204" i="13"/>
  <c r="AL203" i="13"/>
  <c r="AH203" i="13"/>
  <c r="AD203" i="13"/>
  <c r="Z203" i="13" s="1"/>
  <c r="AF203" i="13" s="1"/>
  <c r="AB203" i="13"/>
  <c r="W203" i="13"/>
  <c r="U203" i="13"/>
  <c r="R203" i="13"/>
  <c r="P203" i="13"/>
  <c r="N203" i="13"/>
  <c r="K203" i="13"/>
  <c r="I203" i="13"/>
  <c r="H203" i="13"/>
  <c r="F203" i="13"/>
  <c r="D203" i="13"/>
  <c r="B203" i="13"/>
  <c r="AL202" i="13"/>
  <c r="AH202" i="13"/>
  <c r="AD202" i="13"/>
  <c r="Z202" i="13" s="1"/>
  <c r="AF202" i="13" s="1"/>
  <c r="AB202" i="13"/>
  <c r="W202" i="13"/>
  <c r="U202" i="13"/>
  <c r="R202" i="13"/>
  <c r="P202" i="13"/>
  <c r="N202" i="13"/>
  <c r="K202" i="13"/>
  <c r="I202" i="13"/>
  <c r="H202" i="13"/>
  <c r="F202" i="13"/>
  <c r="D202" i="13"/>
  <c r="B202" i="13"/>
  <c r="AL201" i="13"/>
  <c r="AH201" i="13"/>
  <c r="AD201" i="13"/>
  <c r="Z201" i="13" s="1"/>
  <c r="AF201" i="13" s="1"/>
  <c r="AB201" i="13"/>
  <c r="W201" i="13"/>
  <c r="U201" i="13"/>
  <c r="R201" i="13"/>
  <c r="P201" i="13"/>
  <c r="N201" i="13"/>
  <c r="K201" i="13"/>
  <c r="I201" i="13"/>
  <c r="H201" i="13"/>
  <c r="F201" i="13"/>
  <c r="D201" i="13"/>
  <c r="B201" i="13"/>
  <c r="AL200" i="13"/>
  <c r="AH200" i="13"/>
  <c r="AD200" i="13"/>
  <c r="Z200" i="13" s="1"/>
  <c r="AF200" i="13" s="1"/>
  <c r="AB200" i="13"/>
  <c r="W200" i="13"/>
  <c r="U200" i="13"/>
  <c r="R200" i="13"/>
  <c r="P200" i="13"/>
  <c r="N200" i="13"/>
  <c r="K200" i="13"/>
  <c r="I200" i="13"/>
  <c r="H200" i="13"/>
  <c r="F200" i="13"/>
  <c r="D200" i="13"/>
  <c r="B200" i="13"/>
  <c r="AL199" i="13"/>
  <c r="AH199" i="13"/>
  <c r="AD199" i="13"/>
  <c r="Z199" i="13" s="1"/>
  <c r="AF199" i="13" s="1"/>
  <c r="AB199" i="13"/>
  <c r="W199" i="13"/>
  <c r="U199" i="13"/>
  <c r="R199" i="13"/>
  <c r="P199" i="13"/>
  <c r="N199" i="13"/>
  <c r="K199" i="13"/>
  <c r="I199" i="13"/>
  <c r="H199" i="13"/>
  <c r="F199" i="13"/>
  <c r="D199" i="13"/>
  <c r="B199" i="13"/>
  <c r="AL198" i="13"/>
  <c r="AH198" i="13"/>
  <c r="AD198" i="13"/>
  <c r="Z198" i="13" s="1"/>
  <c r="AF198" i="13" s="1"/>
  <c r="AB198" i="13"/>
  <c r="W198" i="13"/>
  <c r="U198" i="13"/>
  <c r="R198" i="13"/>
  <c r="P198" i="13"/>
  <c r="N198" i="13"/>
  <c r="K198" i="13"/>
  <c r="I198" i="13"/>
  <c r="H198" i="13"/>
  <c r="F198" i="13"/>
  <c r="D198" i="13"/>
  <c r="B198" i="13"/>
  <c r="AL197" i="13"/>
  <c r="AH197" i="13"/>
  <c r="AD197" i="13"/>
  <c r="Z197" i="13" s="1"/>
  <c r="AF197" i="13" s="1"/>
  <c r="AB197" i="13"/>
  <c r="W197" i="13"/>
  <c r="U197" i="13"/>
  <c r="R197" i="13"/>
  <c r="P197" i="13"/>
  <c r="N197" i="13"/>
  <c r="K197" i="13"/>
  <c r="I197" i="13"/>
  <c r="H197" i="13"/>
  <c r="F197" i="13"/>
  <c r="D197" i="13"/>
  <c r="B197" i="13"/>
  <c r="AL196" i="13"/>
  <c r="AH196" i="13"/>
  <c r="AD196" i="13"/>
  <c r="Z196" i="13" s="1"/>
  <c r="AF196" i="13" s="1"/>
  <c r="AB196" i="13"/>
  <c r="W196" i="13"/>
  <c r="U196" i="13"/>
  <c r="R196" i="13"/>
  <c r="P196" i="13"/>
  <c r="N196" i="13"/>
  <c r="K196" i="13"/>
  <c r="I196" i="13"/>
  <c r="H196" i="13"/>
  <c r="F196" i="13"/>
  <c r="D196" i="13"/>
  <c r="B196" i="13"/>
  <c r="AL195" i="13"/>
  <c r="AH195" i="13"/>
  <c r="AD195" i="13"/>
  <c r="Z195" i="13" s="1"/>
  <c r="AF195" i="13" s="1"/>
  <c r="AB195" i="13"/>
  <c r="W195" i="13"/>
  <c r="U195" i="13"/>
  <c r="R195" i="13"/>
  <c r="P195" i="13"/>
  <c r="N195" i="13"/>
  <c r="K195" i="13"/>
  <c r="I195" i="13"/>
  <c r="H195" i="13"/>
  <c r="F195" i="13"/>
  <c r="D195" i="13"/>
  <c r="B195" i="13"/>
  <c r="AL194" i="13"/>
  <c r="AH194" i="13"/>
  <c r="AD194" i="13"/>
  <c r="Z194" i="13" s="1"/>
  <c r="AF194" i="13" s="1"/>
  <c r="AB194" i="13"/>
  <c r="W194" i="13"/>
  <c r="U194" i="13"/>
  <c r="R194" i="13"/>
  <c r="P194" i="13"/>
  <c r="N194" i="13"/>
  <c r="K194" i="13"/>
  <c r="I194" i="13"/>
  <c r="H194" i="13"/>
  <c r="F194" i="13"/>
  <c r="D194" i="13"/>
  <c r="B194" i="13"/>
  <c r="AL193" i="13"/>
  <c r="AH193" i="13"/>
  <c r="AD193" i="13"/>
  <c r="Z193" i="13" s="1"/>
  <c r="AF193" i="13" s="1"/>
  <c r="AB193" i="13"/>
  <c r="W193" i="13"/>
  <c r="U193" i="13"/>
  <c r="R193" i="13"/>
  <c r="P193" i="13"/>
  <c r="N193" i="13"/>
  <c r="K193" i="13"/>
  <c r="I193" i="13"/>
  <c r="H193" i="13"/>
  <c r="F193" i="13"/>
  <c r="D193" i="13"/>
  <c r="B193" i="13"/>
  <c r="AL192" i="13"/>
  <c r="AH192" i="13"/>
  <c r="AD192" i="13"/>
  <c r="Z192" i="13" s="1"/>
  <c r="AF192" i="13" s="1"/>
  <c r="AB192" i="13"/>
  <c r="W192" i="13"/>
  <c r="U192" i="13"/>
  <c r="R192" i="13"/>
  <c r="P192" i="13"/>
  <c r="N192" i="13"/>
  <c r="K192" i="13"/>
  <c r="I192" i="13"/>
  <c r="H192" i="13"/>
  <c r="F192" i="13"/>
  <c r="D192" i="13"/>
  <c r="B192" i="13"/>
  <c r="AL191" i="13"/>
  <c r="AH191" i="13"/>
  <c r="AD191" i="13"/>
  <c r="Z191" i="13" s="1"/>
  <c r="AF191" i="13" s="1"/>
  <c r="AB191" i="13"/>
  <c r="W191" i="13"/>
  <c r="U191" i="13"/>
  <c r="R191" i="13"/>
  <c r="P191" i="13"/>
  <c r="N191" i="13"/>
  <c r="K191" i="13"/>
  <c r="I191" i="13"/>
  <c r="H191" i="13"/>
  <c r="F191" i="13"/>
  <c r="D191" i="13"/>
  <c r="B191" i="13"/>
  <c r="AL190" i="13"/>
  <c r="AH190" i="13"/>
  <c r="AD190" i="13"/>
  <c r="Z190" i="13" s="1"/>
  <c r="AF190" i="13" s="1"/>
  <c r="AB190" i="13"/>
  <c r="W190" i="13"/>
  <c r="U190" i="13"/>
  <c r="R190" i="13"/>
  <c r="P190" i="13"/>
  <c r="N190" i="13"/>
  <c r="K190" i="13"/>
  <c r="I190" i="13"/>
  <c r="H190" i="13"/>
  <c r="F190" i="13"/>
  <c r="D190" i="13"/>
  <c r="B190" i="13"/>
  <c r="AL189" i="13"/>
  <c r="AH189" i="13"/>
  <c r="AD189" i="13"/>
  <c r="Z189" i="13" s="1"/>
  <c r="AF189" i="13" s="1"/>
  <c r="AB189" i="13"/>
  <c r="W189" i="13"/>
  <c r="U189" i="13"/>
  <c r="R189" i="13"/>
  <c r="P189" i="13"/>
  <c r="N189" i="13"/>
  <c r="K189" i="13"/>
  <c r="I189" i="13"/>
  <c r="H189" i="13"/>
  <c r="F189" i="13"/>
  <c r="D189" i="13"/>
  <c r="B189" i="13"/>
  <c r="AL188" i="13"/>
  <c r="AH188" i="13"/>
  <c r="AD188" i="13"/>
  <c r="Z188" i="13" s="1"/>
  <c r="AF188" i="13" s="1"/>
  <c r="AB188" i="13"/>
  <c r="W188" i="13"/>
  <c r="U188" i="13"/>
  <c r="R188" i="13"/>
  <c r="P188" i="13"/>
  <c r="N188" i="13"/>
  <c r="K188" i="13"/>
  <c r="I188" i="13"/>
  <c r="H188" i="13"/>
  <c r="F188" i="13"/>
  <c r="D188" i="13"/>
  <c r="B188" i="13"/>
  <c r="AL187" i="13"/>
  <c r="AH187" i="13"/>
  <c r="AD187" i="13"/>
  <c r="Z187" i="13" s="1"/>
  <c r="AF187" i="13" s="1"/>
  <c r="AB187" i="13"/>
  <c r="W187" i="13"/>
  <c r="U187" i="13"/>
  <c r="R187" i="13"/>
  <c r="P187" i="13"/>
  <c r="N187" i="13"/>
  <c r="K187" i="13"/>
  <c r="I187" i="13"/>
  <c r="H187" i="13"/>
  <c r="F187" i="13"/>
  <c r="D187" i="13"/>
  <c r="B187" i="13"/>
  <c r="AL186" i="13"/>
  <c r="AH186" i="13"/>
  <c r="AD186" i="13"/>
  <c r="Z186" i="13" s="1"/>
  <c r="AF186" i="13" s="1"/>
  <c r="AB186" i="13"/>
  <c r="W186" i="13"/>
  <c r="U186" i="13"/>
  <c r="R186" i="13"/>
  <c r="P186" i="13"/>
  <c r="N186" i="13"/>
  <c r="K186" i="13"/>
  <c r="I186" i="13"/>
  <c r="H186" i="13"/>
  <c r="F186" i="13"/>
  <c r="D186" i="13"/>
  <c r="B186" i="13"/>
  <c r="AL185" i="13"/>
  <c r="AH185" i="13"/>
  <c r="AD185" i="13"/>
  <c r="Z185" i="13" s="1"/>
  <c r="AF185" i="13" s="1"/>
  <c r="AB185" i="13"/>
  <c r="W185" i="13"/>
  <c r="U185" i="13"/>
  <c r="R185" i="13"/>
  <c r="P185" i="13"/>
  <c r="N185" i="13"/>
  <c r="K185" i="13"/>
  <c r="I185" i="13"/>
  <c r="H185" i="13"/>
  <c r="F185" i="13"/>
  <c r="D185" i="13"/>
  <c r="B185" i="13"/>
  <c r="AL184" i="13"/>
  <c r="AH184" i="13"/>
  <c r="AD184" i="13"/>
  <c r="Z184" i="13" s="1"/>
  <c r="AF184" i="13" s="1"/>
  <c r="AB184" i="13"/>
  <c r="W184" i="13"/>
  <c r="U184" i="13"/>
  <c r="R184" i="13"/>
  <c r="P184" i="13"/>
  <c r="N184" i="13"/>
  <c r="K184" i="13"/>
  <c r="I184" i="13"/>
  <c r="H184" i="13"/>
  <c r="F184" i="13"/>
  <c r="D184" i="13"/>
  <c r="B184" i="13"/>
  <c r="AL183" i="13"/>
  <c r="AH183" i="13"/>
  <c r="AD183" i="13"/>
  <c r="Z183" i="13" s="1"/>
  <c r="AF183" i="13" s="1"/>
  <c r="AB183" i="13"/>
  <c r="W183" i="13"/>
  <c r="U183" i="13"/>
  <c r="R183" i="13"/>
  <c r="P183" i="13"/>
  <c r="N183" i="13"/>
  <c r="K183" i="13"/>
  <c r="I183" i="13"/>
  <c r="H183" i="13"/>
  <c r="F183" i="13"/>
  <c r="D183" i="13"/>
  <c r="B183" i="13"/>
  <c r="AL182" i="13"/>
  <c r="AH182" i="13"/>
  <c r="AD182" i="13"/>
  <c r="Z182" i="13" s="1"/>
  <c r="AF182" i="13" s="1"/>
  <c r="AB182" i="13"/>
  <c r="W182" i="13"/>
  <c r="U182" i="13"/>
  <c r="R182" i="13"/>
  <c r="P182" i="13"/>
  <c r="N182" i="13"/>
  <c r="K182" i="13"/>
  <c r="I182" i="13"/>
  <c r="H182" i="13"/>
  <c r="F182" i="13"/>
  <c r="D182" i="13"/>
  <c r="B182" i="13"/>
  <c r="AL181" i="13"/>
  <c r="AH181" i="13"/>
  <c r="AD181" i="13"/>
  <c r="Z181" i="13" s="1"/>
  <c r="AF181" i="13" s="1"/>
  <c r="AB181" i="13"/>
  <c r="W181" i="13"/>
  <c r="U181" i="13"/>
  <c r="R181" i="13"/>
  <c r="P181" i="13"/>
  <c r="N181" i="13"/>
  <c r="K181" i="13"/>
  <c r="I181" i="13"/>
  <c r="H181" i="13"/>
  <c r="F181" i="13"/>
  <c r="D181" i="13"/>
  <c r="B181" i="13"/>
  <c r="AL180" i="13"/>
  <c r="AH180" i="13"/>
  <c r="AD180" i="13"/>
  <c r="Z180" i="13" s="1"/>
  <c r="AF180" i="13" s="1"/>
  <c r="AB180" i="13"/>
  <c r="W180" i="13"/>
  <c r="U180" i="13"/>
  <c r="R180" i="13"/>
  <c r="P180" i="13"/>
  <c r="N180" i="13"/>
  <c r="K180" i="13"/>
  <c r="I180" i="13"/>
  <c r="H180" i="13"/>
  <c r="F180" i="13"/>
  <c r="D180" i="13"/>
  <c r="B180" i="13"/>
  <c r="AL179" i="13"/>
  <c r="AH179" i="13"/>
  <c r="AD179" i="13"/>
  <c r="Z179" i="13" s="1"/>
  <c r="AF179" i="13" s="1"/>
  <c r="AB179" i="13"/>
  <c r="W179" i="13"/>
  <c r="U179" i="13"/>
  <c r="R179" i="13"/>
  <c r="P179" i="13"/>
  <c r="N179" i="13"/>
  <c r="K179" i="13"/>
  <c r="I179" i="13"/>
  <c r="H179" i="13"/>
  <c r="F179" i="13"/>
  <c r="D179" i="13"/>
  <c r="B179" i="13"/>
  <c r="AL178" i="13"/>
  <c r="AH178" i="13"/>
  <c r="AD178" i="13"/>
  <c r="Z178" i="13" s="1"/>
  <c r="AF178" i="13" s="1"/>
  <c r="AB178" i="13"/>
  <c r="W178" i="13"/>
  <c r="U178" i="13"/>
  <c r="R178" i="13"/>
  <c r="P178" i="13"/>
  <c r="N178" i="13"/>
  <c r="K178" i="13"/>
  <c r="I178" i="13"/>
  <c r="H178" i="13"/>
  <c r="F178" i="13"/>
  <c r="D178" i="13"/>
  <c r="B178" i="13"/>
  <c r="AL177" i="13"/>
  <c r="AH177" i="13"/>
  <c r="AD177" i="13"/>
  <c r="Z177" i="13" s="1"/>
  <c r="AF177" i="13" s="1"/>
  <c r="AB177" i="13"/>
  <c r="W177" i="13"/>
  <c r="U177" i="13"/>
  <c r="R177" i="13"/>
  <c r="P177" i="13"/>
  <c r="N177" i="13"/>
  <c r="K177" i="13"/>
  <c r="I177" i="13"/>
  <c r="H177" i="13"/>
  <c r="F177" i="13"/>
  <c r="D177" i="13"/>
  <c r="B177" i="13"/>
  <c r="AL176" i="13"/>
  <c r="AH176" i="13"/>
  <c r="AD176" i="13"/>
  <c r="Z176" i="13" s="1"/>
  <c r="AF176" i="13" s="1"/>
  <c r="AB176" i="13"/>
  <c r="W176" i="13"/>
  <c r="U176" i="13"/>
  <c r="R176" i="13"/>
  <c r="P176" i="13"/>
  <c r="N176" i="13"/>
  <c r="K176" i="13"/>
  <c r="I176" i="13"/>
  <c r="H176" i="13"/>
  <c r="F176" i="13"/>
  <c r="D176" i="13"/>
  <c r="B176" i="13"/>
  <c r="AL175" i="13"/>
  <c r="AH175" i="13"/>
  <c r="AD175" i="13"/>
  <c r="Z175" i="13" s="1"/>
  <c r="AF175" i="13" s="1"/>
  <c r="AB175" i="13"/>
  <c r="W175" i="13"/>
  <c r="U175" i="13"/>
  <c r="R175" i="13"/>
  <c r="P175" i="13"/>
  <c r="N175" i="13"/>
  <c r="K175" i="13"/>
  <c r="I175" i="13"/>
  <c r="H175" i="13"/>
  <c r="F175" i="13"/>
  <c r="D175" i="13"/>
  <c r="B175" i="13"/>
  <c r="AL174" i="13"/>
  <c r="AH174" i="13"/>
  <c r="AD174" i="13"/>
  <c r="Z174" i="13" s="1"/>
  <c r="AF174" i="13" s="1"/>
  <c r="AB174" i="13"/>
  <c r="W174" i="13"/>
  <c r="U174" i="13"/>
  <c r="R174" i="13"/>
  <c r="P174" i="13"/>
  <c r="N174" i="13"/>
  <c r="K174" i="13"/>
  <c r="I174" i="13"/>
  <c r="H174" i="13"/>
  <c r="F174" i="13"/>
  <c r="D174" i="13"/>
  <c r="B174" i="13"/>
  <c r="AL173" i="13"/>
  <c r="AH173" i="13"/>
  <c r="AD173" i="13"/>
  <c r="Z173" i="13" s="1"/>
  <c r="AF173" i="13" s="1"/>
  <c r="AB173" i="13"/>
  <c r="W173" i="13"/>
  <c r="U173" i="13"/>
  <c r="R173" i="13"/>
  <c r="P173" i="13"/>
  <c r="N173" i="13"/>
  <c r="K173" i="13"/>
  <c r="I173" i="13"/>
  <c r="H173" i="13"/>
  <c r="F173" i="13"/>
  <c r="D173" i="13"/>
  <c r="B173" i="13"/>
  <c r="AL172" i="13"/>
  <c r="AH172" i="13"/>
  <c r="AD172" i="13"/>
  <c r="Z172" i="13" s="1"/>
  <c r="AF172" i="13" s="1"/>
  <c r="AB172" i="13"/>
  <c r="W172" i="13"/>
  <c r="U172" i="13"/>
  <c r="R172" i="13"/>
  <c r="P172" i="13"/>
  <c r="N172" i="13"/>
  <c r="K172" i="13"/>
  <c r="I172" i="13"/>
  <c r="H172" i="13"/>
  <c r="F172" i="13"/>
  <c r="D172" i="13"/>
  <c r="B172" i="13"/>
  <c r="AL171" i="13"/>
  <c r="AH171" i="13"/>
  <c r="AD171" i="13"/>
  <c r="Z171" i="13" s="1"/>
  <c r="AF171" i="13" s="1"/>
  <c r="AB171" i="13"/>
  <c r="W171" i="13"/>
  <c r="U171" i="13"/>
  <c r="R171" i="13"/>
  <c r="P171" i="13"/>
  <c r="N171" i="13"/>
  <c r="K171" i="13"/>
  <c r="I171" i="13"/>
  <c r="H171" i="13"/>
  <c r="F171" i="13"/>
  <c r="D171" i="13"/>
  <c r="B171" i="13"/>
  <c r="AL170" i="13"/>
  <c r="AH170" i="13"/>
  <c r="AD170" i="13"/>
  <c r="Z170" i="13" s="1"/>
  <c r="AF170" i="13" s="1"/>
  <c r="AB170" i="13"/>
  <c r="W170" i="13"/>
  <c r="U170" i="13"/>
  <c r="R170" i="13"/>
  <c r="P170" i="13"/>
  <c r="N170" i="13"/>
  <c r="K170" i="13"/>
  <c r="I170" i="13"/>
  <c r="H170" i="13"/>
  <c r="F170" i="13"/>
  <c r="D170" i="13"/>
  <c r="B170" i="13"/>
  <c r="AL169" i="13"/>
  <c r="AH169" i="13"/>
  <c r="AD169" i="13"/>
  <c r="Z169" i="13" s="1"/>
  <c r="AF169" i="13" s="1"/>
  <c r="AB169" i="13"/>
  <c r="W169" i="13"/>
  <c r="U169" i="13"/>
  <c r="R169" i="13"/>
  <c r="P169" i="13"/>
  <c r="N169" i="13"/>
  <c r="K169" i="13"/>
  <c r="I169" i="13"/>
  <c r="H169" i="13"/>
  <c r="F169" i="13"/>
  <c r="D169" i="13"/>
  <c r="B169" i="13"/>
  <c r="AL168" i="13"/>
  <c r="AH168" i="13"/>
  <c r="AD168" i="13"/>
  <c r="Z168" i="13" s="1"/>
  <c r="AF168" i="13" s="1"/>
  <c r="AB168" i="13"/>
  <c r="W168" i="13"/>
  <c r="U168" i="13"/>
  <c r="R168" i="13"/>
  <c r="P168" i="13"/>
  <c r="N168" i="13"/>
  <c r="K168" i="13"/>
  <c r="I168" i="13"/>
  <c r="H168" i="13"/>
  <c r="F168" i="13"/>
  <c r="D168" i="13"/>
  <c r="B168" i="13"/>
  <c r="AL167" i="13"/>
  <c r="AH167" i="13"/>
  <c r="AD167" i="13"/>
  <c r="Z167" i="13" s="1"/>
  <c r="AF167" i="13" s="1"/>
  <c r="AB167" i="13"/>
  <c r="W167" i="13"/>
  <c r="U167" i="13"/>
  <c r="R167" i="13"/>
  <c r="P167" i="13"/>
  <c r="N167" i="13"/>
  <c r="K167" i="13"/>
  <c r="I167" i="13"/>
  <c r="H167" i="13"/>
  <c r="F167" i="13"/>
  <c r="D167" i="13"/>
  <c r="B167" i="13"/>
  <c r="AL166" i="13"/>
  <c r="AH166" i="13"/>
  <c r="AD166" i="13"/>
  <c r="Z166" i="13" s="1"/>
  <c r="AF166" i="13" s="1"/>
  <c r="AB166" i="13"/>
  <c r="W166" i="13"/>
  <c r="U166" i="13"/>
  <c r="R166" i="13"/>
  <c r="P166" i="13"/>
  <c r="N166" i="13"/>
  <c r="K166" i="13"/>
  <c r="I166" i="13"/>
  <c r="H166" i="13"/>
  <c r="F166" i="13"/>
  <c r="D166" i="13"/>
  <c r="B166" i="13"/>
  <c r="AL165" i="13"/>
  <c r="AH165" i="13"/>
  <c r="AD165" i="13"/>
  <c r="Z165" i="13" s="1"/>
  <c r="AF165" i="13" s="1"/>
  <c r="AB165" i="13"/>
  <c r="W165" i="13"/>
  <c r="U165" i="13"/>
  <c r="R165" i="13"/>
  <c r="P165" i="13"/>
  <c r="N165" i="13"/>
  <c r="K165" i="13"/>
  <c r="I165" i="13"/>
  <c r="H165" i="13"/>
  <c r="F165" i="13"/>
  <c r="D165" i="13"/>
  <c r="B165" i="13"/>
  <c r="AL164" i="13"/>
  <c r="AH164" i="13"/>
  <c r="AD164" i="13"/>
  <c r="Z164" i="13" s="1"/>
  <c r="AF164" i="13" s="1"/>
  <c r="AB164" i="13"/>
  <c r="W164" i="13"/>
  <c r="U164" i="13"/>
  <c r="R164" i="13"/>
  <c r="P164" i="13"/>
  <c r="N164" i="13"/>
  <c r="K164" i="13"/>
  <c r="I164" i="13"/>
  <c r="H164" i="13"/>
  <c r="F164" i="13"/>
  <c r="D164" i="13"/>
  <c r="B164" i="13"/>
  <c r="AL163" i="13"/>
  <c r="AH163" i="13"/>
  <c r="AD163" i="13"/>
  <c r="Z163" i="13" s="1"/>
  <c r="AF163" i="13" s="1"/>
  <c r="AB163" i="13"/>
  <c r="W163" i="13"/>
  <c r="U163" i="13"/>
  <c r="R163" i="13"/>
  <c r="P163" i="13"/>
  <c r="N163" i="13"/>
  <c r="K163" i="13"/>
  <c r="I163" i="13"/>
  <c r="H163" i="13"/>
  <c r="F163" i="13"/>
  <c r="D163" i="13"/>
  <c r="B163" i="13"/>
  <c r="AL162" i="13"/>
  <c r="AH162" i="13"/>
  <c r="AD162" i="13"/>
  <c r="Z162" i="13" s="1"/>
  <c r="AF162" i="13" s="1"/>
  <c r="AB162" i="13"/>
  <c r="W162" i="13"/>
  <c r="U162" i="13"/>
  <c r="R162" i="13"/>
  <c r="P162" i="13"/>
  <c r="N162" i="13"/>
  <c r="K162" i="13"/>
  <c r="I162" i="13"/>
  <c r="H162" i="13"/>
  <c r="F162" i="13"/>
  <c r="D162" i="13"/>
  <c r="B162" i="13"/>
  <c r="AL161" i="13"/>
  <c r="AH161" i="13"/>
  <c r="AD161" i="13"/>
  <c r="Z161" i="13" s="1"/>
  <c r="AF161" i="13" s="1"/>
  <c r="AB161" i="13"/>
  <c r="W161" i="13"/>
  <c r="U161" i="13"/>
  <c r="R161" i="13"/>
  <c r="P161" i="13"/>
  <c r="N161" i="13"/>
  <c r="K161" i="13"/>
  <c r="I161" i="13"/>
  <c r="H161" i="13"/>
  <c r="F161" i="13"/>
  <c r="D161" i="13"/>
  <c r="B161" i="13"/>
  <c r="AL160" i="13"/>
  <c r="AH160" i="13"/>
  <c r="AD160" i="13"/>
  <c r="Z160" i="13" s="1"/>
  <c r="AF160" i="13" s="1"/>
  <c r="AB160" i="13"/>
  <c r="W160" i="13"/>
  <c r="U160" i="13"/>
  <c r="R160" i="13"/>
  <c r="P160" i="13"/>
  <c r="N160" i="13"/>
  <c r="K160" i="13"/>
  <c r="I160" i="13"/>
  <c r="H160" i="13"/>
  <c r="F160" i="13"/>
  <c r="D160" i="13"/>
  <c r="B160" i="13"/>
  <c r="AL159" i="13"/>
  <c r="AH159" i="13"/>
  <c r="AD159" i="13"/>
  <c r="Z159" i="13" s="1"/>
  <c r="AF159" i="13" s="1"/>
  <c r="AB159" i="13"/>
  <c r="W159" i="13"/>
  <c r="U159" i="13"/>
  <c r="R159" i="13"/>
  <c r="P159" i="13"/>
  <c r="N159" i="13"/>
  <c r="K159" i="13"/>
  <c r="I159" i="13"/>
  <c r="H159" i="13"/>
  <c r="F159" i="13"/>
  <c r="D159" i="13"/>
  <c r="B159" i="13"/>
  <c r="AL158" i="13"/>
  <c r="AH158" i="13"/>
  <c r="AD158" i="13"/>
  <c r="Z158" i="13" s="1"/>
  <c r="AF158" i="13" s="1"/>
  <c r="AB158" i="13"/>
  <c r="W158" i="13"/>
  <c r="U158" i="13"/>
  <c r="R158" i="13"/>
  <c r="P158" i="13"/>
  <c r="N158" i="13"/>
  <c r="K158" i="13"/>
  <c r="I158" i="13"/>
  <c r="H158" i="13"/>
  <c r="F158" i="13"/>
  <c r="D158" i="13"/>
  <c r="B158" i="13"/>
  <c r="AL157" i="13"/>
  <c r="AH157" i="13"/>
  <c r="AD157" i="13"/>
  <c r="Z157" i="13" s="1"/>
  <c r="AF157" i="13" s="1"/>
  <c r="AB157" i="13"/>
  <c r="W157" i="13"/>
  <c r="U157" i="13"/>
  <c r="R157" i="13"/>
  <c r="P157" i="13"/>
  <c r="N157" i="13"/>
  <c r="K157" i="13"/>
  <c r="I157" i="13"/>
  <c r="H157" i="13"/>
  <c r="F157" i="13"/>
  <c r="D157" i="13"/>
  <c r="B157" i="13"/>
  <c r="AL156" i="13"/>
  <c r="AH156" i="13"/>
  <c r="AD156" i="13"/>
  <c r="Z156" i="13" s="1"/>
  <c r="AF156" i="13" s="1"/>
  <c r="AB156" i="13"/>
  <c r="W156" i="13"/>
  <c r="U156" i="13"/>
  <c r="R156" i="13"/>
  <c r="P156" i="13"/>
  <c r="N156" i="13"/>
  <c r="K156" i="13"/>
  <c r="I156" i="13"/>
  <c r="H156" i="13"/>
  <c r="F156" i="13"/>
  <c r="D156" i="13"/>
  <c r="B156" i="13"/>
  <c r="AL155" i="13"/>
  <c r="AH155" i="13"/>
  <c r="AD155" i="13"/>
  <c r="Z155" i="13" s="1"/>
  <c r="AF155" i="13" s="1"/>
  <c r="AB155" i="13"/>
  <c r="W155" i="13"/>
  <c r="U155" i="13"/>
  <c r="R155" i="13"/>
  <c r="P155" i="13"/>
  <c r="N155" i="13"/>
  <c r="K155" i="13"/>
  <c r="I155" i="13"/>
  <c r="H155" i="13"/>
  <c r="F155" i="13"/>
  <c r="D155" i="13"/>
  <c r="B155" i="13"/>
  <c r="AL154" i="13"/>
  <c r="AH154" i="13"/>
  <c r="AD154" i="13"/>
  <c r="Z154" i="13" s="1"/>
  <c r="AF154" i="13" s="1"/>
  <c r="AB154" i="13"/>
  <c r="W154" i="13"/>
  <c r="U154" i="13"/>
  <c r="R154" i="13"/>
  <c r="P154" i="13"/>
  <c r="N154" i="13"/>
  <c r="K154" i="13"/>
  <c r="I154" i="13"/>
  <c r="H154" i="13"/>
  <c r="F154" i="13"/>
  <c r="D154" i="13"/>
  <c r="B154" i="13"/>
  <c r="AL153" i="13"/>
  <c r="AH153" i="13"/>
  <c r="AD153" i="13"/>
  <c r="Z153" i="13" s="1"/>
  <c r="AF153" i="13" s="1"/>
  <c r="AB153" i="13"/>
  <c r="W153" i="13"/>
  <c r="U153" i="13"/>
  <c r="R153" i="13"/>
  <c r="P153" i="13"/>
  <c r="N153" i="13"/>
  <c r="K153" i="13"/>
  <c r="I153" i="13"/>
  <c r="H153" i="13"/>
  <c r="F153" i="13"/>
  <c r="D153" i="13"/>
  <c r="B153" i="13"/>
  <c r="AL152" i="13"/>
  <c r="AH152" i="13"/>
  <c r="AD152" i="13"/>
  <c r="Z152" i="13" s="1"/>
  <c r="AF152" i="13" s="1"/>
  <c r="AB152" i="13"/>
  <c r="W152" i="13"/>
  <c r="U152" i="13"/>
  <c r="R152" i="13"/>
  <c r="P152" i="13"/>
  <c r="N152" i="13"/>
  <c r="K152" i="13"/>
  <c r="I152" i="13"/>
  <c r="H152" i="13"/>
  <c r="F152" i="13"/>
  <c r="D152" i="13"/>
  <c r="B152" i="13"/>
  <c r="AL151" i="13"/>
  <c r="AH151" i="13"/>
  <c r="AD151" i="13"/>
  <c r="Z151" i="13" s="1"/>
  <c r="AF151" i="13" s="1"/>
  <c r="AB151" i="13"/>
  <c r="W151" i="13"/>
  <c r="U151" i="13"/>
  <c r="R151" i="13"/>
  <c r="P151" i="13"/>
  <c r="N151" i="13"/>
  <c r="K151" i="13"/>
  <c r="I151" i="13"/>
  <c r="H151" i="13"/>
  <c r="F151" i="13"/>
  <c r="D151" i="13"/>
  <c r="B151" i="13"/>
  <c r="AL150" i="13"/>
  <c r="AH150" i="13"/>
  <c r="AD150" i="13"/>
  <c r="Z150" i="13" s="1"/>
  <c r="AF150" i="13" s="1"/>
  <c r="AB150" i="13"/>
  <c r="W150" i="13"/>
  <c r="U150" i="13"/>
  <c r="R150" i="13"/>
  <c r="P150" i="13"/>
  <c r="N150" i="13"/>
  <c r="K150" i="13"/>
  <c r="I150" i="13"/>
  <c r="H150" i="13"/>
  <c r="F150" i="13"/>
  <c r="D150" i="13"/>
  <c r="B150" i="13"/>
  <c r="AL149" i="13"/>
  <c r="AH149" i="13"/>
  <c r="AD149" i="13"/>
  <c r="Z149" i="13" s="1"/>
  <c r="AF149" i="13" s="1"/>
  <c r="AB149" i="13"/>
  <c r="W149" i="13"/>
  <c r="U149" i="13"/>
  <c r="R149" i="13"/>
  <c r="P149" i="13"/>
  <c r="N149" i="13"/>
  <c r="K149" i="13"/>
  <c r="I149" i="13"/>
  <c r="H149" i="13"/>
  <c r="F149" i="13"/>
  <c r="D149" i="13"/>
  <c r="B149" i="13"/>
  <c r="AL148" i="13"/>
  <c r="AH148" i="13"/>
  <c r="AD148" i="13"/>
  <c r="Z148" i="13" s="1"/>
  <c r="AF148" i="13" s="1"/>
  <c r="AB148" i="13"/>
  <c r="W148" i="13"/>
  <c r="U148" i="13"/>
  <c r="R148" i="13"/>
  <c r="P148" i="13"/>
  <c r="N148" i="13"/>
  <c r="K148" i="13"/>
  <c r="I148" i="13"/>
  <c r="H148" i="13"/>
  <c r="F148" i="13"/>
  <c r="D148" i="13"/>
  <c r="B148" i="13"/>
  <c r="AL147" i="13"/>
  <c r="AH147" i="13"/>
  <c r="AD147" i="13"/>
  <c r="Z147" i="13" s="1"/>
  <c r="AF147" i="13" s="1"/>
  <c r="AB147" i="13"/>
  <c r="W147" i="13"/>
  <c r="U147" i="13"/>
  <c r="R147" i="13"/>
  <c r="P147" i="13"/>
  <c r="N147" i="13"/>
  <c r="K147" i="13"/>
  <c r="I147" i="13"/>
  <c r="H147" i="13"/>
  <c r="F147" i="13"/>
  <c r="D147" i="13"/>
  <c r="B147" i="13"/>
  <c r="AL146" i="13"/>
  <c r="AH146" i="13"/>
  <c r="AD146" i="13"/>
  <c r="Z146" i="13" s="1"/>
  <c r="AF146" i="13" s="1"/>
  <c r="AB146" i="13"/>
  <c r="W146" i="13"/>
  <c r="U146" i="13"/>
  <c r="R146" i="13"/>
  <c r="P146" i="13"/>
  <c r="N146" i="13"/>
  <c r="K146" i="13"/>
  <c r="I146" i="13"/>
  <c r="H146" i="13"/>
  <c r="F146" i="13"/>
  <c r="D146" i="13"/>
  <c r="B146" i="13"/>
  <c r="AL145" i="13"/>
  <c r="AH145" i="13"/>
  <c r="AD145" i="13"/>
  <c r="Z145" i="13" s="1"/>
  <c r="AF145" i="13" s="1"/>
  <c r="AB145" i="13"/>
  <c r="W145" i="13"/>
  <c r="U145" i="13"/>
  <c r="R145" i="13"/>
  <c r="P145" i="13"/>
  <c r="N145" i="13"/>
  <c r="K145" i="13"/>
  <c r="I145" i="13"/>
  <c r="H145" i="13"/>
  <c r="F145" i="13"/>
  <c r="D145" i="13"/>
  <c r="B145" i="13"/>
  <c r="AL144" i="13"/>
  <c r="AH144" i="13"/>
  <c r="AD144" i="13"/>
  <c r="Z144" i="13" s="1"/>
  <c r="AF144" i="13" s="1"/>
  <c r="AB144" i="13"/>
  <c r="W144" i="13"/>
  <c r="U144" i="13"/>
  <c r="R144" i="13"/>
  <c r="P144" i="13"/>
  <c r="N144" i="13"/>
  <c r="K144" i="13"/>
  <c r="I144" i="13"/>
  <c r="H144" i="13"/>
  <c r="F144" i="13"/>
  <c r="D144" i="13"/>
  <c r="B144" i="13"/>
  <c r="AL143" i="13"/>
  <c r="AH143" i="13"/>
  <c r="AD143" i="13"/>
  <c r="Z143" i="13" s="1"/>
  <c r="AF143" i="13" s="1"/>
  <c r="AB143" i="13"/>
  <c r="W143" i="13"/>
  <c r="U143" i="13"/>
  <c r="R143" i="13"/>
  <c r="P143" i="13"/>
  <c r="N143" i="13"/>
  <c r="K143" i="13"/>
  <c r="I143" i="13"/>
  <c r="H143" i="13"/>
  <c r="F143" i="13"/>
  <c r="D143" i="13"/>
  <c r="B143" i="13"/>
  <c r="AL142" i="13"/>
  <c r="AH142" i="13"/>
  <c r="AD142" i="13"/>
  <c r="Z142" i="13" s="1"/>
  <c r="AF142" i="13" s="1"/>
  <c r="AB142" i="13"/>
  <c r="W142" i="13"/>
  <c r="U142" i="13"/>
  <c r="R142" i="13"/>
  <c r="P142" i="13"/>
  <c r="N142" i="13"/>
  <c r="K142" i="13"/>
  <c r="I142" i="13"/>
  <c r="H142" i="13"/>
  <c r="F142" i="13"/>
  <c r="D142" i="13"/>
  <c r="B142" i="13"/>
  <c r="AL141" i="13"/>
  <c r="AH141" i="13"/>
  <c r="AD141" i="13"/>
  <c r="Z141" i="13" s="1"/>
  <c r="AF141" i="13" s="1"/>
  <c r="AB141" i="13"/>
  <c r="W141" i="13"/>
  <c r="U141" i="13"/>
  <c r="R141" i="13"/>
  <c r="P141" i="13"/>
  <c r="N141" i="13"/>
  <c r="K141" i="13"/>
  <c r="I141" i="13"/>
  <c r="H141" i="13"/>
  <c r="F141" i="13"/>
  <c r="D141" i="13"/>
  <c r="B141" i="13"/>
  <c r="AL140" i="13"/>
  <c r="AH140" i="13"/>
  <c r="AD140" i="13"/>
  <c r="Z140" i="13" s="1"/>
  <c r="AF140" i="13" s="1"/>
  <c r="AB140" i="13"/>
  <c r="W140" i="13"/>
  <c r="U140" i="13"/>
  <c r="R140" i="13"/>
  <c r="P140" i="13"/>
  <c r="N140" i="13"/>
  <c r="K140" i="13"/>
  <c r="I140" i="13"/>
  <c r="H140" i="13"/>
  <c r="F140" i="13"/>
  <c r="D140" i="13"/>
  <c r="B140" i="13"/>
  <c r="AL139" i="13"/>
  <c r="AH139" i="13"/>
  <c r="AD139" i="13"/>
  <c r="Z139" i="13" s="1"/>
  <c r="AF139" i="13" s="1"/>
  <c r="AB139" i="13"/>
  <c r="W139" i="13"/>
  <c r="U139" i="13"/>
  <c r="R139" i="13"/>
  <c r="P139" i="13"/>
  <c r="N139" i="13"/>
  <c r="K139" i="13"/>
  <c r="I139" i="13"/>
  <c r="H139" i="13"/>
  <c r="F139" i="13"/>
  <c r="D139" i="13"/>
  <c r="B139" i="13"/>
  <c r="AL138" i="13"/>
  <c r="AH138" i="13"/>
  <c r="AD138" i="13"/>
  <c r="Z138" i="13" s="1"/>
  <c r="AF138" i="13" s="1"/>
  <c r="AB138" i="13"/>
  <c r="W138" i="13"/>
  <c r="U138" i="13"/>
  <c r="R138" i="13"/>
  <c r="P138" i="13"/>
  <c r="N138" i="13"/>
  <c r="K138" i="13"/>
  <c r="I138" i="13"/>
  <c r="H138" i="13"/>
  <c r="F138" i="13"/>
  <c r="D138" i="13"/>
  <c r="B138" i="13"/>
  <c r="AL137" i="13"/>
  <c r="AH137" i="13"/>
  <c r="AD137" i="13"/>
  <c r="Z137" i="13" s="1"/>
  <c r="AF137" i="13" s="1"/>
  <c r="AB137" i="13"/>
  <c r="W137" i="13"/>
  <c r="U137" i="13"/>
  <c r="R137" i="13"/>
  <c r="P137" i="13"/>
  <c r="N137" i="13"/>
  <c r="K137" i="13"/>
  <c r="I137" i="13"/>
  <c r="H137" i="13"/>
  <c r="F137" i="13"/>
  <c r="D137" i="13"/>
  <c r="B137" i="13"/>
  <c r="AL136" i="13"/>
  <c r="AH136" i="13"/>
  <c r="AD136" i="13"/>
  <c r="Z136" i="13" s="1"/>
  <c r="AF136" i="13" s="1"/>
  <c r="AB136" i="13"/>
  <c r="W136" i="13"/>
  <c r="U136" i="13"/>
  <c r="R136" i="13"/>
  <c r="P136" i="13"/>
  <c r="N136" i="13"/>
  <c r="K136" i="13"/>
  <c r="I136" i="13"/>
  <c r="H136" i="13"/>
  <c r="F136" i="13"/>
  <c r="D136" i="13"/>
  <c r="B136" i="13"/>
  <c r="AL135" i="13"/>
  <c r="AH135" i="13"/>
  <c r="AD135" i="13"/>
  <c r="Z135" i="13" s="1"/>
  <c r="AF135" i="13" s="1"/>
  <c r="AB135" i="13"/>
  <c r="W135" i="13"/>
  <c r="U135" i="13"/>
  <c r="R135" i="13"/>
  <c r="P135" i="13"/>
  <c r="N135" i="13"/>
  <c r="K135" i="13"/>
  <c r="I135" i="13"/>
  <c r="H135" i="13"/>
  <c r="F135" i="13"/>
  <c r="D135" i="13"/>
  <c r="B135" i="13"/>
  <c r="AL134" i="13"/>
  <c r="AH134" i="13"/>
  <c r="AD134" i="13"/>
  <c r="Z134" i="13" s="1"/>
  <c r="AF134" i="13" s="1"/>
  <c r="AB134" i="13"/>
  <c r="W134" i="13"/>
  <c r="U134" i="13"/>
  <c r="R134" i="13"/>
  <c r="P134" i="13"/>
  <c r="N134" i="13"/>
  <c r="K134" i="13"/>
  <c r="I134" i="13"/>
  <c r="H134" i="13"/>
  <c r="F134" i="13"/>
  <c r="D134" i="13"/>
  <c r="B134" i="13"/>
  <c r="AL133" i="13"/>
  <c r="AH133" i="13"/>
  <c r="AD133" i="13"/>
  <c r="Z133" i="13" s="1"/>
  <c r="AF133" i="13" s="1"/>
  <c r="AB133" i="13"/>
  <c r="W133" i="13"/>
  <c r="U133" i="13"/>
  <c r="R133" i="13"/>
  <c r="P133" i="13"/>
  <c r="N133" i="13"/>
  <c r="K133" i="13"/>
  <c r="I133" i="13"/>
  <c r="H133" i="13"/>
  <c r="F133" i="13"/>
  <c r="D133" i="13"/>
  <c r="B133" i="13"/>
  <c r="AL132" i="13"/>
  <c r="AH132" i="13"/>
  <c r="AD132" i="13"/>
  <c r="Z132" i="13" s="1"/>
  <c r="AF132" i="13" s="1"/>
  <c r="AB132" i="13"/>
  <c r="W132" i="13"/>
  <c r="U132" i="13"/>
  <c r="R132" i="13"/>
  <c r="P132" i="13"/>
  <c r="N132" i="13"/>
  <c r="K132" i="13"/>
  <c r="I132" i="13"/>
  <c r="H132" i="13"/>
  <c r="F132" i="13"/>
  <c r="D132" i="13"/>
  <c r="B132" i="13"/>
  <c r="AL131" i="13"/>
  <c r="AH131" i="13"/>
  <c r="AD131" i="13"/>
  <c r="Z131" i="13" s="1"/>
  <c r="AF131" i="13" s="1"/>
  <c r="AB131" i="13"/>
  <c r="W131" i="13"/>
  <c r="U131" i="13"/>
  <c r="R131" i="13"/>
  <c r="P131" i="13"/>
  <c r="N131" i="13"/>
  <c r="K131" i="13"/>
  <c r="I131" i="13"/>
  <c r="H131" i="13"/>
  <c r="F131" i="13"/>
  <c r="D131" i="13"/>
  <c r="B131" i="13"/>
  <c r="AL130" i="13"/>
  <c r="AH130" i="13"/>
  <c r="AD130" i="13"/>
  <c r="Z130" i="13" s="1"/>
  <c r="AF130" i="13" s="1"/>
  <c r="AB130" i="13"/>
  <c r="W130" i="13"/>
  <c r="U130" i="13"/>
  <c r="R130" i="13"/>
  <c r="P130" i="13"/>
  <c r="N130" i="13"/>
  <c r="K130" i="13"/>
  <c r="I130" i="13"/>
  <c r="H130" i="13"/>
  <c r="F130" i="13"/>
  <c r="D130" i="13"/>
  <c r="B130" i="13"/>
  <c r="AL129" i="13"/>
  <c r="AH129" i="13"/>
  <c r="AD129" i="13"/>
  <c r="Z129" i="13" s="1"/>
  <c r="AF129" i="13" s="1"/>
  <c r="AB129" i="13"/>
  <c r="W129" i="13"/>
  <c r="U129" i="13"/>
  <c r="R129" i="13"/>
  <c r="P129" i="13"/>
  <c r="N129" i="13"/>
  <c r="K129" i="13"/>
  <c r="I129" i="13"/>
  <c r="H129" i="13"/>
  <c r="F129" i="13"/>
  <c r="D129" i="13"/>
  <c r="B129" i="13"/>
  <c r="AL128" i="13"/>
  <c r="AH128" i="13"/>
  <c r="AD128" i="13"/>
  <c r="Z128" i="13" s="1"/>
  <c r="AF128" i="13" s="1"/>
  <c r="AB128" i="13"/>
  <c r="W128" i="13"/>
  <c r="U128" i="13"/>
  <c r="R128" i="13"/>
  <c r="P128" i="13"/>
  <c r="N128" i="13"/>
  <c r="K128" i="13"/>
  <c r="I128" i="13"/>
  <c r="H128" i="13"/>
  <c r="F128" i="13"/>
  <c r="D128" i="13"/>
  <c r="B128" i="13"/>
  <c r="AL127" i="13"/>
  <c r="AH127" i="13"/>
  <c r="AD127" i="13"/>
  <c r="Z127" i="13" s="1"/>
  <c r="AF127" i="13" s="1"/>
  <c r="AB127" i="13"/>
  <c r="W127" i="13"/>
  <c r="U127" i="13"/>
  <c r="R127" i="13"/>
  <c r="P127" i="13"/>
  <c r="N127" i="13"/>
  <c r="K127" i="13"/>
  <c r="I127" i="13"/>
  <c r="H127" i="13"/>
  <c r="F127" i="13"/>
  <c r="D127" i="13"/>
  <c r="B127" i="13"/>
  <c r="AL126" i="13"/>
  <c r="AH126" i="13"/>
  <c r="AD126" i="13"/>
  <c r="Z126" i="13" s="1"/>
  <c r="AF126" i="13" s="1"/>
  <c r="AB126" i="13"/>
  <c r="W126" i="13"/>
  <c r="U126" i="13"/>
  <c r="R126" i="13"/>
  <c r="P126" i="13"/>
  <c r="N126" i="13"/>
  <c r="K126" i="13"/>
  <c r="I126" i="13"/>
  <c r="H126" i="13"/>
  <c r="F126" i="13"/>
  <c r="D126" i="13"/>
  <c r="B126" i="13"/>
  <c r="AL125" i="13"/>
  <c r="AH125" i="13"/>
  <c r="AD125" i="13"/>
  <c r="Z125" i="13" s="1"/>
  <c r="AF125" i="13" s="1"/>
  <c r="AB125" i="13"/>
  <c r="W125" i="13"/>
  <c r="U125" i="13"/>
  <c r="R125" i="13"/>
  <c r="P125" i="13"/>
  <c r="N125" i="13"/>
  <c r="K125" i="13"/>
  <c r="I125" i="13"/>
  <c r="H125" i="13"/>
  <c r="F125" i="13"/>
  <c r="D125" i="13"/>
  <c r="B125" i="13"/>
  <c r="AL124" i="13"/>
  <c r="AH124" i="13"/>
  <c r="AD124" i="13"/>
  <c r="Z124" i="13" s="1"/>
  <c r="AF124" i="13" s="1"/>
  <c r="AB124" i="13"/>
  <c r="W124" i="13"/>
  <c r="U124" i="13"/>
  <c r="R124" i="13"/>
  <c r="P124" i="13"/>
  <c r="N124" i="13"/>
  <c r="K124" i="13"/>
  <c r="I124" i="13"/>
  <c r="H124" i="13"/>
  <c r="F124" i="13"/>
  <c r="D124" i="13"/>
  <c r="B124" i="13"/>
  <c r="AL123" i="13"/>
  <c r="AH123" i="13"/>
  <c r="AD123" i="13"/>
  <c r="Z123" i="13" s="1"/>
  <c r="AF123" i="13" s="1"/>
  <c r="AB123" i="13"/>
  <c r="W123" i="13"/>
  <c r="U123" i="13"/>
  <c r="R123" i="13"/>
  <c r="P123" i="13"/>
  <c r="N123" i="13"/>
  <c r="K123" i="13"/>
  <c r="I123" i="13"/>
  <c r="H123" i="13"/>
  <c r="F123" i="13"/>
  <c r="D123" i="13"/>
  <c r="B123" i="13"/>
  <c r="AL122" i="13"/>
  <c r="AH122" i="13"/>
  <c r="AD122" i="13"/>
  <c r="Z122" i="13" s="1"/>
  <c r="AF122" i="13" s="1"/>
  <c r="AB122" i="13"/>
  <c r="W122" i="13"/>
  <c r="U122" i="13"/>
  <c r="R122" i="13"/>
  <c r="P122" i="13"/>
  <c r="N122" i="13"/>
  <c r="K122" i="13"/>
  <c r="I122" i="13"/>
  <c r="H122" i="13"/>
  <c r="F122" i="13"/>
  <c r="D122" i="13"/>
  <c r="B122" i="13"/>
  <c r="AL121" i="13"/>
  <c r="AH121" i="13"/>
  <c r="AD121" i="13"/>
  <c r="Z121" i="13" s="1"/>
  <c r="AF121" i="13" s="1"/>
  <c r="AB121" i="13"/>
  <c r="W121" i="13"/>
  <c r="U121" i="13"/>
  <c r="R121" i="13"/>
  <c r="P121" i="13"/>
  <c r="N121" i="13"/>
  <c r="K121" i="13"/>
  <c r="I121" i="13"/>
  <c r="H121" i="13"/>
  <c r="F121" i="13"/>
  <c r="D121" i="13"/>
  <c r="B121" i="13"/>
  <c r="AL120" i="13"/>
  <c r="AH120" i="13"/>
  <c r="AD120" i="13"/>
  <c r="Z120" i="13" s="1"/>
  <c r="AF120" i="13" s="1"/>
  <c r="AB120" i="13"/>
  <c r="W120" i="13"/>
  <c r="U120" i="13"/>
  <c r="R120" i="13"/>
  <c r="P120" i="13"/>
  <c r="N120" i="13"/>
  <c r="K120" i="13"/>
  <c r="I120" i="13"/>
  <c r="H120" i="13"/>
  <c r="F120" i="13"/>
  <c r="D120" i="13"/>
  <c r="B120" i="13"/>
  <c r="AL119" i="13"/>
  <c r="AH119" i="13"/>
  <c r="AD119" i="13"/>
  <c r="Z119" i="13" s="1"/>
  <c r="AF119" i="13" s="1"/>
  <c r="AB119" i="13"/>
  <c r="W119" i="13"/>
  <c r="U119" i="13"/>
  <c r="R119" i="13"/>
  <c r="P119" i="13"/>
  <c r="N119" i="13"/>
  <c r="K119" i="13"/>
  <c r="I119" i="13"/>
  <c r="H119" i="13"/>
  <c r="F119" i="13"/>
  <c r="D119" i="13"/>
  <c r="B119" i="13"/>
  <c r="AL118" i="13"/>
  <c r="AH118" i="13"/>
  <c r="AD118" i="13"/>
  <c r="Z118" i="13" s="1"/>
  <c r="AF118" i="13" s="1"/>
  <c r="AB118" i="13"/>
  <c r="W118" i="13"/>
  <c r="U118" i="13"/>
  <c r="R118" i="13"/>
  <c r="P118" i="13"/>
  <c r="N118" i="13"/>
  <c r="K118" i="13"/>
  <c r="I118" i="13"/>
  <c r="H118" i="13"/>
  <c r="F118" i="13"/>
  <c r="D118" i="13"/>
  <c r="B118" i="13"/>
  <c r="AL117" i="13"/>
  <c r="AH117" i="13"/>
  <c r="AD117" i="13"/>
  <c r="Z117" i="13" s="1"/>
  <c r="AF117" i="13" s="1"/>
  <c r="AB117" i="13"/>
  <c r="W117" i="13"/>
  <c r="U117" i="13"/>
  <c r="R117" i="13"/>
  <c r="P117" i="13"/>
  <c r="N117" i="13"/>
  <c r="K117" i="13"/>
  <c r="I117" i="13"/>
  <c r="H117" i="13"/>
  <c r="F117" i="13"/>
  <c r="D117" i="13"/>
  <c r="B117" i="13"/>
  <c r="AL116" i="13"/>
  <c r="AH116" i="13"/>
  <c r="AD116" i="13"/>
  <c r="Z116" i="13" s="1"/>
  <c r="AF116" i="13" s="1"/>
  <c r="AB116" i="13"/>
  <c r="W116" i="13"/>
  <c r="U116" i="13"/>
  <c r="R116" i="13"/>
  <c r="P116" i="13"/>
  <c r="N116" i="13"/>
  <c r="K116" i="13"/>
  <c r="I116" i="13"/>
  <c r="H116" i="13"/>
  <c r="F116" i="13"/>
  <c r="D116" i="13"/>
  <c r="B116" i="13"/>
  <c r="AL115" i="13"/>
  <c r="AH115" i="13"/>
  <c r="AD115" i="13"/>
  <c r="Z115" i="13" s="1"/>
  <c r="AF115" i="13" s="1"/>
  <c r="AB115" i="13"/>
  <c r="W115" i="13"/>
  <c r="U115" i="13"/>
  <c r="R115" i="13"/>
  <c r="P115" i="13"/>
  <c r="N115" i="13"/>
  <c r="K115" i="13"/>
  <c r="I115" i="13"/>
  <c r="H115" i="13"/>
  <c r="F115" i="13"/>
  <c r="D115" i="13"/>
  <c r="B115" i="13"/>
  <c r="AL114" i="13"/>
  <c r="AH114" i="13"/>
  <c r="AD114" i="13"/>
  <c r="Z114" i="13" s="1"/>
  <c r="AF114" i="13" s="1"/>
  <c r="AB114" i="13"/>
  <c r="W114" i="13"/>
  <c r="U114" i="13"/>
  <c r="R114" i="13"/>
  <c r="P114" i="13"/>
  <c r="N114" i="13"/>
  <c r="K114" i="13"/>
  <c r="I114" i="13"/>
  <c r="H114" i="13"/>
  <c r="F114" i="13"/>
  <c r="D114" i="13"/>
  <c r="B114" i="13"/>
  <c r="AL113" i="13"/>
  <c r="AH113" i="13"/>
  <c r="AD113" i="13"/>
  <c r="Z113" i="13" s="1"/>
  <c r="AF113" i="13" s="1"/>
  <c r="AB113" i="13"/>
  <c r="W113" i="13"/>
  <c r="U113" i="13"/>
  <c r="R113" i="13"/>
  <c r="P113" i="13"/>
  <c r="N113" i="13"/>
  <c r="K113" i="13"/>
  <c r="I113" i="13"/>
  <c r="H113" i="13"/>
  <c r="F113" i="13"/>
  <c r="D113" i="13"/>
  <c r="B113" i="13"/>
  <c r="AL112" i="13"/>
  <c r="AH112" i="13"/>
  <c r="AD112" i="13"/>
  <c r="Z112" i="13" s="1"/>
  <c r="AF112" i="13" s="1"/>
  <c r="AB112" i="13"/>
  <c r="W112" i="13"/>
  <c r="U112" i="13"/>
  <c r="R112" i="13"/>
  <c r="P112" i="13"/>
  <c r="N112" i="13"/>
  <c r="K112" i="13"/>
  <c r="I112" i="13"/>
  <c r="H112" i="13"/>
  <c r="F112" i="13"/>
  <c r="D112" i="13"/>
  <c r="B112" i="13"/>
  <c r="AL111" i="13"/>
  <c r="AH111" i="13"/>
  <c r="AD111" i="13"/>
  <c r="Z111" i="13" s="1"/>
  <c r="AF111" i="13" s="1"/>
  <c r="AB111" i="13"/>
  <c r="W111" i="13"/>
  <c r="U111" i="13"/>
  <c r="R111" i="13"/>
  <c r="P111" i="13"/>
  <c r="N111" i="13"/>
  <c r="K111" i="13"/>
  <c r="I111" i="13"/>
  <c r="H111" i="13"/>
  <c r="F111" i="13"/>
  <c r="D111" i="13"/>
  <c r="B111" i="13"/>
  <c r="AL110" i="13"/>
  <c r="AH110" i="13"/>
  <c r="AD110" i="13"/>
  <c r="Z110" i="13" s="1"/>
  <c r="AF110" i="13" s="1"/>
  <c r="AB110" i="13"/>
  <c r="W110" i="13"/>
  <c r="U110" i="13"/>
  <c r="R110" i="13"/>
  <c r="P110" i="13"/>
  <c r="N110" i="13"/>
  <c r="K110" i="13"/>
  <c r="I110" i="13"/>
  <c r="H110" i="13"/>
  <c r="F110" i="13"/>
  <c r="D110" i="13"/>
  <c r="B110" i="13"/>
  <c r="AL109" i="13"/>
  <c r="AH109" i="13"/>
  <c r="AD109" i="13"/>
  <c r="Z109" i="13" s="1"/>
  <c r="AF109" i="13" s="1"/>
  <c r="AB109" i="13"/>
  <c r="W109" i="13"/>
  <c r="U109" i="13"/>
  <c r="R109" i="13"/>
  <c r="P109" i="13"/>
  <c r="N109" i="13"/>
  <c r="K109" i="13"/>
  <c r="I109" i="13"/>
  <c r="H109" i="13"/>
  <c r="F109" i="13"/>
  <c r="D109" i="13"/>
  <c r="B109" i="13"/>
  <c r="AL108" i="13"/>
  <c r="AH108" i="13"/>
  <c r="AD108" i="13"/>
  <c r="Z108" i="13" s="1"/>
  <c r="AF108" i="13" s="1"/>
  <c r="AB108" i="13"/>
  <c r="W108" i="13"/>
  <c r="U108" i="13"/>
  <c r="R108" i="13"/>
  <c r="P108" i="13"/>
  <c r="N108" i="13"/>
  <c r="K108" i="13"/>
  <c r="I108" i="13"/>
  <c r="H108" i="13"/>
  <c r="F108" i="13"/>
  <c r="D108" i="13"/>
  <c r="B108" i="13"/>
  <c r="AL107" i="13"/>
  <c r="AH107" i="13"/>
  <c r="AD107" i="13"/>
  <c r="Z107" i="13" s="1"/>
  <c r="AF107" i="13" s="1"/>
  <c r="AB107" i="13"/>
  <c r="W107" i="13"/>
  <c r="U107" i="13"/>
  <c r="R107" i="13"/>
  <c r="P107" i="13"/>
  <c r="N107" i="13"/>
  <c r="K107" i="13"/>
  <c r="I107" i="13"/>
  <c r="H107" i="13"/>
  <c r="F107" i="13"/>
  <c r="D107" i="13"/>
  <c r="B107" i="13"/>
  <c r="AL106" i="13"/>
  <c r="AH106" i="13"/>
  <c r="AD106" i="13"/>
  <c r="Z106" i="13" s="1"/>
  <c r="AF106" i="13" s="1"/>
  <c r="AB106" i="13"/>
  <c r="W106" i="13"/>
  <c r="U106" i="13"/>
  <c r="R106" i="13"/>
  <c r="P106" i="13"/>
  <c r="N106" i="13"/>
  <c r="K106" i="13"/>
  <c r="I106" i="13"/>
  <c r="H106" i="13"/>
  <c r="F106" i="13"/>
  <c r="D106" i="13"/>
  <c r="B106" i="13"/>
  <c r="AL105" i="13"/>
  <c r="AH105" i="13"/>
  <c r="AD105" i="13"/>
  <c r="Z105" i="13" s="1"/>
  <c r="AF105" i="13" s="1"/>
  <c r="AB105" i="13"/>
  <c r="W105" i="13"/>
  <c r="U105" i="13"/>
  <c r="R105" i="13"/>
  <c r="P105" i="13"/>
  <c r="N105" i="13"/>
  <c r="K105" i="13"/>
  <c r="I105" i="13"/>
  <c r="H105" i="13"/>
  <c r="F105" i="13"/>
  <c r="D105" i="13"/>
  <c r="B105" i="13"/>
  <c r="AL104" i="13"/>
  <c r="AH104" i="13"/>
  <c r="AD104" i="13"/>
  <c r="Z104" i="13" s="1"/>
  <c r="AF104" i="13" s="1"/>
  <c r="AB104" i="13"/>
  <c r="W104" i="13"/>
  <c r="U104" i="13"/>
  <c r="R104" i="13"/>
  <c r="P104" i="13"/>
  <c r="N104" i="13"/>
  <c r="K104" i="13"/>
  <c r="I104" i="13"/>
  <c r="H104" i="13"/>
  <c r="F104" i="13"/>
  <c r="D104" i="13"/>
  <c r="B104" i="13"/>
  <c r="AL103" i="13"/>
  <c r="AH103" i="13"/>
  <c r="AD103" i="13"/>
  <c r="Z103" i="13" s="1"/>
  <c r="AF103" i="13" s="1"/>
  <c r="AB103" i="13"/>
  <c r="W103" i="13"/>
  <c r="U103" i="13"/>
  <c r="R103" i="13"/>
  <c r="P103" i="13"/>
  <c r="N103" i="13"/>
  <c r="K103" i="13"/>
  <c r="I103" i="13"/>
  <c r="H103" i="13"/>
  <c r="F103" i="13"/>
  <c r="D103" i="13"/>
  <c r="B103" i="13"/>
  <c r="AL102" i="13"/>
  <c r="AH102" i="13"/>
  <c r="AD102" i="13"/>
  <c r="Z102" i="13" s="1"/>
  <c r="AF102" i="13" s="1"/>
  <c r="AB102" i="13"/>
  <c r="W102" i="13"/>
  <c r="U102" i="13"/>
  <c r="R102" i="13"/>
  <c r="P102" i="13"/>
  <c r="N102" i="13"/>
  <c r="K102" i="13"/>
  <c r="I102" i="13"/>
  <c r="H102" i="13"/>
  <c r="F102" i="13"/>
  <c r="D102" i="13"/>
  <c r="B102" i="13"/>
  <c r="AL101" i="13"/>
  <c r="AH101" i="13"/>
  <c r="AD101" i="13"/>
  <c r="Z101" i="13" s="1"/>
  <c r="AF101" i="13" s="1"/>
  <c r="AB101" i="13"/>
  <c r="W101" i="13"/>
  <c r="U101" i="13"/>
  <c r="R101" i="13"/>
  <c r="P101" i="13"/>
  <c r="N101" i="13"/>
  <c r="K101" i="13"/>
  <c r="I101" i="13"/>
  <c r="H101" i="13"/>
  <c r="F101" i="13"/>
  <c r="D101" i="13"/>
  <c r="B101" i="13"/>
  <c r="AL100" i="13"/>
  <c r="AH100" i="13"/>
  <c r="AD100" i="13"/>
  <c r="Z100" i="13" s="1"/>
  <c r="AF100" i="13" s="1"/>
  <c r="AB100" i="13"/>
  <c r="W100" i="13"/>
  <c r="U100" i="13"/>
  <c r="R100" i="13"/>
  <c r="P100" i="13"/>
  <c r="N100" i="13"/>
  <c r="K100" i="13"/>
  <c r="I100" i="13"/>
  <c r="H100" i="13"/>
  <c r="F100" i="13"/>
  <c r="D100" i="13"/>
  <c r="B100" i="13"/>
  <c r="AL99" i="13"/>
  <c r="AH99" i="13"/>
  <c r="AD99" i="13"/>
  <c r="Z99" i="13" s="1"/>
  <c r="AF99" i="13" s="1"/>
  <c r="AB99" i="13"/>
  <c r="W99" i="13"/>
  <c r="U99" i="13"/>
  <c r="R99" i="13"/>
  <c r="P99" i="13"/>
  <c r="N99" i="13"/>
  <c r="K99" i="13"/>
  <c r="I99" i="13"/>
  <c r="H99" i="13"/>
  <c r="F99" i="13"/>
  <c r="D99" i="13"/>
  <c r="B99" i="13"/>
  <c r="AL98" i="13"/>
  <c r="AH98" i="13"/>
  <c r="AD98" i="13"/>
  <c r="Z98" i="13" s="1"/>
  <c r="AF98" i="13" s="1"/>
  <c r="AB98" i="13"/>
  <c r="W98" i="13"/>
  <c r="U98" i="13"/>
  <c r="R98" i="13"/>
  <c r="P98" i="13"/>
  <c r="N98" i="13"/>
  <c r="K98" i="13"/>
  <c r="I98" i="13"/>
  <c r="H98" i="13"/>
  <c r="F98" i="13"/>
  <c r="D98" i="13"/>
  <c r="B98" i="13"/>
  <c r="AL97" i="13"/>
  <c r="AH97" i="13"/>
  <c r="AD97" i="13"/>
  <c r="Z97" i="13" s="1"/>
  <c r="AF97" i="13" s="1"/>
  <c r="AB97" i="13"/>
  <c r="W97" i="13"/>
  <c r="U97" i="13"/>
  <c r="R97" i="13"/>
  <c r="P97" i="13"/>
  <c r="N97" i="13"/>
  <c r="K97" i="13"/>
  <c r="I97" i="13"/>
  <c r="H97" i="13"/>
  <c r="F97" i="13"/>
  <c r="D97" i="13"/>
  <c r="B97" i="13"/>
  <c r="AL96" i="13"/>
  <c r="AH96" i="13"/>
  <c r="AD96" i="13"/>
  <c r="Z96" i="13" s="1"/>
  <c r="AF96" i="13" s="1"/>
  <c r="AB96" i="13"/>
  <c r="W96" i="13"/>
  <c r="U96" i="13"/>
  <c r="R96" i="13"/>
  <c r="P96" i="13"/>
  <c r="N96" i="13"/>
  <c r="K96" i="13"/>
  <c r="I96" i="13"/>
  <c r="H96" i="13"/>
  <c r="F96" i="13"/>
  <c r="D96" i="13"/>
  <c r="B96" i="13"/>
  <c r="AL95" i="13"/>
  <c r="AH95" i="13"/>
  <c r="AD95" i="13"/>
  <c r="Z95" i="13" s="1"/>
  <c r="AF95" i="13" s="1"/>
  <c r="AB95" i="13"/>
  <c r="W95" i="13"/>
  <c r="U95" i="13"/>
  <c r="R95" i="13"/>
  <c r="P95" i="13"/>
  <c r="N95" i="13"/>
  <c r="K95" i="13"/>
  <c r="I95" i="13"/>
  <c r="H95" i="13"/>
  <c r="F95" i="13"/>
  <c r="D95" i="13"/>
  <c r="B95" i="13"/>
  <c r="AL94" i="13"/>
  <c r="AH94" i="13"/>
  <c r="AD94" i="13"/>
  <c r="Z94" i="13" s="1"/>
  <c r="AF94" i="13" s="1"/>
  <c r="AB94" i="13"/>
  <c r="W94" i="13"/>
  <c r="U94" i="13"/>
  <c r="R94" i="13"/>
  <c r="P94" i="13"/>
  <c r="N94" i="13"/>
  <c r="K94" i="13"/>
  <c r="I94" i="13"/>
  <c r="H94" i="13"/>
  <c r="F94" i="13"/>
  <c r="D94" i="13"/>
  <c r="B94" i="13"/>
  <c r="AL93" i="13"/>
  <c r="AH93" i="13"/>
  <c r="AD93" i="13"/>
  <c r="Z93" i="13" s="1"/>
  <c r="AF93" i="13" s="1"/>
  <c r="AB93" i="13"/>
  <c r="W93" i="13"/>
  <c r="U93" i="13"/>
  <c r="R93" i="13"/>
  <c r="P93" i="13"/>
  <c r="N93" i="13"/>
  <c r="K93" i="13"/>
  <c r="I93" i="13"/>
  <c r="H93" i="13"/>
  <c r="F93" i="13"/>
  <c r="D93" i="13"/>
  <c r="B93" i="13"/>
  <c r="AL92" i="13"/>
  <c r="AH92" i="13"/>
  <c r="AD92" i="13"/>
  <c r="Z92" i="13" s="1"/>
  <c r="AF92" i="13" s="1"/>
  <c r="AB92" i="13"/>
  <c r="W92" i="13"/>
  <c r="U92" i="13"/>
  <c r="R92" i="13"/>
  <c r="P92" i="13"/>
  <c r="N92" i="13"/>
  <c r="K92" i="13"/>
  <c r="I92" i="13"/>
  <c r="H92" i="13"/>
  <c r="F92" i="13"/>
  <c r="D92" i="13"/>
  <c r="B92" i="13"/>
  <c r="AL91" i="13"/>
  <c r="AH91" i="13"/>
  <c r="AD91" i="13"/>
  <c r="Z91" i="13" s="1"/>
  <c r="AF91" i="13" s="1"/>
  <c r="AB91" i="13"/>
  <c r="W91" i="13"/>
  <c r="U91" i="13"/>
  <c r="R91" i="13"/>
  <c r="P91" i="13"/>
  <c r="N91" i="13"/>
  <c r="K91" i="13"/>
  <c r="I91" i="13"/>
  <c r="H91" i="13"/>
  <c r="F91" i="13"/>
  <c r="D91" i="13"/>
  <c r="B91" i="13"/>
  <c r="AL90" i="13"/>
  <c r="AH90" i="13"/>
  <c r="AD90" i="13"/>
  <c r="Z90" i="13" s="1"/>
  <c r="AF90" i="13" s="1"/>
  <c r="AB90" i="13"/>
  <c r="W90" i="13"/>
  <c r="U90" i="13"/>
  <c r="R90" i="13"/>
  <c r="P90" i="13"/>
  <c r="N90" i="13"/>
  <c r="K90" i="13"/>
  <c r="I90" i="13"/>
  <c r="H90" i="13"/>
  <c r="F90" i="13"/>
  <c r="D90" i="13"/>
  <c r="B90" i="13"/>
  <c r="AL89" i="13"/>
  <c r="AH89" i="13"/>
  <c r="AD89" i="13"/>
  <c r="Z89" i="13" s="1"/>
  <c r="AF89" i="13" s="1"/>
  <c r="AB89" i="13"/>
  <c r="W89" i="13"/>
  <c r="U89" i="13"/>
  <c r="R89" i="13"/>
  <c r="P89" i="13"/>
  <c r="N89" i="13"/>
  <c r="K89" i="13"/>
  <c r="I89" i="13"/>
  <c r="H89" i="13"/>
  <c r="F89" i="13"/>
  <c r="D89" i="13"/>
  <c r="B89" i="13"/>
  <c r="AL88" i="13"/>
  <c r="AH88" i="13"/>
  <c r="AD88" i="13"/>
  <c r="Z88" i="13" s="1"/>
  <c r="AF88" i="13" s="1"/>
  <c r="AB88" i="13"/>
  <c r="W88" i="13"/>
  <c r="U88" i="13"/>
  <c r="R88" i="13"/>
  <c r="P88" i="13"/>
  <c r="N88" i="13"/>
  <c r="K88" i="13"/>
  <c r="I88" i="13"/>
  <c r="H88" i="13"/>
  <c r="F88" i="13"/>
  <c r="D88" i="13"/>
  <c r="B88" i="13"/>
  <c r="AL87" i="13"/>
  <c r="AH87" i="13"/>
  <c r="AD87" i="13"/>
  <c r="Z87" i="13" s="1"/>
  <c r="AF87" i="13" s="1"/>
  <c r="AB87" i="13"/>
  <c r="W87" i="13"/>
  <c r="U87" i="13"/>
  <c r="R87" i="13"/>
  <c r="P87" i="13"/>
  <c r="N87" i="13"/>
  <c r="K87" i="13"/>
  <c r="I87" i="13"/>
  <c r="H87" i="13"/>
  <c r="F87" i="13"/>
  <c r="D87" i="13"/>
  <c r="B87" i="13"/>
  <c r="AL86" i="13"/>
  <c r="AH86" i="13"/>
  <c r="AD86" i="13"/>
  <c r="Z86" i="13" s="1"/>
  <c r="AF86" i="13" s="1"/>
  <c r="AB86" i="13"/>
  <c r="W86" i="13"/>
  <c r="U86" i="13"/>
  <c r="R86" i="13"/>
  <c r="P86" i="13"/>
  <c r="N86" i="13"/>
  <c r="K86" i="13"/>
  <c r="I86" i="13"/>
  <c r="H86" i="13"/>
  <c r="F86" i="13"/>
  <c r="D86" i="13"/>
  <c r="B86" i="13"/>
  <c r="AL85" i="13"/>
  <c r="AH85" i="13"/>
  <c r="AD85" i="13"/>
  <c r="Z85" i="13" s="1"/>
  <c r="AF85" i="13" s="1"/>
  <c r="AB85" i="13"/>
  <c r="W85" i="13"/>
  <c r="U85" i="13"/>
  <c r="R85" i="13"/>
  <c r="P85" i="13"/>
  <c r="N85" i="13"/>
  <c r="K85" i="13"/>
  <c r="I85" i="13"/>
  <c r="H85" i="13"/>
  <c r="F85" i="13"/>
  <c r="D85" i="13"/>
  <c r="B85" i="13"/>
  <c r="AL84" i="13"/>
  <c r="AH84" i="13"/>
  <c r="AD84" i="13"/>
  <c r="Z84" i="13" s="1"/>
  <c r="AF84" i="13" s="1"/>
  <c r="AB84" i="13"/>
  <c r="W84" i="13"/>
  <c r="U84" i="13"/>
  <c r="R84" i="13"/>
  <c r="P84" i="13"/>
  <c r="N84" i="13"/>
  <c r="K84" i="13"/>
  <c r="I84" i="13"/>
  <c r="H84" i="13"/>
  <c r="F84" i="13"/>
  <c r="D84" i="13"/>
  <c r="B84" i="13"/>
  <c r="AL83" i="13"/>
  <c r="AH83" i="13"/>
  <c r="AD83" i="13"/>
  <c r="Z83" i="13" s="1"/>
  <c r="AF83" i="13" s="1"/>
  <c r="AB83" i="13"/>
  <c r="W83" i="13"/>
  <c r="U83" i="13"/>
  <c r="R83" i="13"/>
  <c r="P83" i="13"/>
  <c r="N83" i="13"/>
  <c r="K83" i="13"/>
  <c r="I83" i="13"/>
  <c r="H83" i="13"/>
  <c r="F83" i="13"/>
  <c r="D83" i="13"/>
  <c r="B83" i="13"/>
  <c r="AL82" i="13"/>
  <c r="AH82" i="13"/>
  <c r="AD82" i="13"/>
  <c r="Z82" i="13" s="1"/>
  <c r="AF82" i="13" s="1"/>
  <c r="AB82" i="13"/>
  <c r="W82" i="13"/>
  <c r="U82" i="13"/>
  <c r="R82" i="13"/>
  <c r="P82" i="13"/>
  <c r="N82" i="13"/>
  <c r="K82" i="13"/>
  <c r="I82" i="13"/>
  <c r="H82" i="13"/>
  <c r="F82" i="13"/>
  <c r="D82" i="13"/>
  <c r="B82" i="13"/>
  <c r="AL81" i="13"/>
  <c r="AH81" i="13"/>
  <c r="AD81" i="13"/>
  <c r="Z81" i="13" s="1"/>
  <c r="AF81" i="13" s="1"/>
  <c r="AB81" i="13"/>
  <c r="W81" i="13"/>
  <c r="U81" i="13"/>
  <c r="R81" i="13"/>
  <c r="P81" i="13"/>
  <c r="N81" i="13"/>
  <c r="K81" i="13"/>
  <c r="I81" i="13"/>
  <c r="H81" i="13"/>
  <c r="F81" i="13"/>
  <c r="D81" i="13"/>
  <c r="B81" i="13"/>
  <c r="L76" i="13"/>
  <c r="C76" i="13"/>
  <c r="AD68" i="13"/>
  <c r="Y68" i="13"/>
  <c r="T68" i="13"/>
  <c r="O68" i="13"/>
  <c r="J68" i="13"/>
  <c r="E68" i="13"/>
  <c r="C68" i="13"/>
  <c r="AK4" i="13"/>
  <c r="AH377" i="12"/>
  <c r="AD377" i="12"/>
  <c r="Z377" i="12" s="1"/>
  <c r="AF377" i="12" s="1"/>
  <c r="AB377" i="12"/>
  <c r="W377" i="12"/>
  <c r="U377" i="12"/>
  <c r="R377" i="12"/>
  <c r="P377" i="12"/>
  <c r="N377" i="12"/>
  <c r="K377" i="12"/>
  <c r="I377" i="12"/>
  <c r="H377" i="12"/>
  <c r="F377" i="12"/>
  <c r="D377" i="12"/>
  <c r="B377" i="12"/>
  <c r="AH376" i="12"/>
  <c r="AD376" i="12"/>
  <c r="Z376" i="12" s="1"/>
  <c r="AF376" i="12" s="1"/>
  <c r="AB376" i="12"/>
  <c r="W376" i="12"/>
  <c r="U376" i="12"/>
  <c r="R376" i="12"/>
  <c r="P376" i="12"/>
  <c r="N376" i="12"/>
  <c r="K376" i="12"/>
  <c r="I376" i="12"/>
  <c r="H376" i="12"/>
  <c r="F376" i="12"/>
  <c r="D376" i="12"/>
  <c r="B376" i="12"/>
  <c r="AH375" i="12"/>
  <c r="AD375" i="12"/>
  <c r="Z375" i="12" s="1"/>
  <c r="AF375" i="12" s="1"/>
  <c r="AB375" i="12"/>
  <c r="W375" i="12"/>
  <c r="U375" i="12"/>
  <c r="R375" i="12"/>
  <c r="P375" i="12"/>
  <c r="N375" i="12"/>
  <c r="K375" i="12"/>
  <c r="I375" i="12"/>
  <c r="H375" i="12"/>
  <c r="F375" i="12"/>
  <c r="D375" i="12"/>
  <c r="B375" i="12"/>
  <c r="AH374" i="12"/>
  <c r="AD374" i="12"/>
  <c r="Z374" i="12" s="1"/>
  <c r="AF374" i="12" s="1"/>
  <c r="AB374" i="12"/>
  <c r="W374" i="12"/>
  <c r="U374" i="12"/>
  <c r="R374" i="12"/>
  <c r="P374" i="12"/>
  <c r="N374" i="12"/>
  <c r="K374" i="12"/>
  <c r="I374" i="12"/>
  <c r="H374" i="12"/>
  <c r="F374" i="12"/>
  <c r="D374" i="12"/>
  <c r="B374" i="12"/>
  <c r="AH373" i="12"/>
  <c r="AD373" i="12"/>
  <c r="Z373" i="12" s="1"/>
  <c r="AF373" i="12" s="1"/>
  <c r="AB373" i="12"/>
  <c r="W373" i="12"/>
  <c r="U373" i="12"/>
  <c r="R373" i="12"/>
  <c r="P373" i="12"/>
  <c r="N373" i="12"/>
  <c r="K373" i="12"/>
  <c r="I373" i="12"/>
  <c r="H373" i="12"/>
  <c r="F373" i="12"/>
  <c r="D373" i="12"/>
  <c r="B373" i="12"/>
  <c r="AH372" i="12"/>
  <c r="AD372" i="12"/>
  <c r="Z372" i="12" s="1"/>
  <c r="AF372" i="12" s="1"/>
  <c r="AB372" i="12"/>
  <c r="W372" i="12"/>
  <c r="U372" i="12"/>
  <c r="R372" i="12"/>
  <c r="P372" i="12"/>
  <c r="N372" i="12"/>
  <c r="K372" i="12"/>
  <c r="I372" i="12"/>
  <c r="H372" i="12"/>
  <c r="F372" i="12"/>
  <c r="D372" i="12"/>
  <c r="B372" i="12"/>
  <c r="AH371" i="12"/>
  <c r="AD371" i="12"/>
  <c r="Z371" i="12" s="1"/>
  <c r="AF371" i="12" s="1"/>
  <c r="AB371" i="12"/>
  <c r="W371" i="12"/>
  <c r="U371" i="12"/>
  <c r="R371" i="12"/>
  <c r="P371" i="12"/>
  <c r="N371" i="12"/>
  <c r="K371" i="12"/>
  <c r="I371" i="12"/>
  <c r="H371" i="12"/>
  <c r="F371" i="12"/>
  <c r="D371" i="12"/>
  <c r="B371" i="12"/>
  <c r="AH370" i="12"/>
  <c r="AD370" i="12"/>
  <c r="Z370" i="12" s="1"/>
  <c r="AF370" i="12" s="1"/>
  <c r="AB370" i="12"/>
  <c r="W370" i="12"/>
  <c r="U370" i="12"/>
  <c r="R370" i="12"/>
  <c r="P370" i="12"/>
  <c r="N370" i="12"/>
  <c r="K370" i="12"/>
  <c r="I370" i="12"/>
  <c r="H370" i="12"/>
  <c r="F370" i="12"/>
  <c r="D370" i="12"/>
  <c r="B370" i="12"/>
  <c r="AH369" i="12"/>
  <c r="AD369" i="12"/>
  <c r="Z369" i="12" s="1"/>
  <c r="AF369" i="12" s="1"/>
  <c r="AB369" i="12"/>
  <c r="W369" i="12"/>
  <c r="U369" i="12"/>
  <c r="R369" i="12"/>
  <c r="P369" i="12"/>
  <c r="N369" i="12"/>
  <c r="K369" i="12"/>
  <c r="I369" i="12"/>
  <c r="H369" i="12"/>
  <c r="F369" i="12"/>
  <c r="D369" i="12"/>
  <c r="B369" i="12"/>
  <c r="AH368" i="12"/>
  <c r="AD368" i="12"/>
  <c r="Z368" i="12" s="1"/>
  <c r="AF368" i="12" s="1"/>
  <c r="AB368" i="12"/>
  <c r="W368" i="12"/>
  <c r="U368" i="12"/>
  <c r="R368" i="12"/>
  <c r="P368" i="12"/>
  <c r="N368" i="12"/>
  <c r="K368" i="12"/>
  <c r="I368" i="12"/>
  <c r="H368" i="12"/>
  <c r="F368" i="12"/>
  <c r="D368" i="12"/>
  <c r="B368" i="12"/>
  <c r="AH367" i="12"/>
  <c r="AD367" i="12"/>
  <c r="Z367" i="12" s="1"/>
  <c r="AF367" i="12" s="1"/>
  <c r="AB367" i="12"/>
  <c r="W367" i="12"/>
  <c r="U367" i="12"/>
  <c r="R367" i="12"/>
  <c r="P367" i="12"/>
  <c r="N367" i="12"/>
  <c r="K367" i="12"/>
  <c r="I367" i="12"/>
  <c r="H367" i="12"/>
  <c r="F367" i="12"/>
  <c r="D367" i="12"/>
  <c r="B367" i="12"/>
  <c r="AH366" i="12"/>
  <c r="AD366" i="12"/>
  <c r="AB366" i="12"/>
  <c r="Z366" i="12"/>
  <c r="AF366" i="12" s="1"/>
  <c r="W366" i="12"/>
  <c r="U366" i="12"/>
  <c r="R366" i="12"/>
  <c r="P366" i="12"/>
  <c r="N366" i="12"/>
  <c r="K366" i="12"/>
  <c r="I366" i="12"/>
  <c r="H366" i="12"/>
  <c r="F366" i="12"/>
  <c r="D366" i="12"/>
  <c r="B366" i="12"/>
  <c r="AH365" i="12"/>
  <c r="AD365" i="12"/>
  <c r="Z365" i="12" s="1"/>
  <c r="AF365" i="12" s="1"/>
  <c r="AB365" i="12"/>
  <c r="W365" i="12"/>
  <c r="U365" i="12"/>
  <c r="R365" i="12"/>
  <c r="P365" i="12"/>
  <c r="N365" i="12"/>
  <c r="K365" i="12"/>
  <c r="I365" i="12"/>
  <c r="H365" i="12"/>
  <c r="F365" i="12"/>
  <c r="D365" i="12"/>
  <c r="B365" i="12"/>
  <c r="AH364" i="12"/>
  <c r="AD364" i="12"/>
  <c r="Z364" i="12" s="1"/>
  <c r="AF364" i="12" s="1"/>
  <c r="AB364" i="12"/>
  <c r="W364" i="12"/>
  <c r="U364" i="12"/>
  <c r="R364" i="12"/>
  <c r="P364" i="12"/>
  <c r="N364" i="12"/>
  <c r="K364" i="12"/>
  <c r="I364" i="12"/>
  <c r="H364" i="12"/>
  <c r="F364" i="12"/>
  <c r="D364" i="12"/>
  <c r="B364" i="12"/>
  <c r="AH363" i="12"/>
  <c r="AD363" i="12"/>
  <c r="Z363" i="12" s="1"/>
  <c r="AF363" i="12" s="1"/>
  <c r="AB363" i="12"/>
  <c r="W363" i="12"/>
  <c r="U363" i="12"/>
  <c r="R363" i="12"/>
  <c r="P363" i="12"/>
  <c r="N363" i="12"/>
  <c r="K363" i="12"/>
  <c r="I363" i="12"/>
  <c r="H363" i="12"/>
  <c r="F363" i="12"/>
  <c r="D363" i="12"/>
  <c r="B363" i="12"/>
  <c r="AH362" i="12"/>
  <c r="AD362" i="12"/>
  <c r="Z362" i="12" s="1"/>
  <c r="AF362" i="12" s="1"/>
  <c r="AB362" i="12"/>
  <c r="W362" i="12"/>
  <c r="U362" i="12"/>
  <c r="R362" i="12"/>
  <c r="P362" i="12"/>
  <c r="N362" i="12"/>
  <c r="K362" i="12"/>
  <c r="I362" i="12"/>
  <c r="H362" i="12"/>
  <c r="F362" i="12"/>
  <c r="D362" i="12"/>
  <c r="B362" i="12"/>
  <c r="AH361" i="12"/>
  <c r="AD361" i="12"/>
  <c r="Z361" i="12" s="1"/>
  <c r="AF361" i="12" s="1"/>
  <c r="AB361" i="12"/>
  <c r="W361" i="12"/>
  <c r="U361" i="12"/>
  <c r="R361" i="12"/>
  <c r="P361" i="12"/>
  <c r="N361" i="12"/>
  <c r="K361" i="12"/>
  <c r="I361" i="12"/>
  <c r="H361" i="12"/>
  <c r="F361" i="12"/>
  <c r="D361" i="12"/>
  <c r="B361" i="12"/>
  <c r="AH360" i="12"/>
  <c r="AD360" i="12"/>
  <c r="Z360" i="12" s="1"/>
  <c r="AF360" i="12" s="1"/>
  <c r="AB360" i="12"/>
  <c r="W360" i="12"/>
  <c r="U360" i="12"/>
  <c r="R360" i="12"/>
  <c r="P360" i="12"/>
  <c r="N360" i="12"/>
  <c r="K360" i="12"/>
  <c r="I360" i="12"/>
  <c r="H360" i="12"/>
  <c r="F360" i="12"/>
  <c r="D360" i="12"/>
  <c r="B360" i="12"/>
  <c r="AH359" i="12"/>
  <c r="AD359" i="12"/>
  <c r="Z359" i="12" s="1"/>
  <c r="AF359" i="12" s="1"/>
  <c r="AB359" i="12"/>
  <c r="W359" i="12"/>
  <c r="U359" i="12"/>
  <c r="R359" i="12"/>
  <c r="P359" i="12"/>
  <c r="N359" i="12"/>
  <c r="K359" i="12"/>
  <c r="I359" i="12"/>
  <c r="H359" i="12"/>
  <c r="F359" i="12"/>
  <c r="D359" i="12"/>
  <c r="B359" i="12"/>
  <c r="AH358" i="12"/>
  <c r="AD358" i="12"/>
  <c r="Z358" i="12" s="1"/>
  <c r="AF358" i="12" s="1"/>
  <c r="AB358" i="12"/>
  <c r="W358" i="12"/>
  <c r="U358" i="12"/>
  <c r="R358" i="12"/>
  <c r="P358" i="12"/>
  <c r="N358" i="12"/>
  <c r="K358" i="12"/>
  <c r="I358" i="12"/>
  <c r="H358" i="12"/>
  <c r="F358" i="12"/>
  <c r="D358" i="12"/>
  <c r="B358" i="12"/>
  <c r="AH357" i="12"/>
  <c r="AD357" i="12"/>
  <c r="Z357" i="12" s="1"/>
  <c r="AF357" i="12" s="1"/>
  <c r="AB357" i="12"/>
  <c r="W357" i="12"/>
  <c r="U357" i="12"/>
  <c r="R357" i="12"/>
  <c r="P357" i="12"/>
  <c r="N357" i="12"/>
  <c r="K357" i="12"/>
  <c r="I357" i="12"/>
  <c r="H357" i="12"/>
  <c r="F357" i="12"/>
  <c r="D357" i="12"/>
  <c r="B357" i="12"/>
  <c r="AH356" i="12"/>
  <c r="AD356" i="12"/>
  <c r="Z356" i="12" s="1"/>
  <c r="AF356" i="12" s="1"/>
  <c r="AB356" i="12"/>
  <c r="W356" i="12"/>
  <c r="U356" i="12"/>
  <c r="R356" i="12"/>
  <c r="P356" i="12"/>
  <c r="N356" i="12"/>
  <c r="K356" i="12"/>
  <c r="I356" i="12"/>
  <c r="H356" i="12"/>
  <c r="F356" i="12"/>
  <c r="D356" i="12"/>
  <c r="B356" i="12"/>
  <c r="AH355" i="12"/>
  <c r="AD355" i="12"/>
  <c r="Z355" i="12" s="1"/>
  <c r="AF355" i="12" s="1"/>
  <c r="AB355" i="12"/>
  <c r="W355" i="12"/>
  <c r="U355" i="12"/>
  <c r="R355" i="12"/>
  <c r="P355" i="12"/>
  <c r="N355" i="12"/>
  <c r="K355" i="12"/>
  <c r="I355" i="12"/>
  <c r="H355" i="12"/>
  <c r="F355" i="12"/>
  <c r="D355" i="12"/>
  <c r="B355" i="12"/>
  <c r="AH354" i="12"/>
  <c r="AD354" i="12"/>
  <c r="Z354" i="12" s="1"/>
  <c r="AF354" i="12" s="1"/>
  <c r="AB354" i="12"/>
  <c r="W354" i="12"/>
  <c r="U354" i="12"/>
  <c r="R354" i="12"/>
  <c r="P354" i="12"/>
  <c r="N354" i="12"/>
  <c r="K354" i="12"/>
  <c r="I354" i="12"/>
  <c r="H354" i="12"/>
  <c r="F354" i="12"/>
  <c r="D354" i="12"/>
  <c r="B354" i="12"/>
  <c r="AH353" i="12"/>
  <c r="AD353" i="12"/>
  <c r="Z353" i="12" s="1"/>
  <c r="AF353" i="12" s="1"/>
  <c r="AB353" i="12"/>
  <c r="W353" i="12"/>
  <c r="U353" i="12"/>
  <c r="R353" i="12"/>
  <c r="P353" i="12"/>
  <c r="N353" i="12"/>
  <c r="K353" i="12"/>
  <c r="I353" i="12"/>
  <c r="H353" i="12"/>
  <c r="F353" i="12"/>
  <c r="D353" i="12"/>
  <c r="B353" i="12"/>
  <c r="AH352" i="12"/>
  <c r="AD352" i="12"/>
  <c r="Z352" i="12" s="1"/>
  <c r="AF352" i="12" s="1"/>
  <c r="AB352" i="12"/>
  <c r="W352" i="12"/>
  <c r="U352" i="12"/>
  <c r="R352" i="12"/>
  <c r="P352" i="12"/>
  <c r="N352" i="12"/>
  <c r="K352" i="12"/>
  <c r="I352" i="12"/>
  <c r="H352" i="12"/>
  <c r="F352" i="12"/>
  <c r="D352" i="12"/>
  <c r="B352" i="12"/>
  <c r="AH351" i="12"/>
  <c r="AD351" i="12"/>
  <c r="Z351" i="12" s="1"/>
  <c r="AF351" i="12" s="1"/>
  <c r="AB351" i="12"/>
  <c r="W351" i="12"/>
  <c r="U351" i="12"/>
  <c r="R351" i="12"/>
  <c r="P351" i="12"/>
  <c r="N351" i="12"/>
  <c r="K351" i="12"/>
  <c r="I351" i="12"/>
  <c r="H351" i="12"/>
  <c r="F351" i="12"/>
  <c r="D351" i="12"/>
  <c r="B351" i="12"/>
  <c r="AH350" i="12"/>
  <c r="AD350" i="12"/>
  <c r="Z350" i="12" s="1"/>
  <c r="AF350" i="12" s="1"/>
  <c r="AB350" i="12"/>
  <c r="W350" i="12"/>
  <c r="U350" i="12"/>
  <c r="R350" i="12"/>
  <c r="P350" i="12"/>
  <c r="N350" i="12"/>
  <c r="K350" i="12"/>
  <c r="I350" i="12"/>
  <c r="H350" i="12"/>
  <c r="F350" i="12"/>
  <c r="D350" i="12"/>
  <c r="B350" i="12"/>
  <c r="AH349" i="12"/>
  <c r="AD349" i="12"/>
  <c r="Z349" i="12" s="1"/>
  <c r="AF349" i="12" s="1"/>
  <c r="AB349" i="12"/>
  <c r="W349" i="12"/>
  <c r="U349" i="12"/>
  <c r="R349" i="12"/>
  <c r="P349" i="12"/>
  <c r="N349" i="12"/>
  <c r="K349" i="12"/>
  <c r="I349" i="12"/>
  <c r="H349" i="12"/>
  <c r="F349" i="12"/>
  <c r="D349" i="12"/>
  <c r="B349" i="12"/>
  <c r="AH348" i="12"/>
  <c r="AD348" i="12"/>
  <c r="Z348" i="12" s="1"/>
  <c r="AF348" i="12" s="1"/>
  <c r="AB348" i="12"/>
  <c r="W348" i="12"/>
  <c r="U348" i="12"/>
  <c r="R348" i="12"/>
  <c r="P348" i="12"/>
  <c r="N348" i="12"/>
  <c r="K348" i="12"/>
  <c r="I348" i="12"/>
  <c r="H348" i="12"/>
  <c r="F348" i="12"/>
  <c r="D348" i="12"/>
  <c r="B348" i="12"/>
  <c r="AH347" i="12"/>
  <c r="AD347" i="12"/>
  <c r="Z347" i="12" s="1"/>
  <c r="AF347" i="12" s="1"/>
  <c r="AB347" i="12"/>
  <c r="W347" i="12"/>
  <c r="U347" i="12"/>
  <c r="R347" i="12"/>
  <c r="P347" i="12"/>
  <c r="N347" i="12"/>
  <c r="K347" i="12"/>
  <c r="I347" i="12"/>
  <c r="H347" i="12"/>
  <c r="F347" i="12"/>
  <c r="D347" i="12"/>
  <c r="B347" i="12"/>
  <c r="AH346" i="12"/>
  <c r="AD346" i="12"/>
  <c r="Z346" i="12" s="1"/>
  <c r="AF346" i="12" s="1"/>
  <c r="AB346" i="12"/>
  <c r="W346" i="12"/>
  <c r="U346" i="12"/>
  <c r="R346" i="12"/>
  <c r="P346" i="12"/>
  <c r="N346" i="12"/>
  <c r="K346" i="12"/>
  <c r="I346" i="12"/>
  <c r="H346" i="12"/>
  <c r="F346" i="12"/>
  <c r="D346" i="12"/>
  <c r="B346" i="12"/>
  <c r="AH345" i="12"/>
  <c r="AD345" i="12"/>
  <c r="Z345" i="12" s="1"/>
  <c r="AF345" i="12" s="1"/>
  <c r="AB345" i="12"/>
  <c r="W345" i="12"/>
  <c r="U345" i="12"/>
  <c r="R345" i="12"/>
  <c r="P345" i="12"/>
  <c r="N345" i="12"/>
  <c r="K345" i="12"/>
  <c r="I345" i="12"/>
  <c r="H345" i="12"/>
  <c r="F345" i="12"/>
  <c r="D345" i="12"/>
  <c r="B345" i="12"/>
  <c r="AH344" i="12"/>
  <c r="AD344" i="12"/>
  <c r="Z344" i="12" s="1"/>
  <c r="AF344" i="12" s="1"/>
  <c r="AB344" i="12"/>
  <c r="W344" i="12"/>
  <c r="U344" i="12"/>
  <c r="R344" i="12"/>
  <c r="P344" i="12"/>
  <c r="N344" i="12"/>
  <c r="K344" i="12"/>
  <c r="I344" i="12"/>
  <c r="H344" i="12"/>
  <c r="F344" i="12"/>
  <c r="D344" i="12"/>
  <c r="B344" i="12"/>
  <c r="AH343" i="12"/>
  <c r="AD343" i="12"/>
  <c r="Z343" i="12" s="1"/>
  <c r="AF343" i="12" s="1"/>
  <c r="AB343" i="12"/>
  <c r="W343" i="12"/>
  <c r="U343" i="12"/>
  <c r="R343" i="12"/>
  <c r="P343" i="12"/>
  <c r="N343" i="12"/>
  <c r="K343" i="12"/>
  <c r="I343" i="12"/>
  <c r="H343" i="12"/>
  <c r="F343" i="12"/>
  <c r="D343" i="12"/>
  <c r="B343" i="12"/>
  <c r="AH342" i="12"/>
  <c r="AD342" i="12"/>
  <c r="Z342" i="12" s="1"/>
  <c r="AF342" i="12" s="1"/>
  <c r="AB342" i="12"/>
  <c r="W342" i="12"/>
  <c r="U342" i="12"/>
  <c r="R342" i="12"/>
  <c r="P342" i="12"/>
  <c r="N342" i="12"/>
  <c r="K342" i="12"/>
  <c r="I342" i="12"/>
  <c r="H342" i="12"/>
  <c r="F342" i="12"/>
  <c r="D342" i="12"/>
  <c r="B342" i="12"/>
  <c r="AH341" i="12"/>
  <c r="AD341" i="12"/>
  <c r="Z341" i="12" s="1"/>
  <c r="AF341" i="12" s="1"/>
  <c r="AB341" i="12"/>
  <c r="W341" i="12"/>
  <c r="U341" i="12"/>
  <c r="R341" i="12"/>
  <c r="P341" i="12"/>
  <c r="N341" i="12"/>
  <c r="K341" i="12"/>
  <c r="I341" i="12"/>
  <c r="H341" i="12"/>
  <c r="F341" i="12"/>
  <c r="D341" i="12"/>
  <c r="B341" i="12"/>
  <c r="AH340" i="12"/>
  <c r="AD340" i="12"/>
  <c r="Z340" i="12" s="1"/>
  <c r="AF340" i="12" s="1"/>
  <c r="AB340" i="12"/>
  <c r="W340" i="12"/>
  <c r="U340" i="12"/>
  <c r="R340" i="12"/>
  <c r="P340" i="12"/>
  <c r="N340" i="12"/>
  <c r="K340" i="12"/>
  <c r="I340" i="12"/>
  <c r="H340" i="12"/>
  <c r="F340" i="12"/>
  <c r="D340" i="12"/>
  <c r="B340" i="12"/>
  <c r="AH339" i="12"/>
  <c r="AD339" i="12"/>
  <c r="Z339" i="12" s="1"/>
  <c r="AF339" i="12" s="1"/>
  <c r="AB339" i="12"/>
  <c r="W339" i="12"/>
  <c r="U339" i="12"/>
  <c r="R339" i="12"/>
  <c r="P339" i="12"/>
  <c r="N339" i="12"/>
  <c r="K339" i="12"/>
  <c r="I339" i="12"/>
  <c r="H339" i="12"/>
  <c r="F339" i="12"/>
  <c r="D339" i="12"/>
  <c r="B339" i="12"/>
  <c r="AH338" i="12"/>
  <c r="AD338" i="12"/>
  <c r="Z338" i="12" s="1"/>
  <c r="AF338" i="12" s="1"/>
  <c r="AB338" i="12"/>
  <c r="W338" i="12"/>
  <c r="U338" i="12"/>
  <c r="R338" i="12"/>
  <c r="P338" i="12"/>
  <c r="N338" i="12"/>
  <c r="K338" i="12"/>
  <c r="I338" i="12"/>
  <c r="H338" i="12"/>
  <c r="F338" i="12"/>
  <c r="D338" i="12"/>
  <c r="B338" i="12"/>
  <c r="AH337" i="12"/>
  <c r="AD337" i="12"/>
  <c r="Z337" i="12" s="1"/>
  <c r="AF337" i="12" s="1"/>
  <c r="AB337" i="12"/>
  <c r="W337" i="12"/>
  <c r="U337" i="12"/>
  <c r="R337" i="12"/>
  <c r="P337" i="12"/>
  <c r="N337" i="12"/>
  <c r="K337" i="12"/>
  <c r="I337" i="12"/>
  <c r="H337" i="12"/>
  <c r="F337" i="12"/>
  <c r="D337" i="12"/>
  <c r="B337" i="12"/>
  <c r="AH336" i="12"/>
  <c r="AD336" i="12"/>
  <c r="Z336" i="12" s="1"/>
  <c r="AF336" i="12" s="1"/>
  <c r="AB336" i="12"/>
  <c r="W336" i="12"/>
  <c r="U336" i="12"/>
  <c r="R336" i="12"/>
  <c r="P336" i="12"/>
  <c r="N336" i="12"/>
  <c r="K336" i="12"/>
  <c r="I336" i="12"/>
  <c r="H336" i="12"/>
  <c r="F336" i="12"/>
  <c r="D336" i="12"/>
  <c r="B336" i="12"/>
  <c r="AH335" i="12"/>
  <c r="AD335" i="12"/>
  <c r="Z335" i="12" s="1"/>
  <c r="AF335" i="12" s="1"/>
  <c r="AB335" i="12"/>
  <c r="W335" i="12"/>
  <c r="U335" i="12"/>
  <c r="R335" i="12"/>
  <c r="P335" i="12"/>
  <c r="N335" i="12"/>
  <c r="K335" i="12"/>
  <c r="I335" i="12"/>
  <c r="H335" i="12"/>
  <c r="F335" i="12"/>
  <c r="D335" i="12"/>
  <c r="B335" i="12"/>
  <c r="AH334" i="12"/>
  <c r="AD334" i="12"/>
  <c r="Z334" i="12" s="1"/>
  <c r="AF334" i="12" s="1"/>
  <c r="AB334" i="12"/>
  <c r="W334" i="12"/>
  <c r="U334" i="12"/>
  <c r="R334" i="12"/>
  <c r="P334" i="12"/>
  <c r="N334" i="12"/>
  <c r="K334" i="12"/>
  <c r="I334" i="12"/>
  <c r="H334" i="12"/>
  <c r="F334" i="12"/>
  <c r="D334" i="12"/>
  <c r="B334" i="12"/>
  <c r="AH333" i="12"/>
  <c r="AD333" i="12"/>
  <c r="Z333" i="12" s="1"/>
  <c r="AF333" i="12" s="1"/>
  <c r="AB333" i="12"/>
  <c r="W333" i="12"/>
  <c r="U333" i="12"/>
  <c r="R333" i="12"/>
  <c r="P333" i="12"/>
  <c r="N333" i="12"/>
  <c r="K333" i="12"/>
  <c r="I333" i="12"/>
  <c r="H333" i="12"/>
  <c r="F333" i="12"/>
  <c r="D333" i="12"/>
  <c r="B333" i="12"/>
  <c r="AH332" i="12"/>
  <c r="AD332" i="12"/>
  <c r="Z332" i="12" s="1"/>
  <c r="AF332" i="12" s="1"/>
  <c r="AB332" i="12"/>
  <c r="W332" i="12"/>
  <c r="U332" i="12"/>
  <c r="R332" i="12"/>
  <c r="P332" i="12"/>
  <c r="N332" i="12"/>
  <c r="K332" i="12"/>
  <c r="I332" i="12"/>
  <c r="H332" i="12"/>
  <c r="F332" i="12"/>
  <c r="D332" i="12"/>
  <c r="B332" i="12"/>
  <c r="AH331" i="12"/>
  <c r="AD331" i="12"/>
  <c r="Z331" i="12" s="1"/>
  <c r="AF331" i="12" s="1"/>
  <c r="AB331" i="12"/>
  <c r="W331" i="12"/>
  <c r="U331" i="12"/>
  <c r="R331" i="12"/>
  <c r="P331" i="12"/>
  <c r="N331" i="12"/>
  <c r="K331" i="12"/>
  <c r="I331" i="12"/>
  <c r="H331" i="12"/>
  <c r="F331" i="12"/>
  <c r="D331" i="12"/>
  <c r="B331" i="12"/>
  <c r="AH330" i="12"/>
  <c r="AD330" i="12"/>
  <c r="Z330" i="12" s="1"/>
  <c r="AF330" i="12" s="1"/>
  <c r="AB330" i="12"/>
  <c r="W330" i="12"/>
  <c r="U330" i="12"/>
  <c r="R330" i="12"/>
  <c r="P330" i="12"/>
  <c r="N330" i="12"/>
  <c r="K330" i="12"/>
  <c r="I330" i="12"/>
  <c r="H330" i="12"/>
  <c r="F330" i="12"/>
  <c r="D330" i="12"/>
  <c r="B330" i="12"/>
  <c r="AH329" i="12"/>
  <c r="AD329" i="12"/>
  <c r="Z329" i="12" s="1"/>
  <c r="AF329" i="12" s="1"/>
  <c r="AB329" i="12"/>
  <c r="W329" i="12"/>
  <c r="U329" i="12"/>
  <c r="R329" i="12"/>
  <c r="P329" i="12"/>
  <c r="N329" i="12"/>
  <c r="K329" i="12"/>
  <c r="I329" i="12"/>
  <c r="H329" i="12"/>
  <c r="F329" i="12"/>
  <c r="D329" i="12"/>
  <c r="B329" i="12"/>
  <c r="AH328" i="12"/>
  <c r="AD328" i="12"/>
  <c r="Z328" i="12" s="1"/>
  <c r="AF328" i="12" s="1"/>
  <c r="AB328" i="12"/>
  <c r="W328" i="12"/>
  <c r="U328" i="12"/>
  <c r="R328" i="12"/>
  <c r="P328" i="12"/>
  <c r="N328" i="12"/>
  <c r="K328" i="12"/>
  <c r="I328" i="12"/>
  <c r="H328" i="12"/>
  <c r="F328" i="12"/>
  <c r="D328" i="12"/>
  <c r="B328" i="12"/>
  <c r="AH327" i="12"/>
  <c r="AD327" i="12"/>
  <c r="Z327" i="12" s="1"/>
  <c r="AF327" i="12" s="1"/>
  <c r="AB327" i="12"/>
  <c r="W327" i="12"/>
  <c r="U327" i="12"/>
  <c r="R327" i="12"/>
  <c r="P327" i="12"/>
  <c r="N327" i="12"/>
  <c r="K327" i="12"/>
  <c r="I327" i="12"/>
  <c r="H327" i="12"/>
  <c r="F327" i="12"/>
  <c r="D327" i="12"/>
  <c r="B327" i="12"/>
  <c r="AH326" i="12"/>
  <c r="AD326" i="12"/>
  <c r="Z326" i="12" s="1"/>
  <c r="AF326" i="12" s="1"/>
  <c r="AB326" i="12"/>
  <c r="W326" i="12"/>
  <c r="U326" i="12"/>
  <c r="R326" i="12"/>
  <c r="P326" i="12"/>
  <c r="N326" i="12"/>
  <c r="K326" i="12"/>
  <c r="I326" i="12"/>
  <c r="H326" i="12"/>
  <c r="F326" i="12"/>
  <c r="D326" i="12"/>
  <c r="B326" i="12"/>
  <c r="AH325" i="12"/>
  <c r="AD325" i="12"/>
  <c r="Z325" i="12" s="1"/>
  <c r="AF325" i="12" s="1"/>
  <c r="AB325" i="12"/>
  <c r="W325" i="12"/>
  <c r="U325" i="12"/>
  <c r="R325" i="12"/>
  <c r="P325" i="12"/>
  <c r="N325" i="12"/>
  <c r="K325" i="12"/>
  <c r="I325" i="12"/>
  <c r="H325" i="12"/>
  <c r="F325" i="12"/>
  <c r="D325" i="12"/>
  <c r="B325" i="12"/>
  <c r="AH324" i="12"/>
  <c r="AD324" i="12"/>
  <c r="Z324" i="12" s="1"/>
  <c r="AF324" i="12" s="1"/>
  <c r="AB324" i="12"/>
  <c r="W324" i="12"/>
  <c r="U324" i="12"/>
  <c r="R324" i="12"/>
  <c r="P324" i="12"/>
  <c r="N324" i="12"/>
  <c r="K324" i="12"/>
  <c r="I324" i="12"/>
  <c r="H324" i="12"/>
  <c r="F324" i="12"/>
  <c r="D324" i="12"/>
  <c r="B324" i="12"/>
  <c r="AH323" i="12"/>
  <c r="AD323" i="12"/>
  <c r="Z323" i="12" s="1"/>
  <c r="AF323" i="12" s="1"/>
  <c r="AB323" i="12"/>
  <c r="W323" i="12"/>
  <c r="U323" i="12"/>
  <c r="R323" i="12"/>
  <c r="P323" i="12"/>
  <c r="N323" i="12"/>
  <c r="K323" i="12"/>
  <c r="I323" i="12"/>
  <c r="H323" i="12"/>
  <c r="F323" i="12"/>
  <c r="D323" i="12"/>
  <c r="B323" i="12"/>
  <c r="AH322" i="12"/>
  <c r="AD322" i="12"/>
  <c r="Z322" i="12" s="1"/>
  <c r="AF322" i="12" s="1"/>
  <c r="AB322" i="12"/>
  <c r="W322" i="12"/>
  <c r="U322" i="12"/>
  <c r="R322" i="12"/>
  <c r="P322" i="12"/>
  <c r="N322" i="12"/>
  <c r="K322" i="12"/>
  <c r="I322" i="12"/>
  <c r="H322" i="12"/>
  <c r="F322" i="12"/>
  <c r="D322" i="12"/>
  <c r="B322" i="12"/>
  <c r="AH321" i="12"/>
  <c r="AD321" i="12"/>
  <c r="Z321" i="12" s="1"/>
  <c r="AF321" i="12" s="1"/>
  <c r="AB321" i="12"/>
  <c r="W321" i="12"/>
  <c r="U321" i="12"/>
  <c r="R321" i="12"/>
  <c r="P321" i="12"/>
  <c r="N321" i="12"/>
  <c r="K321" i="12"/>
  <c r="I321" i="12"/>
  <c r="H321" i="12"/>
  <c r="F321" i="12"/>
  <c r="D321" i="12"/>
  <c r="B321" i="12"/>
  <c r="AH320" i="12"/>
  <c r="AD320" i="12"/>
  <c r="Z320" i="12" s="1"/>
  <c r="AF320" i="12" s="1"/>
  <c r="AB320" i="12"/>
  <c r="W320" i="12"/>
  <c r="U320" i="12"/>
  <c r="R320" i="12"/>
  <c r="P320" i="12"/>
  <c r="N320" i="12"/>
  <c r="K320" i="12"/>
  <c r="I320" i="12"/>
  <c r="H320" i="12"/>
  <c r="F320" i="12"/>
  <c r="D320" i="12"/>
  <c r="B320" i="12"/>
  <c r="AH319" i="12"/>
  <c r="AD319" i="12"/>
  <c r="Z319" i="12" s="1"/>
  <c r="AF319" i="12" s="1"/>
  <c r="AB319" i="12"/>
  <c r="W319" i="12"/>
  <c r="U319" i="12"/>
  <c r="R319" i="12"/>
  <c r="P319" i="12"/>
  <c r="N319" i="12"/>
  <c r="K319" i="12"/>
  <c r="I319" i="12"/>
  <c r="H319" i="12"/>
  <c r="F319" i="12"/>
  <c r="D319" i="12"/>
  <c r="B319" i="12"/>
  <c r="AH318" i="12"/>
  <c r="AD318" i="12"/>
  <c r="Z318" i="12" s="1"/>
  <c r="AF318" i="12" s="1"/>
  <c r="AB318" i="12"/>
  <c r="W318" i="12"/>
  <c r="U318" i="12"/>
  <c r="R318" i="12"/>
  <c r="P318" i="12"/>
  <c r="N318" i="12"/>
  <c r="K318" i="12"/>
  <c r="I318" i="12"/>
  <c r="H318" i="12"/>
  <c r="F318" i="12"/>
  <c r="D318" i="12"/>
  <c r="B318" i="12"/>
  <c r="AH317" i="12"/>
  <c r="AD317" i="12"/>
  <c r="Z317" i="12" s="1"/>
  <c r="AF317" i="12" s="1"/>
  <c r="AB317" i="12"/>
  <c r="W317" i="12"/>
  <c r="U317" i="12"/>
  <c r="R317" i="12"/>
  <c r="P317" i="12"/>
  <c r="N317" i="12"/>
  <c r="K317" i="12"/>
  <c r="I317" i="12"/>
  <c r="H317" i="12"/>
  <c r="F317" i="12"/>
  <c r="D317" i="12"/>
  <c r="B317" i="12"/>
  <c r="AH316" i="12"/>
  <c r="AD316" i="12"/>
  <c r="Z316" i="12" s="1"/>
  <c r="AF316" i="12" s="1"/>
  <c r="AB316" i="12"/>
  <c r="W316" i="12"/>
  <c r="U316" i="12"/>
  <c r="R316" i="12"/>
  <c r="P316" i="12"/>
  <c r="N316" i="12"/>
  <c r="K316" i="12"/>
  <c r="I316" i="12"/>
  <c r="H316" i="12"/>
  <c r="F316" i="12"/>
  <c r="D316" i="12"/>
  <c r="B316" i="12"/>
  <c r="AH315" i="12"/>
  <c r="AD315" i="12"/>
  <c r="Z315" i="12" s="1"/>
  <c r="AF315" i="12" s="1"/>
  <c r="AB315" i="12"/>
  <c r="W315" i="12"/>
  <c r="U315" i="12"/>
  <c r="R315" i="12"/>
  <c r="P315" i="12"/>
  <c r="N315" i="12"/>
  <c r="K315" i="12"/>
  <c r="I315" i="12"/>
  <c r="H315" i="12"/>
  <c r="F315" i="12"/>
  <c r="D315" i="12"/>
  <c r="B315" i="12"/>
  <c r="AH314" i="12"/>
  <c r="AD314" i="12"/>
  <c r="Z314" i="12" s="1"/>
  <c r="AF314" i="12" s="1"/>
  <c r="AB314" i="12"/>
  <c r="W314" i="12"/>
  <c r="U314" i="12"/>
  <c r="R314" i="12"/>
  <c r="P314" i="12"/>
  <c r="N314" i="12"/>
  <c r="K314" i="12"/>
  <c r="I314" i="12"/>
  <c r="H314" i="12"/>
  <c r="F314" i="12"/>
  <c r="D314" i="12"/>
  <c r="B314" i="12"/>
  <c r="AH313" i="12"/>
  <c r="AD313" i="12"/>
  <c r="Z313" i="12" s="1"/>
  <c r="AF313" i="12" s="1"/>
  <c r="AB313" i="12"/>
  <c r="W313" i="12"/>
  <c r="U313" i="12"/>
  <c r="R313" i="12"/>
  <c r="P313" i="12"/>
  <c r="N313" i="12"/>
  <c r="K313" i="12"/>
  <c r="I313" i="12"/>
  <c r="H313" i="12"/>
  <c r="F313" i="12"/>
  <c r="D313" i="12"/>
  <c r="B313" i="12"/>
  <c r="AH312" i="12"/>
  <c r="AD312" i="12"/>
  <c r="Z312" i="12" s="1"/>
  <c r="AF312" i="12" s="1"/>
  <c r="AB312" i="12"/>
  <c r="W312" i="12"/>
  <c r="U312" i="12"/>
  <c r="R312" i="12"/>
  <c r="P312" i="12"/>
  <c r="N312" i="12"/>
  <c r="K312" i="12"/>
  <c r="I312" i="12"/>
  <c r="H312" i="12"/>
  <c r="F312" i="12"/>
  <c r="D312" i="12"/>
  <c r="B312" i="12"/>
  <c r="AH311" i="12"/>
  <c r="AD311" i="12"/>
  <c r="Z311" i="12" s="1"/>
  <c r="AF311" i="12" s="1"/>
  <c r="AB311" i="12"/>
  <c r="W311" i="12"/>
  <c r="U311" i="12"/>
  <c r="R311" i="12"/>
  <c r="P311" i="12"/>
  <c r="N311" i="12"/>
  <c r="K311" i="12"/>
  <c r="I311" i="12"/>
  <c r="H311" i="12"/>
  <c r="F311" i="12"/>
  <c r="D311" i="12"/>
  <c r="B311" i="12"/>
  <c r="AH310" i="12"/>
  <c r="AD310" i="12"/>
  <c r="Z310" i="12" s="1"/>
  <c r="AF310" i="12" s="1"/>
  <c r="AB310" i="12"/>
  <c r="W310" i="12"/>
  <c r="U310" i="12"/>
  <c r="R310" i="12"/>
  <c r="P310" i="12"/>
  <c r="N310" i="12"/>
  <c r="K310" i="12"/>
  <c r="I310" i="12"/>
  <c r="H310" i="12"/>
  <c r="F310" i="12"/>
  <c r="D310" i="12"/>
  <c r="B310" i="12"/>
  <c r="AH309" i="12"/>
  <c r="AD309" i="12"/>
  <c r="Z309" i="12" s="1"/>
  <c r="AF309" i="12" s="1"/>
  <c r="AB309" i="12"/>
  <c r="W309" i="12"/>
  <c r="U309" i="12"/>
  <c r="R309" i="12"/>
  <c r="P309" i="12"/>
  <c r="N309" i="12"/>
  <c r="K309" i="12"/>
  <c r="I309" i="12"/>
  <c r="H309" i="12"/>
  <c r="F309" i="12"/>
  <c r="D309" i="12"/>
  <c r="B309" i="12"/>
  <c r="AH308" i="12"/>
  <c r="AD308" i="12"/>
  <c r="Z308" i="12" s="1"/>
  <c r="AF308" i="12" s="1"/>
  <c r="AB308" i="12"/>
  <c r="W308" i="12"/>
  <c r="U308" i="12"/>
  <c r="R308" i="12"/>
  <c r="P308" i="12"/>
  <c r="N308" i="12"/>
  <c r="K308" i="12"/>
  <c r="I308" i="12"/>
  <c r="H308" i="12"/>
  <c r="F308" i="12"/>
  <c r="D308" i="12"/>
  <c r="B308" i="12"/>
  <c r="AH307" i="12"/>
  <c r="AD307" i="12"/>
  <c r="Z307" i="12" s="1"/>
  <c r="AF307" i="12" s="1"/>
  <c r="AB307" i="12"/>
  <c r="W307" i="12"/>
  <c r="U307" i="12"/>
  <c r="R307" i="12"/>
  <c r="P307" i="12"/>
  <c r="N307" i="12"/>
  <c r="K307" i="12"/>
  <c r="I307" i="12"/>
  <c r="H307" i="12"/>
  <c r="F307" i="12"/>
  <c r="D307" i="12"/>
  <c r="B307" i="12"/>
  <c r="AH306" i="12"/>
  <c r="AD306" i="12"/>
  <c r="Z306" i="12" s="1"/>
  <c r="AF306" i="12" s="1"/>
  <c r="AB306" i="12"/>
  <c r="W306" i="12"/>
  <c r="U306" i="12"/>
  <c r="R306" i="12"/>
  <c r="P306" i="12"/>
  <c r="N306" i="12"/>
  <c r="K306" i="12"/>
  <c r="I306" i="12"/>
  <c r="H306" i="12"/>
  <c r="F306" i="12"/>
  <c r="D306" i="12"/>
  <c r="B306" i="12"/>
  <c r="AH305" i="12"/>
  <c r="AD305" i="12"/>
  <c r="Z305" i="12" s="1"/>
  <c r="AF305" i="12" s="1"/>
  <c r="AB305" i="12"/>
  <c r="W305" i="12"/>
  <c r="U305" i="12"/>
  <c r="R305" i="12"/>
  <c r="P305" i="12"/>
  <c r="N305" i="12"/>
  <c r="K305" i="12"/>
  <c r="I305" i="12"/>
  <c r="H305" i="12"/>
  <c r="F305" i="12"/>
  <c r="D305" i="12"/>
  <c r="B305" i="12"/>
  <c r="AH304" i="12"/>
  <c r="AD304" i="12"/>
  <c r="Z304" i="12" s="1"/>
  <c r="AF304" i="12" s="1"/>
  <c r="AB304" i="12"/>
  <c r="W304" i="12"/>
  <c r="U304" i="12"/>
  <c r="R304" i="12"/>
  <c r="P304" i="12"/>
  <c r="N304" i="12"/>
  <c r="K304" i="12"/>
  <c r="I304" i="12"/>
  <c r="H304" i="12"/>
  <c r="F304" i="12"/>
  <c r="D304" i="12"/>
  <c r="B304" i="12"/>
  <c r="AH303" i="12"/>
  <c r="AD303" i="12"/>
  <c r="Z303" i="12" s="1"/>
  <c r="AF303" i="12" s="1"/>
  <c r="AB303" i="12"/>
  <c r="W303" i="12"/>
  <c r="U303" i="12"/>
  <c r="R303" i="12"/>
  <c r="P303" i="12"/>
  <c r="N303" i="12"/>
  <c r="K303" i="12"/>
  <c r="I303" i="12"/>
  <c r="H303" i="12"/>
  <c r="F303" i="12"/>
  <c r="D303" i="12"/>
  <c r="B303" i="12"/>
  <c r="AH302" i="12"/>
  <c r="AD302" i="12"/>
  <c r="Z302" i="12" s="1"/>
  <c r="AF302" i="12" s="1"/>
  <c r="AB302" i="12"/>
  <c r="W302" i="12"/>
  <c r="U302" i="12"/>
  <c r="R302" i="12"/>
  <c r="P302" i="12"/>
  <c r="N302" i="12"/>
  <c r="K302" i="12"/>
  <c r="I302" i="12"/>
  <c r="H302" i="12"/>
  <c r="F302" i="12"/>
  <c r="D302" i="12"/>
  <c r="B302" i="12"/>
  <c r="AH301" i="12"/>
  <c r="AD301" i="12"/>
  <c r="Z301" i="12" s="1"/>
  <c r="AF301" i="12" s="1"/>
  <c r="AB301" i="12"/>
  <c r="W301" i="12"/>
  <c r="U301" i="12"/>
  <c r="R301" i="12"/>
  <c r="P301" i="12"/>
  <c r="N301" i="12"/>
  <c r="K301" i="12"/>
  <c r="I301" i="12"/>
  <c r="H301" i="12"/>
  <c r="F301" i="12"/>
  <c r="D301" i="12"/>
  <c r="B301" i="12"/>
  <c r="AH300" i="12"/>
  <c r="AD300" i="12"/>
  <c r="Z300" i="12" s="1"/>
  <c r="AF300" i="12" s="1"/>
  <c r="AB300" i="12"/>
  <c r="W300" i="12"/>
  <c r="U300" i="12"/>
  <c r="R300" i="12"/>
  <c r="P300" i="12"/>
  <c r="N300" i="12"/>
  <c r="K300" i="12"/>
  <c r="I300" i="12"/>
  <c r="H300" i="12"/>
  <c r="F300" i="12"/>
  <c r="D300" i="12"/>
  <c r="B300" i="12"/>
  <c r="AH299" i="12"/>
  <c r="AD299" i="12"/>
  <c r="Z299" i="12" s="1"/>
  <c r="AF299" i="12" s="1"/>
  <c r="AB299" i="12"/>
  <c r="W299" i="12"/>
  <c r="U299" i="12"/>
  <c r="R299" i="12"/>
  <c r="P299" i="12"/>
  <c r="N299" i="12"/>
  <c r="K299" i="12"/>
  <c r="I299" i="12"/>
  <c r="H299" i="12"/>
  <c r="F299" i="12"/>
  <c r="D299" i="12"/>
  <c r="B299" i="12"/>
  <c r="AH298" i="12"/>
  <c r="AD298" i="12"/>
  <c r="Z298" i="12" s="1"/>
  <c r="AF298" i="12" s="1"/>
  <c r="AB298" i="12"/>
  <c r="W298" i="12"/>
  <c r="U298" i="12"/>
  <c r="R298" i="12"/>
  <c r="P298" i="12"/>
  <c r="N298" i="12"/>
  <c r="K298" i="12"/>
  <c r="I298" i="12"/>
  <c r="H298" i="12"/>
  <c r="F298" i="12"/>
  <c r="D298" i="12"/>
  <c r="B298" i="12"/>
  <c r="AH297" i="12"/>
  <c r="AD297" i="12"/>
  <c r="Z297" i="12" s="1"/>
  <c r="AF297" i="12" s="1"/>
  <c r="AB297" i="12"/>
  <c r="W297" i="12"/>
  <c r="U297" i="12"/>
  <c r="R297" i="12"/>
  <c r="P297" i="12"/>
  <c r="N297" i="12"/>
  <c r="K297" i="12"/>
  <c r="I297" i="12"/>
  <c r="H297" i="12"/>
  <c r="F297" i="12"/>
  <c r="D297" i="12"/>
  <c r="B297" i="12"/>
  <c r="AH296" i="12"/>
  <c r="AD296" i="12"/>
  <c r="Z296" i="12" s="1"/>
  <c r="AF296" i="12" s="1"/>
  <c r="AB296" i="12"/>
  <c r="W296" i="12"/>
  <c r="U296" i="12"/>
  <c r="R296" i="12"/>
  <c r="P296" i="12"/>
  <c r="N296" i="12"/>
  <c r="K296" i="12"/>
  <c r="I296" i="12"/>
  <c r="H296" i="12"/>
  <c r="F296" i="12"/>
  <c r="D296" i="12"/>
  <c r="B296" i="12"/>
  <c r="AH295" i="12"/>
  <c r="AD295" i="12"/>
  <c r="Z295" i="12" s="1"/>
  <c r="AF295" i="12" s="1"/>
  <c r="AB295" i="12"/>
  <c r="W295" i="12"/>
  <c r="U295" i="12"/>
  <c r="R295" i="12"/>
  <c r="P295" i="12"/>
  <c r="N295" i="12"/>
  <c r="K295" i="12"/>
  <c r="I295" i="12"/>
  <c r="H295" i="12"/>
  <c r="F295" i="12"/>
  <c r="D295" i="12"/>
  <c r="B295" i="12"/>
  <c r="AH294" i="12"/>
  <c r="AD294" i="12"/>
  <c r="Z294" i="12" s="1"/>
  <c r="AF294" i="12" s="1"/>
  <c r="AB294" i="12"/>
  <c r="W294" i="12"/>
  <c r="U294" i="12"/>
  <c r="R294" i="12"/>
  <c r="P294" i="12"/>
  <c r="N294" i="12"/>
  <c r="K294" i="12"/>
  <c r="I294" i="12"/>
  <c r="H294" i="12"/>
  <c r="F294" i="12"/>
  <c r="D294" i="12"/>
  <c r="B294" i="12"/>
  <c r="AH293" i="12"/>
  <c r="AD293" i="12"/>
  <c r="Z293" i="12" s="1"/>
  <c r="AF293" i="12" s="1"/>
  <c r="AB293" i="12"/>
  <c r="W293" i="12"/>
  <c r="U293" i="12"/>
  <c r="R293" i="12"/>
  <c r="P293" i="12"/>
  <c r="N293" i="12"/>
  <c r="K293" i="12"/>
  <c r="I293" i="12"/>
  <c r="H293" i="12"/>
  <c r="F293" i="12"/>
  <c r="D293" i="12"/>
  <c r="B293" i="12"/>
  <c r="AH292" i="12"/>
  <c r="AD292" i="12"/>
  <c r="Z292" i="12" s="1"/>
  <c r="AF292" i="12" s="1"/>
  <c r="AB292" i="12"/>
  <c r="W292" i="12"/>
  <c r="U292" i="12"/>
  <c r="R292" i="12"/>
  <c r="P292" i="12"/>
  <c r="N292" i="12"/>
  <c r="K292" i="12"/>
  <c r="I292" i="12"/>
  <c r="H292" i="12"/>
  <c r="F292" i="12"/>
  <c r="D292" i="12"/>
  <c r="B292" i="12"/>
  <c r="AH291" i="12"/>
  <c r="AD291" i="12"/>
  <c r="Z291" i="12" s="1"/>
  <c r="AF291" i="12" s="1"/>
  <c r="AB291" i="12"/>
  <c r="W291" i="12"/>
  <c r="U291" i="12"/>
  <c r="R291" i="12"/>
  <c r="P291" i="12"/>
  <c r="N291" i="12"/>
  <c r="K291" i="12"/>
  <c r="I291" i="12"/>
  <c r="H291" i="12"/>
  <c r="F291" i="12"/>
  <c r="D291" i="12"/>
  <c r="B291" i="12"/>
  <c r="AH290" i="12"/>
  <c r="AD290" i="12"/>
  <c r="Z290" i="12" s="1"/>
  <c r="AF290" i="12" s="1"/>
  <c r="AB290" i="12"/>
  <c r="W290" i="12"/>
  <c r="U290" i="12"/>
  <c r="R290" i="12"/>
  <c r="P290" i="12"/>
  <c r="N290" i="12"/>
  <c r="K290" i="12"/>
  <c r="I290" i="12"/>
  <c r="H290" i="12"/>
  <c r="F290" i="12"/>
  <c r="D290" i="12"/>
  <c r="B290" i="12"/>
  <c r="AH289" i="12"/>
  <c r="AD289" i="12"/>
  <c r="Z289" i="12" s="1"/>
  <c r="AF289" i="12" s="1"/>
  <c r="AB289" i="12"/>
  <c r="W289" i="12"/>
  <c r="U289" i="12"/>
  <c r="R289" i="12"/>
  <c r="P289" i="12"/>
  <c r="N289" i="12"/>
  <c r="K289" i="12"/>
  <c r="I289" i="12"/>
  <c r="H289" i="12"/>
  <c r="F289" i="12"/>
  <c r="D289" i="12"/>
  <c r="B289" i="12"/>
  <c r="AH288" i="12"/>
  <c r="AD288" i="12"/>
  <c r="Z288" i="12" s="1"/>
  <c r="AF288" i="12" s="1"/>
  <c r="AB288" i="12"/>
  <c r="W288" i="12"/>
  <c r="U288" i="12"/>
  <c r="R288" i="12"/>
  <c r="P288" i="12"/>
  <c r="N288" i="12"/>
  <c r="K288" i="12"/>
  <c r="I288" i="12"/>
  <c r="H288" i="12"/>
  <c r="F288" i="12"/>
  <c r="D288" i="12"/>
  <c r="B288" i="12"/>
  <c r="AH287" i="12"/>
  <c r="AD287" i="12"/>
  <c r="Z287" i="12" s="1"/>
  <c r="AF287" i="12" s="1"/>
  <c r="AB287" i="12"/>
  <c r="W287" i="12"/>
  <c r="U287" i="12"/>
  <c r="R287" i="12"/>
  <c r="P287" i="12"/>
  <c r="N287" i="12"/>
  <c r="K287" i="12"/>
  <c r="I287" i="12"/>
  <c r="H287" i="12"/>
  <c r="F287" i="12"/>
  <c r="D287" i="12"/>
  <c r="B287" i="12"/>
  <c r="AH286" i="12"/>
  <c r="AD286" i="12"/>
  <c r="Z286" i="12" s="1"/>
  <c r="AF286" i="12" s="1"/>
  <c r="AB286" i="12"/>
  <c r="W286" i="12"/>
  <c r="U286" i="12"/>
  <c r="R286" i="12"/>
  <c r="P286" i="12"/>
  <c r="N286" i="12"/>
  <c r="K286" i="12"/>
  <c r="I286" i="12"/>
  <c r="H286" i="12"/>
  <c r="F286" i="12"/>
  <c r="D286" i="12"/>
  <c r="B286" i="12"/>
  <c r="AH285" i="12"/>
  <c r="AD285" i="12"/>
  <c r="Z285" i="12" s="1"/>
  <c r="AF285" i="12" s="1"/>
  <c r="AB285" i="12"/>
  <c r="W285" i="12"/>
  <c r="U285" i="12"/>
  <c r="R285" i="12"/>
  <c r="P285" i="12"/>
  <c r="N285" i="12"/>
  <c r="K285" i="12"/>
  <c r="I285" i="12"/>
  <c r="H285" i="12"/>
  <c r="F285" i="12"/>
  <c r="D285" i="12"/>
  <c r="B285" i="12"/>
  <c r="AH284" i="12"/>
  <c r="AD284" i="12"/>
  <c r="Z284" i="12" s="1"/>
  <c r="AF284" i="12" s="1"/>
  <c r="AB284" i="12"/>
  <c r="W284" i="12"/>
  <c r="U284" i="12"/>
  <c r="R284" i="12"/>
  <c r="P284" i="12"/>
  <c r="N284" i="12"/>
  <c r="K284" i="12"/>
  <c r="I284" i="12"/>
  <c r="H284" i="12"/>
  <c r="F284" i="12"/>
  <c r="D284" i="12"/>
  <c r="B284" i="12"/>
  <c r="AH283" i="12"/>
  <c r="AD283" i="12"/>
  <c r="Z283" i="12" s="1"/>
  <c r="AF283" i="12" s="1"/>
  <c r="AB283" i="12"/>
  <c r="W283" i="12"/>
  <c r="U283" i="12"/>
  <c r="R283" i="12"/>
  <c r="P283" i="12"/>
  <c r="N283" i="12"/>
  <c r="K283" i="12"/>
  <c r="I283" i="12"/>
  <c r="H283" i="12"/>
  <c r="F283" i="12"/>
  <c r="D283" i="12"/>
  <c r="B283" i="12"/>
  <c r="AH282" i="12"/>
  <c r="AD282" i="12"/>
  <c r="Z282" i="12" s="1"/>
  <c r="AF282" i="12" s="1"/>
  <c r="AB282" i="12"/>
  <c r="W282" i="12"/>
  <c r="U282" i="12"/>
  <c r="R282" i="12"/>
  <c r="P282" i="12"/>
  <c r="N282" i="12"/>
  <c r="K282" i="12"/>
  <c r="I282" i="12"/>
  <c r="H282" i="12"/>
  <c r="F282" i="12"/>
  <c r="D282" i="12"/>
  <c r="B282" i="12"/>
  <c r="AH281" i="12"/>
  <c r="AD281" i="12"/>
  <c r="Z281" i="12" s="1"/>
  <c r="AF281" i="12" s="1"/>
  <c r="AB281" i="12"/>
  <c r="W281" i="12"/>
  <c r="U281" i="12"/>
  <c r="R281" i="12"/>
  <c r="P281" i="12"/>
  <c r="N281" i="12"/>
  <c r="K281" i="12"/>
  <c r="I281" i="12"/>
  <c r="H281" i="12"/>
  <c r="F281" i="12"/>
  <c r="D281" i="12"/>
  <c r="B281" i="12"/>
  <c r="AH280" i="12"/>
  <c r="AD280" i="12"/>
  <c r="Z280" i="12" s="1"/>
  <c r="AF280" i="12" s="1"/>
  <c r="AB280" i="12"/>
  <c r="W280" i="12"/>
  <c r="U280" i="12"/>
  <c r="R280" i="12"/>
  <c r="P280" i="12"/>
  <c r="N280" i="12"/>
  <c r="K280" i="12"/>
  <c r="I280" i="12"/>
  <c r="H280" i="12"/>
  <c r="F280" i="12"/>
  <c r="D280" i="12"/>
  <c r="B280" i="12"/>
  <c r="AH279" i="12"/>
  <c r="AD279" i="12"/>
  <c r="Z279" i="12" s="1"/>
  <c r="AF279" i="12" s="1"/>
  <c r="AB279" i="12"/>
  <c r="W279" i="12"/>
  <c r="U279" i="12"/>
  <c r="R279" i="12"/>
  <c r="P279" i="12"/>
  <c r="N279" i="12"/>
  <c r="K279" i="12"/>
  <c r="I279" i="12"/>
  <c r="H279" i="12"/>
  <c r="F279" i="12"/>
  <c r="D279" i="12"/>
  <c r="B279" i="12"/>
  <c r="AH278" i="12"/>
  <c r="AD278" i="12"/>
  <c r="Z278" i="12" s="1"/>
  <c r="AF278" i="12" s="1"/>
  <c r="AB278" i="12"/>
  <c r="W278" i="12"/>
  <c r="U278" i="12"/>
  <c r="R278" i="12"/>
  <c r="P278" i="12"/>
  <c r="N278" i="12"/>
  <c r="K278" i="12"/>
  <c r="I278" i="12"/>
  <c r="H278" i="12"/>
  <c r="F278" i="12"/>
  <c r="D278" i="12"/>
  <c r="B278" i="12"/>
  <c r="AH277" i="12"/>
  <c r="AD277" i="12"/>
  <c r="Z277" i="12" s="1"/>
  <c r="AF277" i="12" s="1"/>
  <c r="AB277" i="12"/>
  <c r="W277" i="12"/>
  <c r="U277" i="12"/>
  <c r="R277" i="12"/>
  <c r="P277" i="12"/>
  <c r="N277" i="12"/>
  <c r="K277" i="12"/>
  <c r="I277" i="12"/>
  <c r="H277" i="12"/>
  <c r="F277" i="12"/>
  <c r="D277" i="12"/>
  <c r="B277" i="12"/>
  <c r="AH276" i="12"/>
  <c r="AD276" i="12"/>
  <c r="Z276" i="12" s="1"/>
  <c r="AF276" i="12" s="1"/>
  <c r="AB276" i="12"/>
  <c r="W276" i="12"/>
  <c r="U276" i="12"/>
  <c r="R276" i="12"/>
  <c r="P276" i="12"/>
  <c r="N276" i="12"/>
  <c r="K276" i="12"/>
  <c r="I276" i="12"/>
  <c r="H276" i="12"/>
  <c r="F276" i="12"/>
  <c r="D276" i="12"/>
  <c r="B276" i="12"/>
  <c r="AH275" i="12"/>
  <c r="AD275" i="12"/>
  <c r="Z275" i="12" s="1"/>
  <c r="AF275" i="12" s="1"/>
  <c r="AB275" i="12"/>
  <c r="W275" i="12"/>
  <c r="U275" i="12"/>
  <c r="R275" i="12"/>
  <c r="P275" i="12"/>
  <c r="N275" i="12"/>
  <c r="K275" i="12"/>
  <c r="I275" i="12"/>
  <c r="H275" i="12"/>
  <c r="F275" i="12"/>
  <c r="D275" i="12"/>
  <c r="B275" i="12"/>
  <c r="AH274" i="12"/>
  <c r="AD274" i="12"/>
  <c r="Z274" i="12" s="1"/>
  <c r="AF274" i="12" s="1"/>
  <c r="AB274" i="12"/>
  <c r="W274" i="12"/>
  <c r="U274" i="12"/>
  <c r="R274" i="12"/>
  <c r="P274" i="12"/>
  <c r="N274" i="12"/>
  <c r="K274" i="12"/>
  <c r="I274" i="12"/>
  <c r="H274" i="12"/>
  <c r="F274" i="12"/>
  <c r="D274" i="12"/>
  <c r="B274" i="12"/>
  <c r="AH273" i="12"/>
  <c r="AD273" i="12"/>
  <c r="Z273" i="12" s="1"/>
  <c r="AF273" i="12" s="1"/>
  <c r="AB273" i="12"/>
  <c r="W273" i="12"/>
  <c r="U273" i="12"/>
  <c r="R273" i="12"/>
  <c r="P273" i="12"/>
  <c r="N273" i="12"/>
  <c r="K273" i="12"/>
  <c r="I273" i="12"/>
  <c r="H273" i="12"/>
  <c r="F273" i="12"/>
  <c r="D273" i="12"/>
  <c r="B273" i="12"/>
  <c r="AH272" i="12"/>
  <c r="AD272" i="12"/>
  <c r="Z272" i="12" s="1"/>
  <c r="AF272" i="12" s="1"/>
  <c r="AB272" i="12"/>
  <c r="W272" i="12"/>
  <c r="U272" i="12"/>
  <c r="R272" i="12"/>
  <c r="P272" i="12"/>
  <c r="N272" i="12"/>
  <c r="K272" i="12"/>
  <c r="I272" i="12"/>
  <c r="H272" i="12"/>
  <c r="F272" i="12"/>
  <c r="D272" i="12"/>
  <c r="B272" i="12"/>
  <c r="AH271" i="12"/>
  <c r="AD271" i="12"/>
  <c r="Z271" i="12" s="1"/>
  <c r="AF271" i="12" s="1"/>
  <c r="AB271" i="12"/>
  <c r="W271" i="12"/>
  <c r="U271" i="12"/>
  <c r="R271" i="12"/>
  <c r="P271" i="12"/>
  <c r="N271" i="12"/>
  <c r="K271" i="12"/>
  <c r="I271" i="12"/>
  <c r="H271" i="12"/>
  <c r="F271" i="12"/>
  <c r="D271" i="12"/>
  <c r="B271" i="12"/>
  <c r="AH270" i="12"/>
  <c r="AD270" i="12"/>
  <c r="Z270" i="12" s="1"/>
  <c r="AF270" i="12" s="1"/>
  <c r="AB270" i="12"/>
  <c r="W270" i="12"/>
  <c r="U270" i="12"/>
  <c r="R270" i="12"/>
  <c r="P270" i="12"/>
  <c r="N270" i="12"/>
  <c r="K270" i="12"/>
  <c r="I270" i="12"/>
  <c r="H270" i="12"/>
  <c r="F270" i="12"/>
  <c r="D270" i="12"/>
  <c r="B270" i="12"/>
  <c r="AH269" i="12"/>
  <c r="AD269" i="12"/>
  <c r="Z269" i="12" s="1"/>
  <c r="AF269" i="12" s="1"/>
  <c r="AB269" i="12"/>
  <c r="W269" i="12"/>
  <c r="U269" i="12"/>
  <c r="R269" i="12"/>
  <c r="P269" i="12"/>
  <c r="N269" i="12"/>
  <c r="K269" i="12"/>
  <c r="I269" i="12"/>
  <c r="H269" i="12"/>
  <c r="F269" i="12"/>
  <c r="D269" i="12"/>
  <c r="B269" i="12"/>
  <c r="AH268" i="12"/>
  <c r="AD268" i="12"/>
  <c r="Z268" i="12" s="1"/>
  <c r="AF268" i="12" s="1"/>
  <c r="AB268" i="12"/>
  <c r="W268" i="12"/>
  <c r="U268" i="12"/>
  <c r="R268" i="12"/>
  <c r="P268" i="12"/>
  <c r="N268" i="12"/>
  <c r="K268" i="12"/>
  <c r="I268" i="12"/>
  <c r="H268" i="12"/>
  <c r="F268" i="12"/>
  <c r="D268" i="12"/>
  <c r="B268" i="12"/>
  <c r="AH267" i="12"/>
  <c r="AD267" i="12"/>
  <c r="Z267" i="12" s="1"/>
  <c r="AF267" i="12" s="1"/>
  <c r="AB267" i="12"/>
  <c r="W267" i="12"/>
  <c r="U267" i="12"/>
  <c r="R267" i="12"/>
  <c r="P267" i="12"/>
  <c r="N267" i="12"/>
  <c r="K267" i="12"/>
  <c r="I267" i="12"/>
  <c r="H267" i="12"/>
  <c r="F267" i="12"/>
  <c r="D267" i="12"/>
  <c r="B267" i="12"/>
  <c r="AH266" i="12"/>
  <c r="AD266" i="12"/>
  <c r="Z266" i="12" s="1"/>
  <c r="AF266" i="12" s="1"/>
  <c r="AB266" i="12"/>
  <c r="W266" i="12"/>
  <c r="U266" i="12"/>
  <c r="R266" i="12"/>
  <c r="P266" i="12"/>
  <c r="N266" i="12"/>
  <c r="K266" i="12"/>
  <c r="I266" i="12"/>
  <c r="H266" i="12"/>
  <c r="F266" i="12"/>
  <c r="D266" i="12"/>
  <c r="B266" i="12"/>
  <c r="AH265" i="12"/>
  <c r="AD265" i="12"/>
  <c r="Z265" i="12" s="1"/>
  <c r="AF265" i="12" s="1"/>
  <c r="AB265" i="12"/>
  <c r="W265" i="12"/>
  <c r="U265" i="12"/>
  <c r="R265" i="12"/>
  <c r="P265" i="12"/>
  <c r="N265" i="12"/>
  <c r="K265" i="12"/>
  <c r="I265" i="12"/>
  <c r="H265" i="12"/>
  <c r="F265" i="12"/>
  <c r="D265" i="12"/>
  <c r="B265" i="12"/>
  <c r="AH264" i="12"/>
  <c r="AD264" i="12"/>
  <c r="Z264" i="12" s="1"/>
  <c r="AF264" i="12" s="1"/>
  <c r="AB264" i="12"/>
  <c r="W264" i="12"/>
  <c r="U264" i="12"/>
  <c r="R264" i="12"/>
  <c r="P264" i="12"/>
  <c r="N264" i="12"/>
  <c r="K264" i="12"/>
  <c r="I264" i="12"/>
  <c r="H264" i="12"/>
  <c r="F264" i="12"/>
  <c r="D264" i="12"/>
  <c r="B264" i="12"/>
  <c r="AH263" i="12"/>
  <c r="AD263" i="12"/>
  <c r="Z263" i="12" s="1"/>
  <c r="AF263" i="12" s="1"/>
  <c r="AB263" i="12"/>
  <c r="W263" i="12"/>
  <c r="U263" i="12"/>
  <c r="R263" i="12"/>
  <c r="P263" i="12"/>
  <c r="N263" i="12"/>
  <c r="K263" i="12"/>
  <c r="I263" i="12"/>
  <c r="H263" i="12"/>
  <c r="F263" i="12"/>
  <c r="D263" i="12"/>
  <c r="B263" i="12"/>
  <c r="AH262" i="12"/>
  <c r="AD262" i="12"/>
  <c r="Z262" i="12" s="1"/>
  <c r="AF262" i="12" s="1"/>
  <c r="AB262" i="12"/>
  <c r="W262" i="12"/>
  <c r="U262" i="12"/>
  <c r="R262" i="12"/>
  <c r="P262" i="12"/>
  <c r="N262" i="12"/>
  <c r="K262" i="12"/>
  <c r="I262" i="12"/>
  <c r="H262" i="12"/>
  <c r="F262" i="12"/>
  <c r="D262" i="12"/>
  <c r="B262" i="12"/>
  <c r="AH261" i="12"/>
  <c r="AD261" i="12"/>
  <c r="Z261" i="12" s="1"/>
  <c r="AF261" i="12" s="1"/>
  <c r="AB261" i="12"/>
  <c r="W261" i="12"/>
  <c r="U261" i="12"/>
  <c r="R261" i="12"/>
  <c r="P261" i="12"/>
  <c r="N261" i="12"/>
  <c r="K261" i="12"/>
  <c r="I261" i="12"/>
  <c r="H261" i="12"/>
  <c r="F261" i="12"/>
  <c r="D261" i="12"/>
  <c r="B261" i="12"/>
  <c r="AH260" i="12"/>
  <c r="AD260" i="12"/>
  <c r="Z260" i="12" s="1"/>
  <c r="AF260" i="12" s="1"/>
  <c r="AB260" i="12"/>
  <c r="W260" i="12"/>
  <c r="U260" i="12"/>
  <c r="R260" i="12"/>
  <c r="P260" i="12"/>
  <c r="N260" i="12"/>
  <c r="K260" i="12"/>
  <c r="I260" i="12"/>
  <c r="H260" i="12"/>
  <c r="F260" i="12"/>
  <c r="D260" i="12"/>
  <c r="B260" i="12"/>
  <c r="AH259" i="12"/>
  <c r="AD259" i="12"/>
  <c r="Z259" i="12" s="1"/>
  <c r="AF259" i="12" s="1"/>
  <c r="AB259" i="12"/>
  <c r="W259" i="12"/>
  <c r="U259" i="12"/>
  <c r="R259" i="12"/>
  <c r="P259" i="12"/>
  <c r="N259" i="12"/>
  <c r="K259" i="12"/>
  <c r="I259" i="12"/>
  <c r="H259" i="12"/>
  <c r="F259" i="12"/>
  <c r="D259" i="12"/>
  <c r="B259" i="12"/>
  <c r="AH258" i="12"/>
  <c r="AD258" i="12"/>
  <c r="Z258" i="12" s="1"/>
  <c r="AF258" i="12" s="1"/>
  <c r="AB258" i="12"/>
  <c r="W258" i="12"/>
  <c r="U258" i="12"/>
  <c r="R258" i="12"/>
  <c r="P258" i="12"/>
  <c r="N258" i="12"/>
  <c r="K258" i="12"/>
  <c r="I258" i="12"/>
  <c r="H258" i="12"/>
  <c r="F258" i="12"/>
  <c r="D258" i="12"/>
  <c r="B258" i="12"/>
  <c r="AH257" i="12"/>
  <c r="AD257" i="12"/>
  <c r="Z257" i="12" s="1"/>
  <c r="AF257" i="12" s="1"/>
  <c r="AB257" i="12"/>
  <c r="W257" i="12"/>
  <c r="U257" i="12"/>
  <c r="R257" i="12"/>
  <c r="P257" i="12"/>
  <c r="N257" i="12"/>
  <c r="K257" i="12"/>
  <c r="I257" i="12"/>
  <c r="H257" i="12"/>
  <c r="F257" i="12"/>
  <c r="D257" i="12"/>
  <c r="B257" i="12"/>
  <c r="AH256" i="12"/>
  <c r="AD256" i="12"/>
  <c r="Z256" i="12" s="1"/>
  <c r="AF256" i="12" s="1"/>
  <c r="AB256" i="12"/>
  <c r="W256" i="12"/>
  <c r="U256" i="12"/>
  <c r="R256" i="12"/>
  <c r="P256" i="12"/>
  <c r="N256" i="12"/>
  <c r="K256" i="12"/>
  <c r="I256" i="12"/>
  <c r="H256" i="12"/>
  <c r="F256" i="12"/>
  <c r="D256" i="12"/>
  <c r="B256" i="12"/>
  <c r="AH255" i="12"/>
  <c r="AD255" i="12"/>
  <c r="Z255" i="12" s="1"/>
  <c r="AF255" i="12" s="1"/>
  <c r="AB255" i="12"/>
  <c r="W255" i="12"/>
  <c r="U255" i="12"/>
  <c r="R255" i="12"/>
  <c r="P255" i="12"/>
  <c r="N255" i="12"/>
  <c r="K255" i="12"/>
  <c r="I255" i="12"/>
  <c r="H255" i="12"/>
  <c r="F255" i="12"/>
  <c r="D255" i="12"/>
  <c r="B255" i="12"/>
  <c r="AH254" i="12"/>
  <c r="AD254" i="12"/>
  <c r="Z254" i="12" s="1"/>
  <c r="AF254" i="12" s="1"/>
  <c r="AB254" i="12"/>
  <c r="W254" i="12"/>
  <c r="U254" i="12"/>
  <c r="R254" i="12"/>
  <c r="P254" i="12"/>
  <c r="N254" i="12"/>
  <c r="K254" i="12"/>
  <c r="I254" i="12"/>
  <c r="H254" i="12"/>
  <c r="F254" i="12"/>
  <c r="D254" i="12"/>
  <c r="B254" i="12"/>
  <c r="AH253" i="12"/>
  <c r="AD253" i="12"/>
  <c r="Z253" i="12" s="1"/>
  <c r="AF253" i="12" s="1"/>
  <c r="AB253" i="12"/>
  <c r="W253" i="12"/>
  <c r="U253" i="12"/>
  <c r="R253" i="12"/>
  <c r="P253" i="12"/>
  <c r="N253" i="12"/>
  <c r="K253" i="12"/>
  <c r="I253" i="12"/>
  <c r="H253" i="12"/>
  <c r="F253" i="12"/>
  <c r="D253" i="12"/>
  <c r="B253" i="12"/>
  <c r="AH252" i="12"/>
  <c r="AD252" i="12"/>
  <c r="Z252" i="12" s="1"/>
  <c r="AF252" i="12" s="1"/>
  <c r="AB252" i="12"/>
  <c r="W252" i="12"/>
  <c r="U252" i="12"/>
  <c r="R252" i="12"/>
  <c r="P252" i="12"/>
  <c r="N252" i="12"/>
  <c r="K252" i="12"/>
  <c r="I252" i="12"/>
  <c r="H252" i="12"/>
  <c r="F252" i="12"/>
  <c r="D252" i="12"/>
  <c r="B252" i="12"/>
  <c r="AH251" i="12"/>
  <c r="AD251" i="12"/>
  <c r="Z251" i="12" s="1"/>
  <c r="AF251" i="12" s="1"/>
  <c r="AB251" i="12"/>
  <c r="W251" i="12"/>
  <c r="U251" i="12"/>
  <c r="R251" i="12"/>
  <c r="P251" i="12"/>
  <c r="N251" i="12"/>
  <c r="K251" i="12"/>
  <c r="I251" i="12"/>
  <c r="H251" i="12"/>
  <c r="F251" i="12"/>
  <c r="D251" i="12"/>
  <c r="B251" i="12"/>
  <c r="AH250" i="12"/>
  <c r="AD250" i="12"/>
  <c r="Z250" i="12" s="1"/>
  <c r="AF250" i="12" s="1"/>
  <c r="AB250" i="12"/>
  <c r="W250" i="12"/>
  <c r="U250" i="12"/>
  <c r="R250" i="12"/>
  <c r="P250" i="12"/>
  <c r="N250" i="12"/>
  <c r="K250" i="12"/>
  <c r="I250" i="12"/>
  <c r="H250" i="12"/>
  <c r="F250" i="12"/>
  <c r="D250" i="12"/>
  <c r="B250" i="12"/>
  <c r="AH249" i="12"/>
  <c r="AD249" i="12"/>
  <c r="Z249" i="12" s="1"/>
  <c r="AF249" i="12" s="1"/>
  <c r="AB249" i="12"/>
  <c r="W249" i="12"/>
  <c r="U249" i="12"/>
  <c r="R249" i="12"/>
  <c r="P249" i="12"/>
  <c r="N249" i="12"/>
  <c r="K249" i="12"/>
  <c r="I249" i="12"/>
  <c r="H249" i="12"/>
  <c r="F249" i="12"/>
  <c r="D249" i="12"/>
  <c r="B249" i="12"/>
  <c r="AH248" i="12"/>
  <c r="AD248" i="12"/>
  <c r="Z248" i="12" s="1"/>
  <c r="AF248" i="12" s="1"/>
  <c r="AB248" i="12"/>
  <c r="W248" i="12"/>
  <c r="U248" i="12"/>
  <c r="R248" i="12"/>
  <c r="P248" i="12"/>
  <c r="N248" i="12"/>
  <c r="K248" i="12"/>
  <c r="I248" i="12"/>
  <c r="H248" i="12"/>
  <c r="F248" i="12"/>
  <c r="D248" i="12"/>
  <c r="B248" i="12"/>
  <c r="AH247" i="12"/>
  <c r="AD247" i="12"/>
  <c r="Z247" i="12" s="1"/>
  <c r="AF247" i="12" s="1"/>
  <c r="AB247" i="12"/>
  <c r="W247" i="12"/>
  <c r="U247" i="12"/>
  <c r="R247" i="12"/>
  <c r="P247" i="12"/>
  <c r="N247" i="12"/>
  <c r="K247" i="12"/>
  <c r="I247" i="12"/>
  <c r="H247" i="12"/>
  <c r="F247" i="12"/>
  <c r="D247" i="12"/>
  <c r="B247" i="12"/>
  <c r="AH246" i="12"/>
  <c r="AD246" i="12"/>
  <c r="Z246" i="12" s="1"/>
  <c r="AF246" i="12" s="1"/>
  <c r="AB246" i="12"/>
  <c r="W246" i="12"/>
  <c r="U246" i="12"/>
  <c r="R246" i="12"/>
  <c r="P246" i="12"/>
  <c r="N246" i="12"/>
  <c r="K246" i="12"/>
  <c r="I246" i="12"/>
  <c r="H246" i="12"/>
  <c r="F246" i="12"/>
  <c r="D246" i="12"/>
  <c r="B246" i="12"/>
  <c r="AH245" i="12"/>
  <c r="AD245" i="12"/>
  <c r="Z245" i="12" s="1"/>
  <c r="AF245" i="12" s="1"/>
  <c r="AB245" i="12"/>
  <c r="W245" i="12"/>
  <c r="U245" i="12"/>
  <c r="R245" i="12"/>
  <c r="P245" i="12"/>
  <c r="N245" i="12"/>
  <c r="K245" i="12"/>
  <c r="I245" i="12"/>
  <c r="H245" i="12"/>
  <c r="F245" i="12"/>
  <c r="D245" i="12"/>
  <c r="B245" i="12"/>
  <c r="AH244" i="12"/>
  <c r="AD244" i="12"/>
  <c r="Z244" i="12" s="1"/>
  <c r="AF244" i="12" s="1"/>
  <c r="AB244" i="12"/>
  <c r="W244" i="12"/>
  <c r="U244" i="12"/>
  <c r="R244" i="12"/>
  <c r="P244" i="12"/>
  <c r="N244" i="12"/>
  <c r="K244" i="12"/>
  <c r="I244" i="12"/>
  <c r="H244" i="12"/>
  <c r="F244" i="12"/>
  <c r="D244" i="12"/>
  <c r="B244" i="12"/>
  <c r="AH243" i="12"/>
  <c r="AD243" i="12"/>
  <c r="Z243" i="12" s="1"/>
  <c r="AF243" i="12" s="1"/>
  <c r="AB243" i="12"/>
  <c r="W243" i="12"/>
  <c r="U243" i="12"/>
  <c r="R243" i="12"/>
  <c r="P243" i="12"/>
  <c r="N243" i="12"/>
  <c r="K243" i="12"/>
  <c r="I243" i="12"/>
  <c r="H243" i="12"/>
  <c r="F243" i="12"/>
  <c r="D243" i="12"/>
  <c r="B243" i="12"/>
  <c r="AH242" i="12"/>
  <c r="AD242" i="12"/>
  <c r="Z242" i="12" s="1"/>
  <c r="AF242" i="12" s="1"/>
  <c r="AB242" i="12"/>
  <c r="W242" i="12"/>
  <c r="U242" i="12"/>
  <c r="R242" i="12"/>
  <c r="P242" i="12"/>
  <c r="N242" i="12"/>
  <c r="K242" i="12"/>
  <c r="I242" i="12"/>
  <c r="H242" i="12"/>
  <c r="F242" i="12"/>
  <c r="D242" i="12"/>
  <c r="B242" i="12"/>
  <c r="AH241" i="12"/>
  <c r="AD241" i="12"/>
  <c r="Z241" i="12" s="1"/>
  <c r="AF241" i="12" s="1"/>
  <c r="AB241" i="12"/>
  <c r="W241" i="12"/>
  <c r="U241" i="12"/>
  <c r="R241" i="12"/>
  <c r="P241" i="12"/>
  <c r="N241" i="12"/>
  <c r="K241" i="12"/>
  <c r="I241" i="12"/>
  <c r="H241" i="12"/>
  <c r="F241" i="12"/>
  <c r="D241" i="12"/>
  <c r="B241" i="12"/>
  <c r="AH240" i="12"/>
  <c r="AD240" i="12"/>
  <c r="Z240" i="12" s="1"/>
  <c r="AF240" i="12" s="1"/>
  <c r="AB240" i="12"/>
  <c r="W240" i="12"/>
  <c r="U240" i="12"/>
  <c r="R240" i="12"/>
  <c r="P240" i="12"/>
  <c r="N240" i="12"/>
  <c r="K240" i="12"/>
  <c r="I240" i="12"/>
  <c r="H240" i="12"/>
  <c r="F240" i="12"/>
  <c r="D240" i="12"/>
  <c r="B240" i="12"/>
  <c r="AH239" i="12"/>
  <c r="AD239" i="12"/>
  <c r="AB239" i="12"/>
  <c r="Z239" i="12"/>
  <c r="AF239" i="12" s="1"/>
  <c r="W239" i="12"/>
  <c r="U239" i="12"/>
  <c r="R239" i="12"/>
  <c r="P239" i="12"/>
  <c r="N239" i="12"/>
  <c r="K239" i="12"/>
  <c r="I239" i="12"/>
  <c r="H239" i="12"/>
  <c r="F239" i="12"/>
  <c r="D239" i="12"/>
  <c r="B239" i="12"/>
  <c r="AH238" i="12"/>
  <c r="AD238" i="12"/>
  <c r="Z238" i="12" s="1"/>
  <c r="AF238" i="12" s="1"/>
  <c r="AB238" i="12"/>
  <c r="W238" i="12"/>
  <c r="U238" i="12"/>
  <c r="R238" i="12"/>
  <c r="P238" i="12"/>
  <c r="N238" i="12"/>
  <c r="K238" i="12"/>
  <c r="I238" i="12"/>
  <c r="H238" i="12"/>
  <c r="F238" i="12"/>
  <c r="D238" i="12"/>
  <c r="B238" i="12"/>
  <c r="AH237" i="12"/>
  <c r="AD237" i="12"/>
  <c r="Z237" i="12" s="1"/>
  <c r="AF237" i="12" s="1"/>
  <c r="AB237" i="12"/>
  <c r="W237" i="12"/>
  <c r="U237" i="12"/>
  <c r="R237" i="12"/>
  <c r="P237" i="12"/>
  <c r="N237" i="12"/>
  <c r="K237" i="12"/>
  <c r="I237" i="12"/>
  <c r="H237" i="12"/>
  <c r="F237" i="12"/>
  <c r="D237" i="12"/>
  <c r="B237" i="12"/>
  <c r="AH236" i="12"/>
  <c r="AD236" i="12"/>
  <c r="Z236" i="12" s="1"/>
  <c r="AF236" i="12" s="1"/>
  <c r="AB236" i="12"/>
  <c r="W236" i="12"/>
  <c r="U236" i="12"/>
  <c r="R236" i="12"/>
  <c r="P236" i="12"/>
  <c r="N236" i="12"/>
  <c r="K236" i="12"/>
  <c r="I236" i="12"/>
  <c r="H236" i="12"/>
  <c r="F236" i="12"/>
  <c r="D236" i="12"/>
  <c r="B236" i="12"/>
  <c r="AH235" i="12"/>
  <c r="AD235" i="12"/>
  <c r="Z235" i="12" s="1"/>
  <c r="AF235" i="12" s="1"/>
  <c r="AB235" i="12"/>
  <c r="W235" i="12"/>
  <c r="U235" i="12"/>
  <c r="R235" i="12"/>
  <c r="P235" i="12"/>
  <c r="N235" i="12"/>
  <c r="K235" i="12"/>
  <c r="I235" i="12"/>
  <c r="H235" i="12"/>
  <c r="F235" i="12"/>
  <c r="D235" i="12"/>
  <c r="B235" i="12"/>
  <c r="AH234" i="12"/>
  <c r="AD234" i="12"/>
  <c r="Z234" i="12" s="1"/>
  <c r="AF234" i="12" s="1"/>
  <c r="AB234" i="12"/>
  <c r="W234" i="12"/>
  <c r="U234" i="12"/>
  <c r="R234" i="12"/>
  <c r="P234" i="12"/>
  <c r="N234" i="12"/>
  <c r="K234" i="12"/>
  <c r="I234" i="12"/>
  <c r="H234" i="12"/>
  <c r="F234" i="12"/>
  <c r="D234" i="12"/>
  <c r="B234" i="12"/>
  <c r="AH233" i="12"/>
  <c r="AD233" i="12"/>
  <c r="Z233" i="12" s="1"/>
  <c r="AF233" i="12" s="1"/>
  <c r="AB233" i="12"/>
  <c r="W233" i="12"/>
  <c r="U233" i="12"/>
  <c r="R233" i="12"/>
  <c r="P233" i="12"/>
  <c r="N233" i="12"/>
  <c r="K233" i="12"/>
  <c r="I233" i="12"/>
  <c r="H233" i="12"/>
  <c r="F233" i="12"/>
  <c r="D233" i="12"/>
  <c r="B233" i="12"/>
  <c r="AH232" i="12"/>
  <c r="AD232" i="12"/>
  <c r="Z232" i="12" s="1"/>
  <c r="AF232" i="12" s="1"/>
  <c r="AB232" i="12"/>
  <c r="W232" i="12"/>
  <c r="U232" i="12"/>
  <c r="R232" i="12"/>
  <c r="P232" i="12"/>
  <c r="N232" i="12"/>
  <c r="K232" i="12"/>
  <c r="I232" i="12"/>
  <c r="H232" i="12"/>
  <c r="F232" i="12"/>
  <c r="D232" i="12"/>
  <c r="B232" i="12"/>
  <c r="AH231" i="12"/>
  <c r="AD231" i="12"/>
  <c r="Z231" i="12" s="1"/>
  <c r="AF231" i="12" s="1"/>
  <c r="AB231" i="12"/>
  <c r="W231" i="12"/>
  <c r="U231" i="12"/>
  <c r="R231" i="12"/>
  <c r="P231" i="12"/>
  <c r="N231" i="12"/>
  <c r="K231" i="12"/>
  <c r="I231" i="12"/>
  <c r="H231" i="12"/>
  <c r="F231" i="12"/>
  <c r="D231" i="12"/>
  <c r="B231" i="12"/>
  <c r="AH230" i="12"/>
  <c r="AD230" i="12"/>
  <c r="Z230" i="12" s="1"/>
  <c r="AF230" i="12" s="1"/>
  <c r="AB230" i="12"/>
  <c r="W230" i="12"/>
  <c r="U230" i="12"/>
  <c r="R230" i="12"/>
  <c r="P230" i="12"/>
  <c r="N230" i="12"/>
  <c r="K230" i="12"/>
  <c r="I230" i="12"/>
  <c r="H230" i="12"/>
  <c r="F230" i="12"/>
  <c r="D230" i="12"/>
  <c r="B230" i="12"/>
  <c r="AH229" i="12"/>
  <c r="AD229" i="12"/>
  <c r="Z229" i="12" s="1"/>
  <c r="AF229" i="12" s="1"/>
  <c r="AB229" i="12"/>
  <c r="W229" i="12"/>
  <c r="U229" i="12"/>
  <c r="R229" i="12"/>
  <c r="P229" i="12"/>
  <c r="N229" i="12"/>
  <c r="K229" i="12"/>
  <c r="I229" i="12"/>
  <c r="H229" i="12"/>
  <c r="F229" i="12"/>
  <c r="D229" i="12"/>
  <c r="B229" i="12"/>
  <c r="AH228" i="12"/>
  <c r="AD228" i="12"/>
  <c r="Z228" i="12" s="1"/>
  <c r="AF228" i="12" s="1"/>
  <c r="AB228" i="12"/>
  <c r="W228" i="12"/>
  <c r="U228" i="12"/>
  <c r="R228" i="12"/>
  <c r="P228" i="12"/>
  <c r="N228" i="12"/>
  <c r="K228" i="12"/>
  <c r="I228" i="12"/>
  <c r="H228" i="12"/>
  <c r="F228" i="12"/>
  <c r="D228" i="12"/>
  <c r="B228" i="12"/>
  <c r="AH227" i="12"/>
  <c r="AD227" i="12"/>
  <c r="Z227" i="12" s="1"/>
  <c r="AF227" i="12" s="1"/>
  <c r="AB227" i="12"/>
  <c r="W227" i="12"/>
  <c r="U227" i="12"/>
  <c r="R227" i="12"/>
  <c r="P227" i="12"/>
  <c r="N227" i="12"/>
  <c r="K227" i="12"/>
  <c r="I227" i="12"/>
  <c r="H227" i="12"/>
  <c r="F227" i="12"/>
  <c r="D227" i="12"/>
  <c r="B227" i="12"/>
  <c r="AH226" i="12"/>
  <c r="AD226" i="12"/>
  <c r="Z226" i="12" s="1"/>
  <c r="AF226" i="12" s="1"/>
  <c r="AB226" i="12"/>
  <c r="W226" i="12"/>
  <c r="U226" i="12"/>
  <c r="R226" i="12"/>
  <c r="P226" i="12"/>
  <c r="N226" i="12"/>
  <c r="K226" i="12"/>
  <c r="I226" i="12"/>
  <c r="H226" i="12"/>
  <c r="F226" i="12"/>
  <c r="D226" i="12"/>
  <c r="B226" i="12"/>
  <c r="AH225" i="12"/>
  <c r="AD225" i="12"/>
  <c r="Z225" i="12" s="1"/>
  <c r="AF225" i="12" s="1"/>
  <c r="AB225" i="12"/>
  <c r="W225" i="12"/>
  <c r="U225" i="12"/>
  <c r="R225" i="12"/>
  <c r="P225" i="12"/>
  <c r="N225" i="12"/>
  <c r="K225" i="12"/>
  <c r="I225" i="12"/>
  <c r="H225" i="12"/>
  <c r="F225" i="12"/>
  <c r="D225" i="12"/>
  <c r="B225" i="12"/>
  <c r="AH224" i="12"/>
  <c r="AD224" i="12"/>
  <c r="Z224" i="12" s="1"/>
  <c r="AF224" i="12" s="1"/>
  <c r="AB224" i="12"/>
  <c r="W224" i="12"/>
  <c r="U224" i="12"/>
  <c r="R224" i="12"/>
  <c r="P224" i="12"/>
  <c r="N224" i="12"/>
  <c r="K224" i="12"/>
  <c r="I224" i="12"/>
  <c r="H224" i="12"/>
  <c r="F224" i="12"/>
  <c r="D224" i="12"/>
  <c r="B224" i="12"/>
  <c r="AH223" i="12"/>
  <c r="AD223" i="12"/>
  <c r="Z223" i="12" s="1"/>
  <c r="AF223" i="12" s="1"/>
  <c r="AB223" i="12"/>
  <c r="W223" i="12"/>
  <c r="U223" i="12"/>
  <c r="R223" i="12"/>
  <c r="P223" i="12"/>
  <c r="N223" i="12"/>
  <c r="K223" i="12"/>
  <c r="I223" i="12"/>
  <c r="H223" i="12"/>
  <c r="F223" i="12"/>
  <c r="D223" i="12"/>
  <c r="B223" i="12"/>
  <c r="AH222" i="12"/>
  <c r="AD222" i="12"/>
  <c r="Z222" i="12" s="1"/>
  <c r="AF222" i="12" s="1"/>
  <c r="AB222" i="12"/>
  <c r="W222" i="12"/>
  <c r="U222" i="12"/>
  <c r="R222" i="12"/>
  <c r="P222" i="12"/>
  <c r="N222" i="12"/>
  <c r="K222" i="12"/>
  <c r="I222" i="12"/>
  <c r="H222" i="12"/>
  <c r="F222" i="12"/>
  <c r="D222" i="12"/>
  <c r="B222" i="12"/>
  <c r="AH221" i="12"/>
  <c r="AD221" i="12"/>
  <c r="Z221" i="12" s="1"/>
  <c r="AF221" i="12" s="1"/>
  <c r="AB221" i="12"/>
  <c r="W221" i="12"/>
  <c r="U221" i="12"/>
  <c r="R221" i="12"/>
  <c r="P221" i="12"/>
  <c r="N221" i="12"/>
  <c r="K221" i="12"/>
  <c r="I221" i="12"/>
  <c r="H221" i="12"/>
  <c r="F221" i="12"/>
  <c r="D221" i="12"/>
  <c r="B221" i="12"/>
  <c r="AH220" i="12"/>
  <c r="AD220" i="12"/>
  <c r="Z220" i="12" s="1"/>
  <c r="AF220" i="12" s="1"/>
  <c r="AB220" i="12"/>
  <c r="W220" i="12"/>
  <c r="U220" i="12"/>
  <c r="R220" i="12"/>
  <c r="P220" i="12"/>
  <c r="N220" i="12"/>
  <c r="K220" i="12"/>
  <c r="I220" i="12"/>
  <c r="H220" i="12"/>
  <c r="F220" i="12"/>
  <c r="D220" i="12"/>
  <c r="B220" i="12"/>
  <c r="AH219" i="12"/>
  <c r="AD219" i="12"/>
  <c r="Z219" i="12" s="1"/>
  <c r="AF219" i="12" s="1"/>
  <c r="AB219" i="12"/>
  <c r="W219" i="12"/>
  <c r="U219" i="12"/>
  <c r="R219" i="12"/>
  <c r="P219" i="12"/>
  <c r="N219" i="12"/>
  <c r="K219" i="12"/>
  <c r="I219" i="12"/>
  <c r="H219" i="12"/>
  <c r="F219" i="12"/>
  <c r="D219" i="12"/>
  <c r="B219" i="12"/>
  <c r="AH218" i="12"/>
  <c r="AD218" i="12"/>
  <c r="Z218" i="12" s="1"/>
  <c r="AF218" i="12" s="1"/>
  <c r="AB218" i="12"/>
  <c r="W218" i="12"/>
  <c r="U218" i="12"/>
  <c r="R218" i="12"/>
  <c r="P218" i="12"/>
  <c r="N218" i="12"/>
  <c r="K218" i="12"/>
  <c r="I218" i="12"/>
  <c r="H218" i="12"/>
  <c r="F218" i="12"/>
  <c r="D218" i="12"/>
  <c r="B218" i="12"/>
  <c r="AH217" i="12"/>
  <c r="AD217" i="12"/>
  <c r="Z217" i="12" s="1"/>
  <c r="AF217" i="12" s="1"/>
  <c r="AB217" i="12"/>
  <c r="W217" i="12"/>
  <c r="U217" i="12"/>
  <c r="R217" i="12"/>
  <c r="P217" i="12"/>
  <c r="N217" i="12"/>
  <c r="K217" i="12"/>
  <c r="I217" i="12"/>
  <c r="H217" i="12"/>
  <c r="F217" i="12"/>
  <c r="D217" i="12"/>
  <c r="B217" i="12"/>
  <c r="AH216" i="12"/>
  <c r="AD216" i="12"/>
  <c r="Z216" i="12" s="1"/>
  <c r="AF216" i="12" s="1"/>
  <c r="AB216" i="12"/>
  <c r="W216" i="12"/>
  <c r="U216" i="12"/>
  <c r="R216" i="12"/>
  <c r="P216" i="12"/>
  <c r="N216" i="12"/>
  <c r="K216" i="12"/>
  <c r="I216" i="12"/>
  <c r="H216" i="12"/>
  <c r="F216" i="12"/>
  <c r="D216" i="12"/>
  <c r="B216" i="12"/>
  <c r="AH215" i="12"/>
  <c r="AD215" i="12"/>
  <c r="Z215" i="12" s="1"/>
  <c r="AF215" i="12" s="1"/>
  <c r="AB215" i="12"/>
  <c r="W215" i="12"/>
  <c r="U215" i="12"/>
  <c r="R215" i="12"/>
  <c r="P215" i="12"/>
  <c r="N215" i="12"/>
  <c r="K215" i="12"/>
  <c r="I215" i="12"/>
  <c r="H215" i="12"/>
  <c r="F215" i="12"/>
  <c r="D215" i="12"/>
  <c r="B215" i="12"/>
  <c r="AH214" i="12"/>
  <c r="AD214" i="12"/>
  <c r="Z214" i="12" s="1"/>
  <c r="AF214" i="12" s="1"/>
  <c r="AB214" i="12"/>
  <c r="W214" i="12"/>
  <c r="U214" i="12"/>
  <c r="R214" i="12"/>
  <c r="P214" i="12"/>
  <c r="N214" i="12"/>
  <c r="K214" i="12"/>
  <c r="I214" i="12"/>
  <c r="H214" i="12"/>
  <c r="F214" i="12"/>
  <c r="D214" i="12"/>
  <c r="B214" i="12"/>
  <c r="AH213" i="12"/>
  <c r="AD213" i="12"/>
  <c r="Z213" i="12" s="1"/>
  <c r="AF213" i="12" s="1"/>
  <c r="AB213" i="12"/>
  <c r="W213" i="12"/>
  <c r="U213" i="12"/>
  <c r="R213" i="12"/>
  <c r="P213" i="12"/>
  <c r="N213" i="12"/>
  <c r="K213" i="12"/>
  <c r="I213" i="12"/>
  <c r="H213" i="12"/>
  <c r="F213" i="12"/>
  <c r="D213" i="12"/>
  <c r="B213" i="12"/>
  <c r="AH212" i="12"/>
  <c r="AD212" i="12"/>
  <c r="Z212" i="12" s="1"/>
  <c r="AF212" i="12" s="1"/>
  <c r="AB212" i="12"/>
  <c r="W212" i="12"/>
  <c r="U212" i="12"/>
  <c r="R212" i="12"/>
  <c r="P212" i="12"/>
  <c r="N212" i="12"/>
  <c r="K212" i="12"/>
  <c r="I212" i="12"/>
  <c r="H212" i="12"/>
  <c r="F212" i="12"/>
  <c r="D212" i="12"/>
  <c r="B212" i="12"/>
  <c r="AH211" i="12"/>
  <c r="AD211" i="12"/>
  <c r="Z211" i="12" s="1"/>
  <c r="AF211" i="12" s="1"/>
  <c r="AB211" i="12"/>
  <c r="W211" i="12"/>
  <c r="U211" i="12"/>
  <c r="R211" i="12"/>
  <c r="P211" i="12"/>
  <c r="N211" i="12"/>
  <c r="K211" i="12"/>
  <c r="I211" i="12"/>
  <c r="H211" i="12"/>
  <c r="F211" i="12"/>
  <c r="D211" i="12"/>
  <c r="B211" i="12"/>
  <c r="AH210" i="12"/>
  <c r="AD210" i="12"/>
  <c r="Z210" i="12" s="1"/>
  <c r="AF210" i="12" s="1"/>
  <c r="AB210" i="12"/>
  <c r="W210" i="12"/>
  <c r="U210" i="12"/>
  <c r="R210" i="12"/>
  <c r="P210" i="12"/>
  <c r="N210" i="12"/>
  <c r="K210" i="12"/>
  <c r="I210" i="12"/>
  <c r="H210" i="12"/>
  <c r="F210" i="12"/>
  <c r="D210" i="12"/>
  <c r="B210" i="12"/>
  <c r="AH209" i="12"/>
  <c r="AD209" i="12"/>
  <c r="Z209" i="12" s="1"/>
  <c r="AF209" i="12" s="1"/>
  <c r="AB209" i="12"/>
  <c r="W209" i="12"/>
  <c r="U209" i="12"/>
  <c r="R209" i="12"/>
  <c r="P209" i="12"/>
  <c r="N209" i="12"/>
  <c r="K209" i="12"/>
  <c r="I209" i="12"/>
  <c r="H209" i="12"/>
  <c r="F209" i="12"/>
  <c r="D209" i="12"/>
  <c r="B209" i="12"/>
  <c r="AH208" i="12"/>
  <c r="AD208" i="12"/>
  <c r="Z208" i="12" s="1"/>
  <c r="AF208" i="12" s="1"/>
  <c r="AB208" i="12"/>
  <c r="W208" i="12"/>
  <c r="U208" i="12"/>
  <c r="R208" i="12"/>
  <c r="P208" i="12"/>
  <c r="N208" i="12"/>
  <c r="K208" i="12"/>
  <c r="I208" i="12"/>
  <c r="H208" i="12"/>
  <c r="F208" i="12"/>
  <c r="D208" i="12"/>
  <c r="B208" i="12"/>
  <c r="AH207" i="12"/>
  <c r="AD207" i="12"/>
  <c r="Z207" i="12" s="1"/>
  <c r="AF207" i="12" s="1"/>
  <c r="AB207" i="12"/>
  <c r="W207" i="12"/>
  <c r="U207" i="12"/>
  <c r="R207" i="12"/>
  <c r="P207" i="12"/>
  <c r="N207" i="12"/>
  <c r="K207" i="12"/>
  <c r="I207" i="12"/>
  <c r="H207" i="12"/>
  <c r="F207" i="12"/>
  <c r="D207" i="12"/>
  <c r="B207" i="12"/>
  <c r="AH206" i="12"/>
  <c r="AD206" i="12"/>
  <c r="Z206" i="12" s="1"/>
  <c r="AF206" i="12" s="1"/>
  <c r="AB206" i="12"/>
  <c r="W206" i="12"/>
  <c r="U206" i="12"/>
  <c r="R206" i="12"/>
  <c r="P206" i="12"/>
  <c r="N206" i="12"/>
  <c r="K206" i="12"/>
  <c r="I206" i="12"/>
  <c r="H206" i="12"/>
  <c r="F206" i="12"/>
  <c r="D206" i="12"/>
  <c r="B206" i="12"/>
  <c r="AH205" i="12"/>
  <c r="AD205" i="12"/>
  <c r="Z205" i="12" s="1"/>
  <c r="AF205" i="12" s="1"/>
  <c r="AB205" i="12"/>
  <c r="W205" i="12"/>
  <c r="U205" i="12"/>
  <c r="R205" i="12"/>
  <c r="P205" i="12"/>
  <c r="N205" i="12"/>
  <c r="K205" i="12"/>
  <c r="I205" i="12"/>
  <c r="H205" i="12"/>
  <c r="F205" i="12"/>
  <c r="D205" i="12"/>
  <c r="B205" i="12"/>
  <c r="AH204" i="12"/>
  <c r="AD204" i="12"/>
  <c r="Z204" i="12" s="1"/>
  <c r="AF204" i="12" s="1"/>
  <c r="AB204" i="12"/>
  <c r="W204" i="12"/>
  <c r="U204" i="12"/>
  <c r="R204" i="12"/>
  <c r="P204" i="12"/>
  <c r="N204" i="12"/>
  <c r="K204" i="12"/>
  <c r="I204" i="12"/>
  <c r="H204" i="12"/>
  <c r="F204" i="12"/>
  <c r="D204" i="12"/>
  <c r="B204" i="12"/>
  <c r="AH203" i="12"/>
  <c r="AD203" i="12"/>
  <c r="Z203" i="12" s="1"/>
  <c r="AF203" i="12" s="1"/>
  <c r="AB203" i="12"/>
  <c r="W203" i="12"/>
  <c r="U203" i="12"/>
  <c r="R203" i="12"/>
  <c r="P203" i="12"/>
  <c r="N203" i="12"/>
  <c r="K203" i="12"/>
  <c r="I203" i="12"/>
  <c r="H203" i="12"/>
  <c r="F203" i="12"/>
  <c r="D203" i="12"/>
  <c r="B203" i="12"/>
  <c r="AH202" i="12"/>
  <c r="AD202" i="12"/>
  <c r="Z202" i="12" s="1"/>
  <c r="AF202" i="12" s="1"/>
  <c r="AB202" i="12"/>
  <c r="W202" i="12"/>
  <c r="U202" i="12"/>
  <c r="R202" i="12"/>
  <c r="P202" i="12"/>
  <c r="N202" i="12"/>
  <c r="K202" i="12"/>
  <c r="I202" i="12"/>
  <c r="H202" i="12"/>
  <c r="F202" i="12"/>
  <c r="D202" i="12"/>
  <c r="B202" i="12"/>
  <c r="AH201" i="12"/>
  <c r="AD201" i="12"/>
  <c r="Z201" i="12" s="1"/>
  <c r="AF201" i="12" s="1"/>
  <c r="AB201" i="12"/>
  <c r="W201" i="12"/>
  <c r="U201" i="12"/>
  <c r="R201" i="12"/>
  <c r="P201" i="12"/>
  <c r="N201" i="12"/>
  <c r="K201" i="12"/>
  <c r="I201" i="12"/>
  <c r="H201" i="12"/>
  <c r="F201" i="12"/>
  <c r="D201" i="12"/>
  <c r="B201" i="12"/>
  <c r="AH200" i="12"/>
  <c r="AD200" i="12"/>
  <c r="Z200" i="12" s="1"/>
  <c r="AF200" i="12" s="1"/>
  <c r="AB200" i="12"/>
  <c r="W200" i="12"/>
  <c r="U200" i="12"/>
  <c r="R200" i="12"/>
  <c r="P200" i="12"/>
  <c r="N200" i="12"/>
  <c r="K200" i="12"/>
  <c r="I200" i="12"/>
  <c r="H200" i="12"/>
  <c r="F200" i="12"/>
  <c r="D200" i="12"/>
  <c r="B200" i="12"/>
  <c r="AH199" i="12"/>
  <c r="AD199" i="12"/>
  <c r="Z199" i="12" s="1"/>
  <c r="AF199" i="12" s="1"/>
  <c r="AB199" i="12"/>
  <c r="W199" i="12"/>
  <c r="U199" i="12"/>
  <c r="R199" i="12"/>
  <c r="P199" i="12"/>
  <c r="N199" i="12"/>
  <c r="K199" i="12"/>
  <c r="I199" i="12"/>
  <c r="H199" i="12"/>
  <c r="F199" i="12"/>
  <c r="D199" i="12"/>
  <c r="B199" i="12"/>
  <c r="AH198" i="12"/>
  <c r="AD198" i="12"/>
  <c r="Z198" i="12" s="1"/>
  <c r="AF198" i="12" s="1"/>
  <c r="AB198" i="12"/>
  <c r="W198" i="12"/>
  <c r="U198" i="12"/>
  <c r="R198" i="12"/>
  <c r="P198" i="12"/>
  <c r="N198" i="12"/>
  <c r="K198" i="12"/>
  <c r="I198" i="12"/>
  <c r="H198" i="12"/>
  <c r="F198" i="12"/>
  <c r="D198" i="12"/>
  <c r="B198" i="12"/>
  <c r="AH197" i="12"/>
  <c r="AD197" i="12"/>
  <c r="Z197" i="12" s="1"/>
  <c r="AF197" i="12" s="1"/>
  <c r="AB197" i="12"/>
  <c r="W197" i="12"/>
  <c r="U197" i="12"/>
  <c r="R197" i="12"/>
  <c r="P197" i="12"/>
  <c r="N197" i="12"/>
  <c r="K197" i="12"/>
  <c r="I197" i="12"/>
  <c r="H197" i="12"/>
  <c r="F197" i="12"/>
  <c r="D197" i="12"/>
  <c r="B197" i="12"/>
  <c r="AH196" i="12"/>
  <c r="AD196" i="12"/>
  <c r="Z196" i="12" s="1"/>
  <c r="AF196" i="12" s="1"/>
  <c r="AB196" i="12"/>
  <c r="W196" i="12"/>
  <c r="U196" i="12"/>
  <c r="R196" i="12"/>
  <c r="P196" i="12"/>
  <c r="N196" i="12"/>
  <c r="K196" i="12"/>
  <c r="I196" i="12"/>
  <c r="H196" i="12"/>
  <c r="F196" i="12"/>
  <c r="D196" i="12"/>
  <c r="B196" i="12"/>
  <c r="AH195" i="12"/>
  <c r="AD195" i="12"/>
  <c r="Z195" i="12" s="1"/>
  <c r="AF195" i="12" s="1"/>
  <c r="AB195" i="12"/>
  <c r="W195" i="12"/>
  <c r="U195" i="12"/>
  <c r="R195" i="12"/>
  <c r="P195" i="12"/>
  <c r="N195" i="12"/>
  <c r="K195" i="12"/>
  <c r="I195" i="12"/>
  <c r="H195" i="12"/>
  <c r="F195" i="12"/>
  <c r="D195" i="12"/>
  <c r="B195" i="12"/>
  <c r="AH194" i="12"/>
  <c r="AD194" i="12"/>
  <c r="Z194" i="12" s="1"/>
  <c r="AF194" i="12" s="1"/>
  <c r="AB194" i="12"/>
  <c r="W194" i="12"/>
  <c r="U194" i="12"/>
  <c r="R194" i="12"/>
  <c r="P194" i="12"/>
  <c r="N194" i="12"/>
  <c r="K194" i="12"/>
  <c r="I194" i="12"/>
  <c r="H194" i="12"/>
  <c r="F194" i="12"/>
  <c r="D194" i="12"/>
  <c r="B194" i="12"/>
  <c r="AH193" i="12"/>
  <c r="AD193" i="12"/>
  <c r="Z193" i="12" s="1"/>
  <c r="AF193" i="12" s="1"/>
  <c r="AB193" i="12"/>
  <c r="W193" i="12"/>
  <c r="U193" i="12"/>
  <c r="R193" i="12"/>
  <c r="P193" i="12"/>
  <c r="N193" i="12"/>
  <c r="K193" i="12"/>
  <c r="I193" i="12"/>
  <c r="H193" i="12"/>
  <c r="F193" i="12"/>
  <c r="D193" i="12"/>
  <c r="B193" i="12"/>
  <c r="AH192" i="12"/>
  <c r="AD192" i="12"/>
  <c r="Z192" i="12" s="1"/>
  <c r="AF192" i="12" s="1"/>
  <c r="AB192" i="12"/>
  <c r="W192" i="12"/>
  <c r="U192" i="12"/>
  <c r="R192" i="12"/>
  <c r="P192" i="12"/>
  <c r="N192" i="12"/>
  <c r="K192" i="12"/>
  <c r="I192" i="12"/>
  <c r="H192" i="12"/>
  <c r="F192" i="12"/>
  <c r="D192" i="12"/>
  <c r="B192" i="12"/>
  <c r="AH191" i="12"/>
  <c r="AD191" i="12"/>
  <c r="Z191" i="12" s="1"/>
  <c r="AF191" i="12" s="1"/>
  <c r="AB191" i="12"/>
  <c r="W191" i="12"/>
  <c r="U191" i="12"/>
  <c r="R191" i="12"/>
  <c r="P191" i="12"/>
  <c r="N191" i="12"/>
  <c r="K191" i="12"/>
  <c r="I191" i="12"/>
  <c r="H191" i="12"/>
  <c r="F191" i="12"/>
  <c r="D191" i="12"/>
  <c r="B191" i="12"/>
  <c r="AH190" i="12"/>
  <c r="AD190" i="12"/>
  <c r="Z190" i="12" s="1"/>
  <c r="AF190" i="12" s="1"/>
  <c r="AB190" i="12"/>
  <c r="W190" i="12"/>
  <c r="U190" i="12"/>
  <c r="R190" i="12"/>
  <c r="P190" i="12"/>
  <c r="N190" i="12"/>
  <c r="K190" i="12"/>
  <c r="I190" i="12"/>
  <c r="H190" i="12"/>
  <c r="F190" i="12"/>
  <c r="D190" i="12"/>
  <c r="B190" i="12"/>
  <c r="AH189" i="12"/>
  <c r="AD189" i="12"/>
  <c r="Z189" i="12" s="1"/>
  <c r="AF189" i="12" s="1"/>
  <c r="AB189" i="12"/>
  <c r="W189" i="12"/>
  <c r="U189" i="12"/>
  <c r="R189" i="12"/>
  <c r="P189" i="12"/>
  <c r="N189" i="12"/>
  <c r="K189" i="12"/>
  <c r="I189" i="12"/>
  <c r="H189" i="12"/>
  <c r="F189" i="12"/>
  <c r="D189" i="12"/>
  <c r="B189" i="12"/>
  <c r="AH188" i="12"/>
  <c r="AD188" i="12"/>
  <c r="Z188" i="12" s="1"/>
  <c r="AF188" i="12" s="1"/>
  <c r="AB188" i="12"/>
  <c r="W188" i="12"/>
  <c r="U188" i="12"/>
  <c r="R188" i="12"/>
  <c r="P188" i="12"/>
  <c r="N188" i="12"/>
  <c r="K188" i="12"/>
  <c r="I188" i="12"/>
  <c r="H188" i="12"/>
  <c r="F188" i="12"/>
  <c r="D188" i="12"/>
  <c r="B188" i="12"/>
  <c r="AH187" i="12"/>
  <c r="AD187" i="12"/>
  <c r="Z187" i="12" s="1"/>
  <c r="AF187" i="12" s="1"/>
  <c r="AB187" i="12"/>
  <c r="W187" i="12"/>
  <c r="U187" i="12"/>
  <c r="R187" i="12"/>
  <c r="P187" i="12"/>
  <c r="N187" i="12"/>
  <c r="K187" i="12"/>
  <c r="I187" i="12"/>
  <c r="H187" i="12"/>
  <c r="F187" i="12"/>
  <c r="D187" i="12"/>
  <c r="B187" i="12"/>
  <c r="AH186" i="12"/>
  <c r="AD186" i="12"/>
  <c r="Z186" i="12" s="1"/>
  <c r="AF186" i="12" s="1"/>
  <c r="AB186" i="12"/>
  <c r="W186" i="12"/>
  <c r="U186" i="12"/>
  <c r="R186" i="12"/>
  <c r="P186" i="12"/>
  <c r="N186" i="12"/>
  <c r="K186" i="12"/>
  <c r="I186" i="12"/>
  <c r="H186" i="12"/>
  <c r="F186" i="12"/>
  <c r="D186" i="12"/>
  <c r="B186" i="12"/>
  <c r="AH185" i="12"/>
  <c r="AD185" i="12"/>
  <c r="Z185" i="12" s="1"/>
  <c r="AF185" i="12" s="1"/>
  <c r="AB185" i="12"/>
  <c r="W185" i="12"/>
  <c r="U185" i="12"/>
  <c r="R185" i="12"/>
  <c r="P185" i="12"/>
  <c r="N185" i="12"/>
  <c r="K185" i="12"/>
  <c r="I185" i="12"/>
  <c r="H185" i="12"/>
  <c r="F185" i="12"/>
  <c r="D185" i="12"/>
  <c r="B185" i="12"/>
  <c r="AH184" i="12"/>
  <c r="AD184" i="12"/>
  <c r="Z184" i="12" s="1"/>
  <c r="AF184" i="12" s="1"/>
  <c r="AB184" i="12"/>
  <c r="W184" i="12"/>
  <c r="U184" i="12"/>
  <c r="R184" i="12"/>
  <c r="P184" i="12"/>
  <c r="N184" i="12"/>
  <c r="K184" i="12"/>
  <c r="I184" i="12"/>
  <c r="H184" i="12"/>
  <c r="F184" i="12"/>
  <c r="D184" i="12"/>
  <c r="B184" i="12"/>
  <c r="AH183" i="12"/>
  <c r="AD183" i="12"/>
  <c r="Z183" i="12" s="1"/>
  <c r="AF183" i="12" s="1"/>
  <c r="AB183" i="12"/>
  <c r="W183" i="12"/>
  <c r="U183" i="12"/>
  <c r="R183" i="12"/>
  <c r="P183" i="12"/>
  <c r="N183" i="12"/>
  <c r="K183" i="12"/>
  <c r="I183" i="12"/>
  <c r="H183" i="12"/>
  <c r="F183" i="12"/>
  <c r="D183" i="12"/>
  <c r="B183" i="12"/>
  <c r="AH182" i="12"/>
  <c r="AD182" i="12"/>
  <c r="Z182" i="12" s="1"/>
  <c r="AF182" i="12" s="1"/>
  <c r="AB182" i="12"/>
  <c r="W182" i="12"/>
  <c r="U182" i="12"/>
  <c r="R182" i="12"/>
  <c r="P182" i="12"/>
  <c r="N182" i="12"/>
  <c r="K182" i="12"/>
  <c r="I182" i="12"/>
  <c r="H182" i="12"/>
  <c r="F182" i="12"/>
  <c r="D182" i="12"/>
  <c r="B182" i="12"/>
  <c r="AH181" i="12"/>
  <c r="AD181" i="12"/>
  <c r="Z181" i="12" s="1"/>
  <c r="AF181" i="12" s="1"/>
  <c r="AB181" i="12"/>
  <c r="W181" i="12"/>
  <c r="U181" i="12"/>
  <c r="R181" i="12"/>
  <c r="P181" i="12"/>
  <c r="N181" i="12"/>
  <c r="K181" i="12"/>
  <c r="I181" i="12"/>
  <c r="H181" i="12"/>
  <c r="F181" i="12"/>
  <c r="D181" i="12"/>
  <c r="B181" i="12"/>
  <c r="AH180" i="12"/>
  <c r="AD180" i="12"/>
  <c r="Z180" i="12" s="1"/>
  <c r="AF180" i="12" s="1"/>
  <c r="AB180" i="12"/>
  <c r="W180" i="12"/>
  <c r="U180" i="12"/>
  <c r="R180" i="12"/>
  <c r="P180" i="12"/>
  <c r="N180" i="12"/>
  <c r="K180" i="12"/>
  <c r="I180" i="12"/>
  <c r="H180" i="12"/>
  <c r="F180" i="12"/>
  <c r="D180" i="12"/>
  <c r="B180" i="12"/>
  <c r="AH179" i="12"/>
  <c r="AD179" i="12"/>
  <c r="Z179" i="12" s="1"/>
  <c r="AF179" i="12" s="1"/>
  <c r="AB179" i="12"/>
  <c r="W179" i="12"/>
  <c r="U179" i="12"/>
  <c r="R179" i="12"/>
  <c r="P179" i="12"/>
  <c r="N179" i="12"/>
  <c r="K179" i="12"/>
  <c r="I179" i="12"/>
  <c r="H179" i="12"/>
  <c r="F179" i="12"/>
  <c r="D179" i="12"/>
  <c r="B179" i="12"/>
  <c r="AH178" i="12"/>
  <c r="AD178" i="12"/>
  <c r="Z178" i="12" s="1"/>
  <c r="AF178" i="12" s="1"/>
  <c r="AB178" i="12"/>
  <c r="W178" i="12"/>
  <c r="U178" i="12"/>
  <c r="R178" i="12"/>
  <c r="P178" i="12"/>
  <c r="N178" i="12"/>
  <c r="K178" i="12"/>
  <c r="I178" i="12"/>
  <c r="H178" i="12"/>
  <c r="F178" i="12"/>
  <c r="D178" i="12"/>
  <c r="B178" i="12"/>
  <c r="AH177" i="12"/>
  <c r="AD177" i="12"/>
  <c r="Z177" i="12" s="1"/>
  <c r="AF177" i="12" s="1"/>
  <c r="AB177" i="12"/>
  <c r="W177" i="12"/>
  <c r="U177" i="12"/>
  <c r="R177" i="12"/>
  <c r="P177" i="12"/>
  <c r="N177" i="12"/>
  <c r="K177" i="12"/>
  <c r="I177" i="12"/>
  <c r="H177" i="12"/>
  <c r="F177" i="12"/>
  <c r="D177" i="12"/>
  <c r="B177" i="12"/>
  <c r="AH176" i="12"/>
  <c r="AD176" i="12"/>
  <c r="Z176" i="12" s="1"/>
  <c r="AF176" i="12" s="1"/>
  <c r="AB176" i="12"/>
  <c r="W176" i="12"/>
  <c r="U176" i="12"/>
  <c r="R176" i="12"/>
  <c r="P176" i="12"/>
  <c r="N176" i="12"/>
  <c r="K176" i="12"/>
  <c r="I176" i="12"/>
  <c r="H176" i="12"/>
  <c r="F176" i="12"/>
  <c r="D176" i="12"/>
  <c r="B176" i="12"/>
  <c r="AH175" i="12"/>
  <c r="AD175" i="12"/>
  <c r="Z175" i="12" s="1"/>
  <c r="AF175" i="12" s="1"/>
  <c r="AB175" i="12"/>
  <c r="W175" i="12"/>
  <c r="U175" i="12"/>
  <c r="R175" i="12"/>
  <c r="P175" i="12"/>
  <c r="N175" i="12"/>
  <c r="K175" i="12"/>
  <c r="I175" i="12"/>
  <c r="H175" i="12"/>
  <c r="F175" i="12"/>
  <c r="D175" i="12"/>
  <c r="B175" i="12"/>
  <c r="AH174" i="12"/>
  <c r="AD174" i="12"/>
  <c r="Z174" i="12" s="1"/>
  <c r="AF174" i="12" s="1"/>
  <c r="AB174" i="12"/>
  <c r="W174" i="12"/>
  <c r="U174" i="12"/>
  <c r="R174" i="12"/>
  <c r="P174" i="12"/>
  <c r="N174" i="12"/>
  <c r="K174" i="12"/>
  <c r="I174" i="12"/>
  <c r="H174" i="12"/>
  <c r="F174" i="12"/>
  <c r="D174" i="12"/>
  <c r="B174" i="12"/>
  <c r="AH173" i="12"/>
  <c r="AD173" i="12"/>
  <c r="Z173" i="12" s="1"/>
  <c r="AF173" i="12" s="1"/>
  <c r="AB173" i="12"/>
  <c r="W173" i="12"/>
  <c r="U173" i="12"/>
  <c r="R173" i="12"/>
  <c r="P173" i="12"/>
  <c r="N173" i="12"/>
  <c r="K173" i="12"/>
  <c r="I173" i="12"/>
  <c r="H173" i="12"/>
  <c r="F173" i="12"/>
  <c r="D173" i="12"/>
  <c r="B173" i="12"/>
  <c r="AH172" i="12"/>
  <c r="AD172" i="12"/>
  <c r="Z172" i="12" s="1"/>
  <c r="AF172" i="12" s="1"/>
  <c r="AB172" i="12"/>
  <c r="W172" i="12"/>
  <c r="U172" i="12"/>
  <c r="R172" i="12"/>
  <c r="P172" i="12"/>
  <c r="N172" i="12"/>
  <c r="K172" i="12"/>
  <c r="I172" i="12"/>
  <c r="H172" i="12"/>
  <c r="F172" i="12"/>
  <c r="D172" i="12"/>
  <c r="B172" i="12"/>
  <c r="AH171" i="12"/>
  <c r="AD171" i="12"/>
  <c r="Z171" i="12" s="1"/>
  <c r="AF171" i="12" s="1"/>
  <c r="AB171" i="12"/>
  <c r="W171" i="12"/>
  <c r="U171" i="12"/>
  <c r="R171" i="12"/>
  <c r="P171" i="12"/>
  <c r="N171" i="12"/>
  <c r="K171" i="12"/>
  <c r="I171" i="12"/>
  <c r="H171" i="12"/>
  <c r="F171" i="12"/>
  <c r="D171" i="12"/>
  <c r="B171" i="12"/>
  <c r="AH170" i="12"/>
  <c r="AD170" i="12"/>
  <c r="Z170" i="12" s="1"/>
  <c r="AF170" i="12" s="1"/>
  <c r="AB170" i="12"/>
  <c r="W170" i="12"/>
  <c r="U170" i="12"/>
  <c r="R170" i="12"/>
  <c r="P170" i="12"/>
  <c r="N170" i="12"/>
  <c r="K170" i="12"/>
  <c r="I170" i="12"/>
  <c r="H170" i="12"/>
  <c r="F170" i="12"/>
  <c r="D170" i="12"/>
  <c r="B170" i="12"/>
  <c r="AH169" i="12"/>
  <c r="AD169" i="12"/>
  <c r="Z169" i="12" s="1"/>
  <c r="AF169" i="12" s="1"/>
  <c r="AB169" i="12"/>
  <c r="W169" i="12"/>
  <c r="U169" i="12"/>
  <c r="R169" i="12"/>
  <c r="P169" i="12"/>
  <c r="N169" i="12"/>
  <c r="K169" i="12"/>
  <c r="I169" i="12"/>
  <c r="H169" i="12"/>
  <c r="F169" i="12"/>
  <c r="D169" i="12"/>
  <c r="B169" i="12"/>
  <c r="AH168" i="12"/>
  <c r="AD168" i="12"/>
  <c r="Z168" i="12" s="1"/>
  <c r="AF168" i="12" s="1"/>
  <c r="AB168" i="12"/>
  <c r="W168" i="12"/>
  <c r="U168" i="12"/>
  <c r="R168" i="12"/>
  <c r="P168" i="12"/>
  <c r="N168" i="12"/>
  <c r="K168" i="12"/>
  <c r="I168" i="12"/>
  <c r="H168" i="12"/>
  <c r="F168" i="12"/>
  <c r="D168" i="12"/>
  <c r="B168" i="12"/>
  <c r="AH167" i="12"/>
  <c r="AD167" i="12"/>
  <c r="Z167" i="12" s="1"/>
  <c r="AF167" i="12" s="1"/>
  <c r="AB167" i="12"/>
  <c r="W167" i="12"/>
  <c r="U167" i="12"/>
  <c r="R167" i="12"/>
  <c r="P167" i="12"/>
  <c r="N167" i="12"/>
  <c r="K167" i="12"/>
  <c r="I167" i="12"/>
  <c r="H167" i="12"/>
  <c r="F167" i="12"/>
  <c r="D167" i="12"/>
  <c r="B167" i="12"/>
  <c r="AH166" i="12"/>
  <c r="AD166" i="12"/>
  <c r="Z166" i="12" s="1"/>
  <c r="AF166" i="12" s="1"/>
  <c r="AB166" i="12"/>
  <c r="W166" i="12"/>
  <c r="U166" i="12"/>
  <c r="R166" i="12"/>
  <c r="P166" i="12"/>
  <c r="N166" i="12"/>
  <c r="K166" i="12"/>
  <c r="I166" i="12"/>
  <c r="H166" i="12"/>
  <c r="F166" i="12"/>
  <c r="D166" i="12"/>
  <c r="B166" i="12"/>
  <c r="AH165" i="12"/>
  <c r="AD165" i="12"/>
  <c r="Z165" i="12" s="1"/>
  <c r="AF165" i="12" s="1"/>
  <c r="AB165" i="12"/>
  <c r="W165" i="12"/>
  <c r="U165" i="12"/>
  <c r="R165" i="12"/>
  <c r="P165" i="12"/>
  <c r="N165" i="12"/>
  <c r="K165" i="12"/>
  <c r="I165" i="12"/>
  <c r="H165" i="12"/>
  <c r="F165" i="12"/>
  <c r="D165" i="12"/>
  <c r="B165" i="12"/>
  <c r="AH164" i="12"/>
  <c r="AD164" i="12"/>
  <c r="Z164" i="12" s="1"/>
  <c r="AF164" i="12" s="1"/>
  <c r="AB164" i="12"/>
  <c r="W164" i="12"/>
  <c r="U164" i="12"/>
  <c r="R164" i="12"/>
  <c r="P164" i="12"/>
  <c r="N164" i="12"/>
  <c r="K164" i="12"/>
  <c r="I164" i="12"/>
  <c r="H164" i="12"/>
  <c r="F164" i="12"/>
  <c r="D164" i="12"/>
  <c r="B164" i="12"/>
  <c r="AH163" i="12"/>
  <c r="AD163" i="12"/>
  <c r="Z163" i="12" s="1"/>
  <c r="AF163" i="12" s="1"/>
  <c r="AB163" i="12"/>
  <c r="W163" i="12"/>
  <c r="U163" i="12"/>
  <c r="R163" i="12"/>
  <c r="P163" i="12"/>
  <c r="N163" i="12"/>
  <c r="K163" i="12"/>
  <c r="I163" i="12"/>
  <c r="H163" i="12"/>
  <c r="F163" i="12"/>
  <c r="D163" i="12"/>
  <c r="B163" i="12"/>
  <c r="AH162" i="12"/>
  <c r="AD162" i="12"/>
  <c r="Z162" i="12" s="1"/>
  <c r="AF162" i="12" s="1"/>
  <c r="AB162" i="12"/>
  <c r="W162" i="12"/>
  <c r="U162" i="12"/>
  <c r="R162" i="12"/>
  <c r="P162" i="12"/>
  <c r="N162" i="12"/>
  <c r="K162" i="12"/>
  <c r="I162" i="12"/>
  <c r="H162" i="12"/>
  <c r="F162" i="12"/>
  <c r="D162" i="12"/>
  <c r="B162" i="12"/>
  <c r="AH161" i="12"/>
  <c r="AD161" i="12"/>
  <c r="Z161" i="12" s="1"/>
  <c r="AF161" i="12" s="1"/>
  <c r="AB161" i="12"/>
  <c r="W161" i="12"/>
  <c r="U161" i="12"/>
  <c r="R161" i="12"/>
  <c r="P161" i="12"/>
  <c r="N161" i="12"/>
  <c r="K161" i="12"/>
  <c r="I161" i="12"/>
  <c r="H161" i="12"/>
  <c r="F161" i="12"/>
  <c r="D161" i="12"/>
  <c r="B161" i="12"/>
  <c r="AH160" i="12"/>
  <c r="AD160" i="12"/>
  <c r="Z160" i="12" s="1"/>
  <c r="AF160" i="12" s="1"/>
  <c r="AB160" i="12"/>
  <c r="W160" i="12"/>
  <c r="U160" i="12"/>
  <c r="R160" i="12"/>
  <c r="P160" i="12"/>
  <c r="N160" i="12"/>
  <c r="K160" i="12"/>
  <c r="I160" i="12"/>
  <c r="H160" i="12"/>
  <c r="F160" i="12"/>
  <c r="D160" i="12"/>
  <c r="B160" i="12"/>
  <c r="AH159" i="12"/>
  <c r="AD159" i="12"/>
  <c r="Z159" i="12" s="1"/>
  <c r="AF159" i="12" s="1"/>
  <c r="AB159" i="12"/>
  <c r="W159" i="12"/>
  <c r="U159" i="12"/>
  <c r="R159" i="12"/>
  <c r="P159" i="12"/>
  <c r="N159" i="12"/>
  <c r="K159" i="12"/>
  <c r="I159" i="12"/>
  <c r="H159" i="12"/>
  <c r="F159" i="12"/>
  <c r="D159" i="12"/>
  <c r="B159" i="12"/>
  <c r="AH158" i="12"/>
  <c r="AD158" i="12"/>
  <c r="Z158" i="12" s="1"/>
  <c r="AF158" i="12" s="1"/>
  <c r="AB158" i="12"/>
  <c r="W158" i="12"/>
  <c r="U158" i="12"/>
  <c r="R158" i="12"/>
  <c r="P158" i="12"/>
  <c r="N158" i="12"/>
  <c r="K158" i="12"/>
  <c r="I158" i="12"/>
  <c r="H158" i="12"/>
  <c r="F158" i="12"/>
  <c r="D158" i="12"/>
  <c r="B158" i="12"/>
  <c r="AH157" i="12"/>
  <c r="AD157" i="12"/>
  <c r="Z157" i="12" s="1"/>
  <c r="AF157" i="12" s="1"/>
  <c r="AB157" i="12"/>
  <c r="W157" i="12"/>
  <c r="U157" i="12"/>
  <c r="R157" i="12"/>
  <c r="P157" i="12"/>
  <c r="N157" i="12"/>
  <c r="K157" i="12"/>
  <c r="I157" i="12"/>
  <c r="H157" i="12"/>
  <c r="F157" i="12"/>
  <c r="D157" i="12"/>
  <c r="B157" i="12"/>
  <c r="AH156" i="12"/>
  <c r="AD156" i="12"/>
  <c r="Z156" i="12" s="1"/>
  <c r="AF156" i="12" s="1"/>
  <c r="AB156" i="12"/>
  <c r="W156" i="12"/>
  <c r="U156" i="12"/>
  <c r="R156" i="12"/>
  <c r="P156" i="12"/>
  <c r="N156" i="12"/>
  <c r="K156" i="12"/>
  <c r="I156" i="12"/>
  <c r="H156" i="12"/>
  <c r="F156" i="12"/>
  <c r="D156" i="12"/>
  <c r="B156" i="12"/>
  <c r="AH155" i="12"/>
  <c r="AD155" i="12"/>
  <c r="Z155" i="12" s="1"/>
  <c r="AF155" i="12" s="1"/>
  <c r="AB155" i="12"/>
  <c r="W155" i="12"/>
  <c r="U155" i="12"/>
  <c r="R155" i="12"/>
  <c r="P155" i="12"/>
  <c r="N155" i="12"/>
  <c r="K155" i="12"/>
  <c r="I155" i="12"/>
  <c r="H155" i="12"/>
  <c r="F155" i="12"/>
  <c r="D155" i="12"/>
  <c r="B155" i="12"/>
  <c r="AH154" i="12"/>
  <c r="AD154" i="12"/>
  <c r="Z154" i="12" s="1"/>
  <c r="AF154" i="12" s="1"/>
  <c r="AB154" i="12"/>
  <c r="W154" i="12"/>
  <c r="U154" i="12"/>
  <c r="R154" i="12"/>
  <c r="P154" i="12"/>
  <c r="N154" i="12"/>
  <c r="K154" i="12"/>
  <c r="I154" i="12"/>
  <c r="H154" i="12"/>
  <c r="F154" i="12"/>
  <c r="D154" i="12"/>
  <c r="B154" i="12"/>
  <c r="AH153" i="12"/>
  <c r="AD153" i="12"/>
  <c r="Z153" i="12" s="1"/>
  <c r="AF153" i="12" s="1"/>
  <c r="AB153" i="12"/>
  <c r="W153" i="12"/>
  <c r="U153" i="12"/>
  <c r="R153" i="12"/>
  <c r="P153" i="12"/>
  <c r="N153" i="12"/>
  <c r="K153" i="12"/>
  <c r="I153" i="12"/>
  <c r="H153" i="12"/>
  <c r="F153" i="12"/>
  <c r="D153" i="12"/>
  <c r="B153" i="12"/>
  <c r="AH152" i="12"/>
  <c r="AD152" i="12"/>
  <c r="Z152" i="12" s="1"/>
  <c r="AF152" i="12" s="1"/>
  <c r="AB152" i="12"/>
  <c r="W152" i="12"/>
  <c r="U152" i="12"/>
  <c r="R152" i="12"/>
  <c r="P152" i="12"/>
  <c r="N152" i="12"/>
  <c r="K152" i="12"/>
  <c r="I152" i="12"/>
  <c r="H152" i="12"/>
  <c r="F152" i="12"/>
  <c r="D152" i="12"/>
  <c r="B152" i="12"/>
  <c r="AH151" i="12"/>
  <c r="AD151" i="12"/>
  <c r="Z151" i="12" s="1"/>
  <c r="AF151" i="12" s="1"/>
  <c r="AB151" i="12"/>
  <c r="W151" i="12"/>
  <c r="U151" i="12"/>
  <c r="R151" i="12"/>
  <c r="P151" i="12"/>
  <c r="N151" i="12"/>
  <c r="K151" i="12"/>
  <c r="I151" i="12"/>
  <c r="H151" i="12"/>
  <c r="F151" i="12"/>
  <c r="D151" i="12"/>
  <c r="B151" i="12"/>
  <c r="AH150" i="12"/>
  <c r="AD150" i="12"/>
  <c r="Z150" i="12" s="1"/>
  <c r="AF150" i="12" s="1"/>
  <c r="AB150" i="12"/>
  <c r="W150" i="12"/>
  <c r="U150" i="12"/>
  <c r="R150" i="12"/>
  <c r="P150" i="12"/>
  <c r="N150" i="12"/>
  <c r="K150" i="12"/>
  <c r="I150" i="12"/>
  <c r="H150" i="12"/>
  <c r="F150" i="12"/>
  <c r="D150" i="12"/>
  <c r="B150" i="12"/>
  <c r="AH149" i="12"/>
  <c r="AD149" i="12"/>
  <c r="Z149" i="12" s="1"/>
  <c r="AF149" i="12" s="1"/>
  <c r="AB149" i="12"/>
  <c r="W149" i="12"/>
  <c r="U149" i="12"/>
  <c r="R149" i="12"/>
  <c r="P149" i="12"/>
  <c r="N149" i="12"/>
  <c r="K149" i="12"/>
  <c r="I149" i="12"/>
  <c r="H149" i="12"/>
  <c r="F149" i="12"/>
  <c r="D149" i="12"/>
  <c r="B149" i="12"/>
  <c r="AH148" i="12"/>
  <c r="AD148" i="12"/>
  <c r="Z148" i="12" s="1"/>
  <c r="AF148" i="12" s="1"/>
  <c r="AB148" i="12"/>
  <c r="W148" i="12"/>
  <c r="U148" i="12"/>
  <c r="R148" i="12"/>
  <c r="P148" i="12"/>
  <c r="N148" i="12"/>
  <c r="K148" i="12"/>
  <c r="I148" i="12"/>
  <c r="H148" i="12"/>
  <c r="F148" i="12"/>
  <c r="D148" i="12"/>
  <c r="B148" i="12"/>
  <c r="AH147" i="12"/>
  <c r="AD147" i="12"/>
  <c r="Z147" i="12" s="1"/>
  <c r="AF147" i="12" s="1"/>
  <c r="AB147" i="12"/>
  <c r="W147" i="12"/>
  <c r="U147" i="12"/>
  <c r="R147" i="12"/>
  <c r="P147" i="12"/>
  <c r="N147" i="12"/>
  <c r="K147" i="12"/>
  <c r="I147" i="12"/>
  <c r="H147" i="12"/>
  <c r="F147" i="12"/>
  <c r="D147" i="12"/>
  <c r="B147" i="12"/>
  <c r="AH146" i="12"/>
  <c r="AD146" i="12"/>
  <c r="Z146" i="12" s="1"/>
  <c r="AF146" i="12" s="1"/>
  <c r="AB146" i="12"/>
  <c r="W146" i="12"/>
  <c r="U146" i="12"/>
  <c r="R146" i="12"/>
  <c r="P146" i="12"/>
  <c r="N146" i="12"/>
  <c r="K146" i="12"/>
  <c r="I146" i="12"/>
  <c r="H146" i="12"/>
  <c r="F146" i="12"/>
  <c r="D146" i="12"/>
  <c r="B146" i="12"/>
  <c r="AH145" i="12"/>
  <c r="AD145" i="12"/>
  <c r="Z145" i="12" s="1"/>
  <c r="AF145" i="12" s="1"/>
  <c r="AB145" i="12"/>
  <c r="W145" i="12"/>
  <c r="U145" i="12"/>
  <c r="R145" i="12"/>
  <c r="P145" i="12"/>
  <c r="N145" i="12"/>
  <c r="K145" i="12"/>
  <c r="I145" i="12"/>
  <c r="H145" i="12"/>
  <c r="F145" i="12"/>
  <c r="D145" i="12"/>
  <c r="B145" i="12"/>
  <c r="AH144" i="12"/>
  <c r="AD144" i="12"/>
  <c r="Z144" i="12" s="1"/>
  <c r="AF144" i="12" s="1"/>
  <c r="AB144" i="12"/>
  <c r="W144" i="12"/>
  <c r="U144" i="12"/>
  <c r="R144" i="12"/>
  <c r="P144" i="12"/>
  <c r="N144" i="12"/>
  <c r="K144" i="12"/>
  <c r="I144" i="12"/>
  <c r="H144" i="12"/>
  <c r="F144" i="12"/>
  <c r="D144" i="12"/>
  <c r="B144" i="12"/>
  <c r="AH143" i="12"/>
  <c r="AD143" i="12"/>
  <c r="Z143" i="12" s="1"/>
  <c r="AF143" i="12" s="1"/>
  <c r="AB143" i="12"/>
  <c r="W143" i="12"/>
  <c r="U143" i="12"/>
  <c r="R143" i="12"/>
  <c r="P143" i="12"/>
  <c r="N143" i="12"/>
  <c r="K143" i="12"/>
  <c r="I143" i="12"/>
  <c r="H143" i="12"/>
  <c r="F143" i="12"/>
  <c r="D143" i="12"/>
  <c r="B143" i="12"/>
  <c r="AH142" i="12"/>
  <c r="AD142" i="12"/>
  <c r="Z142" i="12" s="1"/>
  <c r="AF142" i="12" s="1"/>
  <c r="AB142" i="12"/>
  <c r="W142" i="12"/>
  <c r="U142" i="12"/>
  <c r="R142" i="12"/>
  <c r="P142" i="12"/>
  <c r="N142" i="12"/>
  <c r="K142" i="12"/>
  <c r="I142" i="12"/>
  <c r="H142" i="12"/>
  <c r="F142" i="12"/>
  <c r="D142" i="12"/>
  <c r="B142" i="12"/>
  <c r="AH141" i="12"/>
  <c r="AD141" i="12"/>
  <c r="Z141" i="12" s="1"/>
  <c r="AF141" i="12" s="1"/>
  <c r="AB141" i="12"/>
  <c r="W141" i="12"/>
  <c r="U141" i="12"/>
  <c r="R141" i="12"/>
  <c r="P141" i="12"/>
  <c r="N141" i="12"/>
  <c r="K141" i="12"/>
  <c r="I141" i="12"/>
  <c r="H141" i="12"/>
  <c r="F141" i="12"/>
  <c r="D141" i="12"/>
  <c r="B141" i="12"/>
  <c r="AH140" i="12"/>
  <c r="AD140" i="12"/>
  <c r="Z140" i="12" s="1"/>
  <c r="AF140" i="12" s="1"/>
  <c r="AB140" i="12"/>
  <c r="W140" i="12"/>
  <c r="U140" i="12"/>
  <c r="R140" i="12"/>
  <c r="P140" i="12"/>
  <c r="N140" i="12"/>
  <c r="K140" i="12"/>
  <c r="I140" i="12"/>
  <c r="H140" i="12"/>
  <c r="F140" i="12"/>
  <c r="D140" i="12"/>
  <c r="B140" i="12"/>
  <c r="AH139" i="12"/>
  <c r="AD139" i="12"/>
  <c r="Z139" i="12" s="1"/>
  <c r="AF139" i="12" s="1"/>
  <c r="AB139" i="12"/>
  <c r="W139" i="12"/>
  <c r="U139" i="12"/>
  <c r="R139" i="12"/>
  <c r="P139" i="12"/>
  <c r="N139" i="12"/>
  <c r="K139" i="12"/>
  <c r="I139" i="12"/>
  <c r="H139" i="12"/>
  <c r="F139" i="12"/>
  <c r="D139" i="12"/>
  <c r="B139" i="12"/>
  <c r="AH138" i="12"/>
  <c r="AD138" i="12"/>
  <c r="Z138" i="12" s="1"/>
  <c r="AF138" i="12" s="1"/>
  <c r="AB138" i="12"/>
  <c r="W138" i="12"/>
  <c r="U138" i="12"/>
  <c r="R138" i="12"/>
  <c r="P138" i="12"/>
  <c r="N138" i="12"/>
  <c r="K138" i="12"/>
  <c r="I138" i="12"/>
  <c r="H138" i="12"/>
  <c r="F138" i="12"/>
  <c r="D138" i="12"/>
  <c r="B138" i="12"/>
  <c r="AH137" i="12"/>
  <c r="AD137" i="12"/>
  <c r="Z137" i="12" s="1"/>
  <c r="AF137" i="12" s="1"/>
  <c r="AB137" i="12"/>
  <c r="W137" i="12"/>
  <c r="U137" i="12"/>
  <c r="R137" i="12"/>
  <c r="P137" i="12"/>
  <c r="N137" i="12"/>
  <c r="K137" i="12"/>
  <c r="I137" i="12"/>
  <c r="H137" i="12"/>
  <c r="F137" i="12"/>
  <c r="D137" i="12"/>
  <c r="B137" i="12"/>
  <c r="AH136" i="12"/>
  <c r="AD136" i="12"/>
  <c r="Z136" i="12" s="1"/>
  <c r="AF136" i="12" s="1"/>
  <c r="AB136" i="12"/>
  <c r="W136" i="12"/>
  <c r="U136" i="12"/>
  <c r="R136" i="12"/>
  <c r="P136" i="12"/>
  <c r="N136" i="12"/>
  <c r="K136" i="12"/>
  <c r="I136" i="12"/>
  <c r="H136" i="12"/>
  <c r="F136" i="12"/>
  <c r="D136" i="12"/>
  <c r="B136" i="12"/>
  <c r="AH135" i="12"/>
  <c r="AD135" i="12"/>
  <c r="Z135" i="12" s="1"/>
  <c r="AF135" i="12" s="1"/>
  <c r="AB135" i="12"/>
  <c r="W135" i="12"/>
  <c r="U135" i="12"/>
  <c r="R135" i="12"/>
  <c r="P135" i="12"/>
  <c r="N135" i="12"/>
  <c r="K135" i="12"/>
  <c r="I135" i="12"/>
  <c r="H135" i="12"/>
  <c r="F135" i="12"/>
  <c r="D135" i="12"/>
  <c r="B135" i="12"/>
  <c r="AH134" i="12"/>
  <c r="AD134" i="12"/>
  <c r="Z134" i="12" s="1"/>
  <c r="AF134" i="12" s="1"/>
  <c r="AB134" i="12"/>
  <c r="W134" i="12"/>
  <c r="U134" i="12"/>
  <c r="R134" i="12"/>
  <c r="P134" i="12"/>
  <c r="N134" i="12"/>
  <c r="K134" i="12"/>
  <c r="I134" i="12"/>
  <c r="H134" i="12"/>
  <c r="F134" i="12"/>
  <c r="D134" i="12"/>
  <c r="B134" i="12"/>
  <c r="AH133" i="12"/>
  <c r="AD133" i="12"/>
  <c r="Z133" i="12" s="1"/>
  <c r="AF133" i="12" s="1"/>
  <c r="AB133" i="12"/>
  <c r="W133" i="12"/>
  <c r="U133" i="12"/>
  <c r="R133" i="12"/>
  <c r="P133" i="12"/>
  <c r="N133" i="12"/>
  <c r="K133" i="12"/>
  <c r="I133" i="12"/>
  <c r="H133" i="12"/>
  <c r="F133" i="12"/>
  <c r="D133" i="12"/>
  <c r="B133" i="12"/>
  <c r="AH132" i="12"/>
  <c r="AD132" i="12"/>
  <c r="Z132" i="12" s="1"/>
  <c r="AF132" i="12" s="1"/>
  <c r="AB132" i="12"/>
  <c r="W132" i="12"/>
  <c r="U132" i="12"/>
  <c r="R132" i="12"/>
  <c r="P132" i="12"/>
  <c r="N132" i="12"/>
  <c r="K132" i="12"/>
  <c r="I132" i="12"/>
  <c r="H132" i="12"/>
  <c r="F132" i="12"/>
  <c r="D132" i="12"/>
  <c r="B132" i="12"/>
  <c r="AH131" i="12"/>
  <c r="AD131" i="12"/>
  <c r="Z131" i="12" s="1"/>
  <c r="AF131" i="12" s="1"/>
  <c r="AB131" i="12"/>
  <c r="W131" i="12"/>
  <c r="U131" i="12"/>
  <c r="R131" i="12"/>
  <c r="P131" i="12"/>
  <c r="N131" i="12"/>
  <c r="K131" i="12"/>
  <c r="I131" i="12"/>
  <c r="H131" i="12"/>
  <c r="F131" i="12"/>
  <c r="D131" i="12"/>
  <c r="B131" i="12"/>
  <c r="AH130" i="12"/>
  <c r="AD130" i="12"/>
  <c r="Z130" i="12" s="1"/>
  <c r="AF130" i="12" s="1"/>
  <c r="AB130" i="12"/>
  <c r="W130" i="12"/>
  <c r="U130" i="12"/>
  <c r="R130" i="12"/>
  <c r="P130" i="12"/>
  <c r="N130" i="12"/>
  <c r="K130" i="12"/>
  <c r="I130" i="12"/>
  <c r="H130" i="12"/>
  <c r="F130" i="12"/>
  <c r="D130" i="12"/>
  <c r="B130" i="12"/>
  <c r="AH129" i="12"/>
  <c r="AD129" i="12"/>
  <c r="Z129" i="12" s="1"/>
  <c r="AF129" i="12" s="1"/>
  <c r="AB129" i="12"/>
  <c r="W129" i="12"/>
  <c r="U129" i="12"/>
  <c r="R129" i="12"/>
  <c r="P129" i="12"/>
  <c r="N129" i="12"/>
  <c r="K129" i="12"/>
  <c r="I129" i="12"/>
  <c r="H129" i="12"/>
  <c r="F129" i="12"/>
  <c r="D129" i="12"/>
  <c r="B129" i="12"/>
  <c r="AH128" i="12"/>
  <c r="AD128" i="12"/>
  <c r="Z128" i="12" s="1"/>
  <c r="AF128" i="12" s="1"/>
  <c r="AB128" i="12"/>
  <c r="W128" i="12"/>
  <c r="U128" i="12"/>
  <c r="R128" i="12"/>
  <c r="P128" i="12"/>
  <c r="N128" i="12"/>
  <c r="K128" i="12"/>
  <c r="I128" i="12"/>
  <c r="H128" i="12"/>
  <c r="F128" i="12"/>
  <c r="D128" i="12"/>
  <c r="B128" i="12"/>
  <c r="AH127" i="12"/>
  <c r="AD127" i="12"/>
  <c r="Z127" i="12" s="1"/>
  <c r="AF127" i="12" s="1"/>
  <c r="AB127" i="12"/>
  <c r="W127" i="12"/>
  <c r="U127" i="12"/>
  <c r="R127" i="12"/>
  <c r="P127" i="12"/>
  <c r="N127" i="12"/>
  <c r="K127" i="12"/>
  <c r="I127" i="12"/>
  <c r="H127" i="12"/>
  <c r="F127" i="12"/>
  <c r="D127" i="12"/>
  <c r="B127" i="12"/>
  <c r="AH126" i="12"/>
  <c r="AD126" i="12"/>
  <c r="Z126" i="12" s="1"/>
  <c r="AF126" i="12" s="1"/>
  <c r="AB126" i="12"/>
  <c r="W126" i="12"/>
  <c r="U126" i="12"/>
  <c r="R126" i="12"/>
  <c r="P126" i="12"/>
  <c r="N126" i="12"/>
  <c r="K126" i="12"/>
  <c r="I126" i="12"/>
  <c r="H126" i="12"/>
  <c r="F126" i="12"/>
  <c r="D126" i="12"/>
  <c r="B126" i="12"/>
  <c r="AH125" i="12"/>
  <c r="AD125" i="12"/>
  <c r="Z125" i="12" s="1"/>
  <c r="AF125" i="12" s="1"/>
  <c r="AB125" i="12"/>
  <c r="W125" i="12"/>
  <c r="U125" i="12"/>
  <c r="R125" i="12"/>
  <c r="P125" i="12"/>
  <c r="N125" i="12"/>
  <c r="K125" i="12"/>
  <c r="I125" i="12"/>
  <c r="H125" i="12"/>
  <c r="F125" i="12"/>
  <c r="D125" i="12"/>
  <c r="B125" i="12"/>
  <c r="AH124" i="12"/>
  <c r="AD124" i="12"/>
  <c r="Z124" i="12" s="1"/>
  <c r="AF124" i="12" s="1"/>
  <c r="AB124" i="12"/>
  <c r="W124" i="12"/>
  <c r="U124" i="12"/>
  <c r="R124" i="12"/>
  <c r="P124" i="12"/>
  <c r="N124" i="12"/>
  <c r="K124" i="12"/>
  <c r="I124" i="12"/>
  <c r="H124" i="12"/>
  <c r="F124" i="12"/>
  <c r="D124" i="12"/>
  <c r="B124" i="12"/>
  <c r="AH123" i="12"/>
  <c r="AD123" i="12"/>
  <c r="Z123" i="12" s="1"/>
  <c r="AF123" i="12" s="1"/>
  <c r="AB123" i="12"/>
  <c r="W123" i="12"/>
  <c r="U123" i="12"/>
  <c r="R123" i="12"/>
  <c r="P123" i="12"/>
  <c r="N123" i="12"/>
  <c r="K123" i="12"/>
  <c r="I123" i="12"/>
  <c r="H123" i="12"/>
  <c r="F123" i="12"/>
  <c r="D123" i="12"/>
  <c r="B123" i="12"/>
  <c r="AH122" i="12"/>
  <c r="AD122" i="12"/>
  <c r="Z122" i="12" s="1"/>
  <c r="AF122" i="12" s="1"/>
  <c r="AB122" i="12"/>
  <c r="W122" i="12"/>
  <c r="U122" i="12"/>
  <c r="R122" i="12"/>
  <c r="P122" i="12"/>
  <c r="N122" i="12"/>
  <c r="K122" i="12"/>
  <c r="I122" i="12"/>
  <c r="H122" i="12"/>
  <c r="F122" i="12"/>
  <c r="D122" i="12"/>
  <c r="B122" i="12"/>
  <c r="AH121" i="12"/>
  <c r="AD121" i="12"/>
  <c r="Z121" i="12" s="1"/>
  <c r="AF121" i="12" s="1"/>
  <c r="AB121" i="12"/>
  <c r="W121" i="12"/>
  <c r="U121" i="12"/>
  <c r="R121" i="12"/>
  <c r="P121" i="12"/>
  <c r="N121" i="12"/>
  <c r="K121" i="12"/>
  <c r="I121" i="12"/>
  <c r="H121" i="12"/>
  <c r="F121" i="12"/>
  <c r="D121" i="12"/>
  <c r="B121" i="12"/>
  <c r="AH120" i="12"/>
  <c r="AD120" i="12"/>
  <c r="Z120" i="12" s="1"/>
  <c r="AF120" i="12" s="1"/>
  <c r="AB120" i="12"/>
  <c r="W120" i="12"/>
  <c r="U120" i="12"/>
  <c r="R120" i="12"/>
  <c r="P120" i="12"/>
  <c r="N120" i="12"/>
  <c r="K120" i="12"/>
  <c r="I120" i="12"/>
  <c r="H120" i="12"/>
  <c r="F120" i="12"/>
  <c r="D120" i="12"/>
  <c r="B120" i="12"/>
  <c r="AH119" i="12"/>
  <c r="AD119" i="12"/>
  <c r="Z119" i="12" s="1"/>
  <c r="AF119" i="12" s="1"/>
  <c r="AB119" i="12"/>
  <c r="W119" i="12"/>
  <c r="U119" i="12"/>
  <c r="R119" i="12"/>
  <c r="P119" i="12"/>
  <c r="N119" i="12"/>
  <c r="K119" i="12"/>
  <c r="I119" i="12"/>
  <c r="H119" i="12"/>
  <c r="F119" i="12"/>
  <c r="D119" i="12"/>
  <c r="B119" i="12"/>
  <c r="AH118" i="12"/>
  <c r="AD118" i="12"/>
  <c r="Z118" i="12" s="1"/>
  <c r="AF118" i="12" s="1"/>
  <c r="AB118" i="12"/>
  <c r="W118" i="12"/>
  <c r="U118" i="12"/>
  <c r="R118" i="12"/>
  <c r="P118" i="12"/>
  <c r="N118" i="12"/>
  <c r="K118" i="12"/>
  <c r="I118" i="12"/>
  <c r="H118" i="12"/>
  <c r="F118" i="12"/>
  <c r="D118" i="12"/>
  <c r="B118" i="12"/>
  <c r="AH117" i="12"/>
  <c r="AD117" i="12"/>
  <c r="Z117" i="12" s="1"/>
  <c r="AF117" i="12" s="1"/>
  <c r="AB117" i="12"/>
  <c r="W117" i="12"/>
  <c r="U117" i="12"/>
  <c r="R117" i="12"/>
  <c r="P117" i="12"/>
  <c r="N117" i="12"/>
  <c r="K117" i="12"/>
  <c r="I117" i="12"/>
  <c r="H117" i="12"/>
  <c r="F117" i="12"/>
  <c r="D117" i="12"/>
  <c r="B117" i="12"/>
  <c r="AH116" i="12"/>
  <c r="AD116" i="12"/>
  <c r="Z116" i="12" s="1"/>
  <c r="AF116" i="12" s="1"/>
  <c r="AB116" i="12"/>
  <c r="W116" i="12"/>
  <c r="U116" i="12"/>
  <c r="R116" i="12"/>
  <c r="P116" i="12"/>
  <c r="N116" i="12"/>
  <c r="K116" i="12"/>
  <c r="I116" i="12"/>
  <c r="H116" i="12"/>
  <c r="F116" i="12"/>
  <c r="D116" i="12"/>
  <c r="B116" i="12"/>
  <c r="AH115" i="12"/>
  <c r="AD115" i="12"/>
  <c r="Z115" i="12" s="1"/>
  <c r="AF115" i="12" s="1"/>
  <c r="AB115" i="12"/>
  <c r="W115" i="12"/>
  <c r="U115" i="12"/>
  <c r="R115" i="12"/>
  <c r="P115" i="12"/>
  <c r="N115" i="12"/>
  <c r="K115" i="12"/>
  <c r="I115" i="12"/>
  <c r="H115" i="12"/>
  <c r="F115" i="12"/>
  <c r="D115" i="12"/>
  <c r="B115" i="12"/>
  <c r="AH114" i="12"/>
  <c r="AD114" i="12"/>
  <c r="Z114" i="12" s="1"/>
  <c r="AF114" i="12" s="1"/>
  <c r="AB114" i="12"/>
  <c r="W114" i="12"/>
  <c r="U114" i="12"/>
  <c r="R114" i="12"/>
  <c r="P114" i="12"/>
  <c r="N114" i="12"/>
  <c r="K114" i="12"/>
  <c r="I114" i="12"/>
  <c r="H114" i="12"/>
  <c r="F114" i="12"/>
  <c r="D114" i="12"/>
  <c r="B114" i="12"/>
  <c r="AH113" i="12"/>
  <c r="AD113" i="12"/>
  <c r="Z113" i="12" s="1"/>
  <c r="AF113" i="12" s="1"/>
  <c r="AB113" i="12"/>
  <c r="W113" i="12"/>
  <c r="U113" i="12"/>
  <c r="R113" i="12"/>
  <c r="P113" i="12"/>
  <c r="N113" i="12"/>
  <c r="K113" i="12"/>
  <c r="I113" i="12"/>
  <c r="H113" i="12"/>
  <c r="F113" i="12"/>
  <c r="D113" i="12"/>
  <c r="B113" i="12"/>
  <c r="AH112" i="12"/>
  <c r="AD112" i="12"/>
  <c r="Z112" i="12" s="1"/>
  <c r="AF112" i="12" s="1"/>
  <c r="AB112" i="12"/>
  <c r="W112" i="12"/>
  <c r="U112" i="12"/>
  <c r="R112" i="12"/>
  <c r="P112" i="12"/>
  <c r="N112" i="12"/>
  <c r="K112" i="12"/>
  <c r="I112" i="12"/>
  <c r="H112" i="12"/>
  <c r="F112" i="12"/>
  <c r="D112" i="12"/>
  <c r="B112" i="12"/>
  <c r="AH111" i="12"/>
  <c r="AD111" i="12"/>
  <c r="Z111" i="12" s="1"/>
  <c r="AF111" i="12" s="1"/>
  <c r="AB111" i="12"/>
  <c r="W111" i="12"/>
  <c r="U111" i="12"/>
  <c r="R111" i="12"/>
  <c r="P111" i="12"/>
  <c r="N111" i="12"/>
  <c r="K111" i="12"/>
  <c r="I111" i="12"/>
  <c r="H111" i="12"/>
  <c r="F111" i="12"/>
  <c r="D111" i="12"/>
  <c r="B111" i="12"/>
  <c r="AH110" i="12"/>
  <c r="AD110" i="12"/>
  <c r="Z110" i="12" s="1"/>
  <c r="AF110" i="12" s="1"/>
  <c r="AB110" i="12"/>
  <c r="W110" i="12"/>
  <c r="U110" i="12"/>
  <c r="R110" i="12"/>
  <c r="P110" i="12"/>
  <c r="N110" i="12"/>
  <c r="K110" i="12"/>
  <c r="I110" i="12"/>
  <c r="H110" i="12"/>
  <c r="F110" i="12"/>
  <c r="D110" i="12"/>
  <c r="B110" i="12"/>
  <c r="AH109" i="12"/>
  <c r="AD109" i="12"/>
  <c r="Z109" i="12" s="1"/>
  <c r="AF109" i="12" s="1"/>
  <c r="AB109" i="12"/>
  <c r="W109" i="12"/>
  <c r="U109" i="12"/>
  <c r="R109" i="12"/>
  <c r="P109" i="12"/>
  <c r="N109" i="12"/>
  <c r="K109" i="12"/>
  <c r="I109" i="12"/>
  <c r="H109" i="12"/>
  <c r="F109" i="12"/>
  <c r="D109" i="12"/>
  <c r="B109" i="12"/>
  <c r="AH108" i="12"/>
  <c r="AD108" i="12"/>
  <c r="Z108" i="12" s="1"/>
  <c r="AF108" i="12" s="1"/>
  <c r="AB108" i="12"/>
  <c r="W108" i="12"/>
  <c r="U108" i="12"/>
  <c r="R108" i="12"/>
  <c r="P108" i="12"/>
  <c r="N108" i="12"/>
  <c r="K108" i="12"/>
  <c r="I108" i="12"/>
  <c r="H108" i="12"/>
  <c r="F108" i="12"/>
  <c r="D108" i="12"/>
  <c r="B108" i="12"/>
  <c r="AH107" i="12"/>
  <c r="AD107" i="12"/>
  <c r="Z107" i="12" s="1"/>
  <c r="AF107" i="12" s="1"/>
  <c r="AB107" i="12"/>
  <c r="W107" i="12"/>
  <c r="U107" i="12"/>
  <c r="R107" i="12"/>
  <c r="P107" i="12"/>
  <c r="N107" i="12"/>
  <c r="K107" i="12"/>
  <c r="I107" i="12"/>
  <c r="H107" i="12"/>
  <c r="F107" i="12"/>
  <c r="D107" i="12"/>
  <c r="B107" i="12"/>
  <c r="AH106" i="12"/>
  <c r="AD106" i="12"/>
  <c r="Z106" i="12" s="1"/>
  <c r="AF106" i="12" s="1"/>
  <c r="AB106" i="12"/>
  <c r="W106" i="12"/>
  <c r="U106" i="12"/>
  <c r="R106" i="12"/>
  <c r="P106" i="12"/>
  <c r="N106" i="12"/>
  <c r="K106" i="12"/>
  <c r="I106" i="12"/>
  <c r="H106" i="12"/>
  <c r="F106" i="12"/>
  <c r="D106" i="12"/>
  <c r="B106" i="12"/>
  <c r="AH105" i="12"/>
  <c r="AD105" i="12"/>
  <c r="Z105" i="12" s="1"/>
  <c r="AF105" i="12" s="1"/>
  <c r="AB105" i="12"/>
  <c r="W105" i="12"/>
  <c r="U105" i="12"/>
  <c r="R105" i="12"/>
  <c r="P105" i="12"/>
  <c r="N105" i="12"/>
  <c r="K105" i="12"/>
  <c r="I105" i="12"/>
  <c r="H105" i="12"/>
  <c r="F105" i="12"/>
  <c r="D105" i="12"/>
  <c r="B105" i="12"/>
  <c r="AH104" i="12"/>
  <c r="AD104" i="12"/>
  <c r="Z104" i="12" s="1"/>
  <c r="AF104" i="12" s="1"/>
  <c r="AB104" i="12"/>
  <c r="W104" i="12"/>
  <c r="U104" i="12"/>
  <c r="R104" i="12"/>
  <c r="P104" i="12"/>
  <c r="N104" i="12"/>
  <c r="K104" i="12"/>
  <c r="I104" i="12"/>
  <c r="H104" i="12"/>
  <c r="F104" i="12"/>
  <c r="D104" i="12"/>
  <c r="B104" i="12"/>
  <c r="AH103" i="12"/>
  <c r="AD103" i="12"/>
  <c r="Z103" i="12" s="1"/>
  <c r="AF103" i="12" s="1"/>
  <c r="AB103" i="12"/>
  <c r="W103" i="12"/>
  <c r="U103" i="12"/>
  <c r="R103" i="12"/>
  <c r="P103" i="12"/>
  <c r="N103" i="12"/>
  <c r="K103" i="12"/>
  <c r="I103" i="12"/>
  <c r="H103" i="12"/>
  <c r="F103" i="12"/>
  <c r="D103" i="12"/>
  <c r="B103" i="12"/>
  <c r="AH102" i="12"/>
  <c r="AD102" i="12"/>
  <c r="Z102" i="12" s="1"/>
  <c r="AF102" i="12" s="1"/>
  <c r="AB102" i="12"/>
  <c r="W102" i="12"/>
  <c r="U102" i="12"/>
  <c r="R102" i="12"/>
  <c r="P102" i="12"/>
  <c r="N102" i="12"/>
  <c r="K102" i="12"/>
  <c r="I102" i="12"/>
  <c r="H102" i="12"/>
  <c r="F102" i="12"/>
  <c r="D102" i="12"/>
  <c r="B102" i="12"/>
  <c r="AH101" i="12"/>
  <c r="AD101" i="12"/>
  <c r="Z101" i="12" s="1"/>
  <c r="AF101" i="12" s="1"/>
  <c r="AB101" i="12"/>
  <c r="W101" i="12"/>
  <c r="U101" i="12"/>
  <c r="R101" i="12"/>
  <c r="P101" i="12"/>
  <c r="N101" i="12"/>
  <c r="K101" i="12"/>
  <c r="I101" i="12"/>
  <c r="H101" i="12"/>
  <c r="F101" i="12"/>
  <c r="D101" i="12"/>
  <c r="B101" i="12"/>
  <c r="AH100" i="12"/>
  <c r="AD100" i="12"/>
  <c r="Z100" i="12" s="1"/>
  <c r="AF100" i="12" s="1"/>
  <c r="AB100" i="12"/>
  <c r="W100" i="12"/>
  <c r="U100" i="12"/>
  <c r="R100" i="12"/>
  <c r="P100" i="12"/>
  <c r="N100" i="12"/>
  <c r="K100" i="12"/>
  <c r="I100" i="12"/>
  <c r="H100" i="12"/>
  <c r="F100" i="12"/>
  <c r="D100" i="12"/>
  <c r="B100" i="12"/>
  <c r="AH99" i="12"/>
  <c r="AD99" i="12"/>
  <c r="Z99" i="12" s="1"/>
  <c r="AF99" i="12" s="1"/>
  <c r="AB99" i="12"/>
  <c r="W99" i="12"/>
  <c r="U99" i="12"/>
  <c r="R99" i="12"/>
  <c r="P99" i="12"/>
  <c r="N99" i="12"/>
  <c r="K99" i="12"/>
  <c r="I99" i="12"/>
  <c r="H99" i="12"/>
  <c r="F99" i="12"/>
  <c r="D99" i="12"/>
  <c r="B99" i="12"/>
  <c r="AH98" i="12"/>
  <c r="AD98" i="12"/>
  <c r="Z98" i="12" s="1"/>
  <c r="AF98" i="12" s="1"/>
  <c r="AB98" i="12"/>
  <c r="W98" i="12"/>
  <c r="U98" i="12"/>
  <c r="R98" i="12"/>
  <c r="P98" i="12"/>
  <c r="N98" i="12"/>
  <c r="K98" i="12"/>
  <c r="I98" i="12"/>
  <c r="H98" i="12"/>
  <c r="F98" i="12"/>
  <c r="D98" i="12"/>
  <c r="B98" i="12"/>
  <c r="AH97" i="12"/>
  <c r="AD97" i="12"/>
  <c r="Z97" i="12" s="1"/>
  <c r="AF97" i="12" s="1"/>
  <c r="AB97" i="12"/>
  <c r="W97" i="12"/>
  <c r="U97" i="12"/>
  <c r="R97" i="12"/>
  <c r="P97" i="12"/>
  <c r="N97" i="12"/>
  <c r="K97" i="12"/>
  <c r="I97" i="12"/>
  <c r="H97" i="12"/>
  <c r="F97" i="12"/>
  <c r="D97" i="12"/>
  <c r="B97" i="12"/>
  <c r="AH96" i="12"/>
  <c r="AD96" i="12"/>
  <c r="Z96" i="12" s="1"/>
  <c r="AF96" i="12" s="1"/>
  <c r="AB96" i="12"/>
  <c r="W96" i="12"/>
  <c r="U96" i="12"/>
  <c r="R96" i="12"/>
  <c r="P96" i="12"/>
  <c r="N96" i="12"/>
  <c r="K96" i="12"/>
  <c r="I96" i="12"/>
  <c r="H96" i="12"/>
  <c r="F96" i="12"/>
  <c r="D96" i="12"/>
  <c r="B96" i="12"/>
  <c r="AH95" i="12"/>
  <c r="AD95" i="12"/>
  <c r="Z95" i="12" s="1"/>
  <c r="AF95" i="12" s="1"/>
  <c r="AB95" i="12"/>
  <c r="W95" i="12"/>
  <c r="U95" i="12"/>
  <c r="R95" i="12"/>
  <c r="P95" i="12"/>
  <c r="N95" i="12"/>
  <c r="K95" i="12"/>
  <c r="I95" i="12"/>
  <c r="H95" i="12"/>
  <c r="F95" i="12"/>
  <c r="D95" i="12"/>
  <c r="B95" i="12"/>
  <c r="AH94" i="12"/>
  <c r="AD94" i="12"/>
  <c r="Z94" i="12" s="1"/>
  <c r="AF94" i="12" s="1"/>
  <c r="AB94" i="12"/>
  <c r="W94" i="12"/>
  <c r="U94" i="12"/>
  <c r="R94" i="12"/>
  <c r="P94" i="12"/>
  <c r="N94" i="12"/>
  <c r="K94" i="12"/>
  <c r="I94" i="12"/>
  <c r="H94" i="12"/>
  <c r="F94" i="12"/>
  <c r="D94" i="12"/>
  <c r="B94" i="12"/>
  <c r="AH93" i="12"/>
  <c r="AD93" i="12"/>
  <c r="Z93" i="12" s="1"/>
  <c r="AF93" i="12" s="1"/>
  <c r="AB93" i="12"/>
  <c r="W93" i="12"/>
  <c r="U93" i="12"/>
  <c r="R93" i="12"/>
  <c r="P93" i="12"/>
  <c r="N93" i="12"/>
  <c r="K93" i="12"/>
  <c r="I93" i="12"/>
  <c r="H93" i="12"/>
  <c r="F93" i="12"/>
  <c r="D93" i="12"/>
  <c r="B93" i="12"/>
  <c r="AH92" i="12"/>
  <c r="AD92" i="12"/>
  <c r="Z92" i="12" s="1"/>
  <c r="AF92" i="12" s="1"/>
  <c r="AB92" i="12"/>
  <c r="W92" i="12"/>
  <c r="U92" i="12"/>
  <c r="R92" i="12"/>
  <c r="P92" i="12"/>
  <c r="N92" i="12"/>
  <c r="K92" i="12"/>
  <c r="I92" i="12"/>
  <c r="H92" i="12"/>
  <c r="F92" i="12"/>
  <c r="D92" i="12"/>
  <c r="B92" i="12"/>
  <c r="AH91" i="12"/>
  <c r="AD91" i="12"/>
  <c r="Z91" i="12" s="1"/>
  <c r="AF91" i="12" s="1"/>
  <c r="AB91" i="12"/>
  <c r="W91" i="12"/>
  <c r="U91" i="12"/>
  <c r="R91" i="12"/>
  <c r="P91" i="12"/>
  <c r="N91" i="12"/>
  <c r="K91" i="12"/>
  <c r="I91" i="12"/>
  <c r="H91" i="12"/>
  <c r="F91" i="12"/>
  <c r="D91" i="12"/>
  <c r="B91" i="12"/>
  <c r="AH90" i="12"/>
  <c r="AD90" i="12"/>
  <c r="Z90" i="12" s="1"/>
  <c r="AF90" i="12" s="1"/>
  <c r="AB90" i="12"/>
  <c r="W90" i="12"/>
  <c r="U90" i="12"/>
  <c r="R90" i="12"/>
  <c r="P90" i="12"/>
  <c r="N90" i="12"/>
  <c r="K90" i="12"/>
  <c r="I90" i="12"/>
  <c r="H90" i="12"/>
  <c r="F90" i="12"/>
  <c r="D90" i="12"/>
  <c r="B90" i="12"/>
  <c r="AH89" i="12"/>
  <c r="AD89" i="12"/>
  <c r="Z89" i="12" s="1"/>
  <c r="AF89" i="12" s="1"/>
  <c r="AB89" i="12"/>
  <c r="W89" i="12"/>
  <c r="U89" i="12"/>
  <c r="R89" i="12"/>
  <c r="P89" i="12"/>
  <c r="N89" i="12"/>
  <c r="K89" i="12"/>
  <c r="I89" i="12"/>
  <c r="H89" i="12"/>
  <c r="F89" i="12"/>
  <c r="D89" i="12"/>
  <c r="B89" i="12"/>
  <c r="AH88" i="12"/>
  <c r="AD88" i="12"/>
  <c r="Z88" i="12" s="1"/>
  <c r="AF88" i="12" s="1"/>
  <c r="AB88" i="12"/>
  <c r="W88" i="12"/>
  <c r="U88" i="12"/>
  <c r="R88" i="12"/>
  <c r="P88" i="12"/>
  <c r="N88" i="12"/>
  <c r="K88" i="12"/>
  <c r="I88" i="12"/>
  <c r="H88" i="12"/>
  <c r="F88" i="12"/>
  <c r="D88" i="12"/>
  <c r="B88" i="12"/>
  <c r="AH87" i="12"/>
  <c r="AD87" i="12"/>
  <c r="Z87" i="12" s="1"/>
  <c r="AF87" i="12" s="1"/>
  <c r="AB87" i="12"/>
  <c r="W87" i="12"/>
  <c r="U87" i="12"/>
  <c r="R87" i="12"/>
  <c r="P87" i="12"/>
  <c r="N87" i="12"/>
  <c r="K87" i="12"/>
  <c r="I87" i="12"/>
  <c r="H87" i="12"/>
  <c r="F87" i="12"/>
  <c r="D87" i="12"/>
  <c r="B87" i="12"/>
  <c r="AH86" i="12"/>
  <c r="AD86" i="12"/>
  <c r="Z86" i="12" s="1"/>
  <c r="AF86" i="12" s="1"/>
  <c r="AB86" i="12"/>
  <c r="W86" i="12"/>
  <c r="U86" i="12"/>
  <c r="R86" i="12"/>
  <c r="P86" i="12"/>
  <c r="N86" i="12"/>
  <c r="K86" i="12"/>
  <c r="I86" i="12"/>
  <c r="H86" i="12"/>
  <c r="F86" i="12"/>
  <c r="D86" i="12"/>
  <c r="B86" i="12"/>
  <c r="AH85" i="12"/>
  <c r="AD85" i="12"/>
  <c r="Z85" i="12" s="1"/>
  <c r="AF85" i="12" s="1"/>
  <c r="AB85" i="12"/>
  <c r="W85" i="12"/>
  <c r="U85" i="12"/>
  <c r="R85" i="12"/>
  <c r="P85" i="12"/>
  <c r="N85" i="12"/>
  <c r="K85" i="12"/>
  <c r="I85" i="12"/>
  <c r="H85" i="12"/>
  <c r="F85" i="12"/>
  <c r="D85" i="12"/>
  <c r="B85" i="12"/>
  <c r="AH84" i="12"/>
  <c r="AD84" i="12"/>
  <c r="Z84" i="12" s="1"/>
  <c r="AF84" i="12" s="1"/>
  <c r="AB84" i="12"/>
  <c r="W84" i="12"/>
  <c r="U84" i="12"/>
  <c r="R84" i="12"/>
  <c r="P84" i="12"/>
  <c r="N84" i="12"/>
  <c r="K84" i="12"/>
  <c r="I84" i="12"/>
  <c r="H84" i="12"/>
  <c r="F84" i="12"/>
  <c r="D84" i="12"/>
  <c r="B84" i="12"/>
  <c r="AH83" i="12"/>
  <c r="AD83" i="12"/>
  <c r="Z83" i="12" s="1"/>
  <c r="AF83" i="12" s="1"/>
  <c r="AB83" i="12"/>
  <c r="W83" i="12"/>
  <c r="U83" i="12"/>
  <c r="R83" i="12"/>
  <c r="P83" i="12"/>
  <c r="N83" i="12"/>
  <c r="K83" i="12"/>
  <c r="I83" i="12"/>
  <c r="H83" i="12"/>
  <c r="F83" i="12"/>
  <c r="D83" i="12"/>
  <c r="B83" i="12"/>
  <c r="AH82" i="12"/>
  <c r="AD82" i="12"/>
  <c r="Z82" i="12" s="1"/>
  <c r="AF82" i="12" s="1"/>
  <c r="AB82" i="12"/>
  <c r="W82" i="12"/>
  <c r="U82" i="12"/>
  <c r="R82" i="12"/>
  <c r="P82" i="12"/>
  <c r="N82" i="12"/>
  <c r="K82" i="12"/>
  <c r="I82" i="12"/>
  <c r="H82" i="12"/>
  <c r="F82" i="12"/>
  <c r="D82" i="12"/>
  <c r="B82" i="12"/>
  <c r="AH81" i="12"/>
  <c r="AD81" i="12"/>
  <c r="Z81" i="12" s="1"/>
  <c r="AF81" i="12" s="1"/>
  <c r="AB81" i="12"/>
  <c r="W81" i="12"/>
  <c r="U81" i="12"/>
  <c r="R81" i="12"/>
  <c r="P81" i="12"/>
  <c r="N81" i="12"/>
  <c r="K81" i="12"/>
  <c r="I81" i="12"/>
  <c r="H81" i="12"/>
  <c r="F81" i="12"/>
  <c r="D81" i="12"/>
  <c r="B81" i="12"/>
  <c r="AH80" i="12"/>
  <c r="AD80" i="12"/>
  <c r="Z80" i="12" s="1"/>
  <c r="AF80" i="12" s="1"/>
  <c r="AB80" i="12"/>
  <c r="W80" i="12"/>
  <c r="U80" i="12"/>
  <c r="R80" i="12"/>
  <c r="P80" i="12"/>
  <c r="N80" i="12"/>
  <c r="K80" i="12"/>
  <c r="I80" i="12"/>
  <c r="H80" i="12"/>
  <c r="F80" i="12"/>
  <c r="D80" i="12"/>
  <c r="B80" i="12"/>
  <c r="AH79" i="12"/>
  <c r="AD79" i="12"/>
  <c r="Z79" i="12" s="1"/>
  <c r="AF79" i="12" s="1"/>
  <c r="AB79" i="12"/>
  <c r="W79" i="12"/>
  <c r="U79" i="12"/>
  <c r="R79" i="12"/>
  <c r="P79" i="12"/>
  <c r="N79" i="12"/>
  <c r="K79" i="12"/>
  <c r="I79" i="12"/>
  <c r="H79" i="12"/>
  <c r="F79" i="12"/>
  <c r="D79" i="12"/>
  <c r="B79" i="12"/>
  <c r="AH78" i="12"/>
  <c r="AD78" i="12"/>
  <c r="Z78" i="12" s="1"/>
  <c r="AF78" i="12" s="1"/>
  <c r="AB78" i="12"/>
  <c r="W78" i="12"/>
  <c r="U78" i="12"/>
  <c r="R78" i="12"/>
  <c r="P78" i="12"/>
  <c r="N78" i="12"/>
  <c r="K78" i="12"/>
  <c r="I78" i="12"/>
  <c r="H78" i="12"/>
  <c r="F78" i="12"/>
  <c r="D78" i="12"/>
  <c r="B78" i="12"/>
  <c r="L73" i="12"/>
  <c r="C73" i="12"/>
  <c r="AD66" i="12"/>
  <c r="Y66" i="12"/>
  <c r="T66" i="12"/>
  <c r="O66" i="12"/>
  <c r="J66" i="12"/>
  <c r="E66" i="12"/>
  <c r="C66" i="12"/>
</calcChain>
</file>

<file path=xl/sharedStrings.xml><?xml version="1.0" encoding="utf-8"?>
<sst xmlns="http://schemas.openxmlformats.org/spreadsheetml/2006/main" count="476" uniqueCount="211">
  <si>
    <t>大字</t>
    <rPh sb="0" eb="2">
      <t>オオアザ</t>
    </rPh>
    <phoneticPr fontId="1"/>
  </si>
  <si>
    <t>地番</t>
    <rPh sb="0" eb="2">
      <t>チバン</t>
    </rPh>
    <phoneticPr fontId="1"/>
  </si>
  <si>
    <t>始期</t>
    <rPh sb="0" eb="2">
      <t>シキ</t>
    </rPh>
    <phoneticPr fontId="1"/>
  </si>
  <si>
    <t>田</t>
    <rPh sb="0" eb="1">
      <t>タ</t>
    </rPh>
    <phoneticPr fontId="1"/>
  </si>
  <si>
    <t>整理番号</t>
    <rPh sb="0" eb="2">
      <t>セイリ</t>
    </rPh>
    <rPh sb="2" eb="4">
      <t>バンゴウ</t>
    </rPh>
    <phoneticPr fontId="1"/>
  </si>
  <si>
    <t>備考</t>
    <rPh sb="0" eb="2">
      <t>ビコウ</t>
    </rPh>
    <phoneticPr fontId="1"/>
  </si>
  <si>
    <t>所在</t>
    <rPh sb="0" eb="2">
      <t>ショザイ</t>
    </rPh>
    <phoneticPr fontId="1"/>
  </si>
  <si>
    <t>氏名又は名称</t>
    <rPh sb="0" eb="2">
      <t>シメイ</t>
    </rPh>
    <rPh sb="2" eb="3">
      <t>マタ</t>
    </rPh>
    <rPh sb="4" eb="6">
      <t>メイショウ</t>
    </rPh>
    <phoneticPr fontId="1"/>
  </si>
  <si>
    <t>住所</t>
    <rPh sb="0" eb="2">
      <t>ジュウショ</t>
    </rPh>
    <phoneticPr fontId="1"/>
  </si>
  <si>
    <t>㎡</t>
    <phoneticPr fontId="1"/>
  </si>
  <si>
    <t>権利の
種類</t>
    <rPh sb="0" eb="2">
      <t>ケンリ</t>
    </rPh>
    <rPh sb="4" eb="6">
      <t>シュルイ</t>
    </rPh>
    <phoneticPr fontId="1"/>
  </si>
  <si>
    <t>利用内容</t>
    <rPh sb="0" eb="2">
      <t>リヨウ</t>
    </rPh>
    <rPh sb="2" eb="4">
      <t>ナイヨウ</t>
    </rPh>
    <phoneticPr fontId="1"/>
  </si>
  <si>
    <t>現況
地目</t>
    <rPh sb="0" eb="2">
      <t>ゲンキョウ</t>
    </rPh>
    <rPh sb="3" eb="5">
      <t>チモク</t>
    </rPh>
    <phoneticPr fontId="1"/>
  </si>
  <si>
    <t>面積
（㎡）</t>
    <rPh sb="0" eb="2">
      <t>メンセキ</t>
    </rPh>
    <phoneticPr fontId="1"/>
  </si>
  <si>
    <t>群馬県農業公社に設定する権利の内容（Ｄ）</t>
    <rPh sb="0" eb="3">
      <t>グンマケン</t>
    </rPh>
    <rPh sb="3" eb="5">
      <t>ノウギョウ</t>
    </rPh>
    <rPh sb="5" eb="7">
      <t>コウシャ</t>
    </rPh>
    <rPh sb="8" eb="10">
      <t>セッテイ</t>
    </rPh>
    <rPh sb="12" eb="14">
      <t>ケンリ</t>
    </rPh>
    <rPh sb="15" eb="17">
      <t>ナイヨウ</t>
    </rPh>
    <phoneticPr fontId="1"/>
  </si>
  <si>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1"/>
  </si>
  <si>
    <t>転貸を
受ける者</t>
    <rPh sb="0" eb="2">
      <t>テンタイ</t>
    </rPh>
    <rPh sb="4" eb="5">
      <t>ウ</t>
    </rPh>
    <rPh sb="7" eb="8">
      <t>シャ</t>
    </rPh>
    <phoneticPr fontId="1"/>
  </si>
  <si>
    <t>借賃
（円）</t>
    <rPh sb="0" eb="1">
      <t>シャク</t>
    </rPh>
    <rPh sb="1" eb="2">
      <t>チン</t>
    </rPh>
    <rPh sb="4" eb="5">
      <t>エン</t>
    </rPh>
    <phoneticPr fontId="1"/>
  </si>
  <si>
    <t>その他</t>
    <rPh sb="2" eb="3">
      <t>タ</t>
    </rPh>
    <phoneticPr fontId="1"/>
  </si>
  <si>
    <t>計</t>
    <rPh sb="0" eb="1">
      <t>ケイ</t>
    </rPh>
    <phoneticPr fontId="1"/>
  </si>
  <si>
    <t>㎡</t>
  </si>
  <si>
    <t>農地</t>
    <rPh sb="0" eb="2">
      <t>ノウチ</t>
    </rPh>
    <phoneticPr fontId="1"/>
  </si>
  <si>
    <t>自作地</t>
    <rPh sb="0" eb="2">
      <t>ジサク</t>
    </rPh>
    <rPh sb="2" eb="3">
      <t>チ</t>
    </rPh>
    <phoneticPr fontId="1"/>
  </si>
  <si>
    <t>借入地</t>
    <rPh sb="0" eb="2">
      <t>カリイレ</t>
    </rPh>
    <rPh sb="2" eb="3">
      <t>チ</t>
    </rPh>
    <phoneticPr fontId="1"/>
  </si>
  <si>
    <t>世帯員</t>
    <rPh sb="0" eb="3">
      <t>セタイイン</t>
    </rPh>
    <phoneticPr fontId="1"/>
  </si>
  <si>
    <t>畑</t>
    <rPh sb="0" eb="1">
      <t>ハタ</t>
    </rPh>
    <phoneticPr fontId="1"/>
  </si>
  <si>
    <t>種類</t>
    <rPh sb="0" eb="2">
      <t>シュルイ</t>
    </rPh>
    <phoneticPr fontId="1"/>
  </si>
  <si>
    <t>数量</t>
    <rPh sb="0" eb="2">
      <t>スウリョウ</t>
    </rPh>
    <phoneticPr fontId="1"/>
  </si>
  <si>
    <t>存続期間
（終期）</t>
    <rPh sb="0" eb="2">
      <t>ソンゾク</t>
    </rPh>
    <rPh sb="2" eb="4">
      <t>キカン</t>
    </rPh>
    <rPh sb="6" eb="8">
      <t>シュウキ</t>
    </rPh>
    <phoneticPr fontId="1"/>
  </si>
  <si>
    <t>今回利用権設定面積(Ｈ）</t>
    <rPh sb="0" eb="2">
      <t>コンカイ</t>
    </rPh>
    <rPh sb="2" eb="5">
      <t>リヨウケン</t>
    </rPh>
    <rPh sb="5" eb="7">
      <t>セッテイ</t>
    </rPh>
    <rPh sb="7" eb="9">
      <t>メンセキ</t>
    </rPh>
    <phoneticPr fontId="1"/>
  </si>
  <si>
    <t>主たる
経営作目(Ｊ)</t>
    <rPh sb="0" eb="1">
      <t>シュ</t>
    </rPh>
    <rPh sb="4" eb="6">
      <t>ケイエイ</t>
    </rPh>
    <rPh sb="6" eb="8">
      <t>サクモク</t>
    </rPh>
    <phoneticPr fontId="1"/>
  </si>
  <si>
    <t>世帯員の農作業従事及び雇用労働力の状況(Ｋ)</t>
    <rPh sb="0" eb="3">
      <t>セタイイン</t>
    </rPh>
    <rPh sb="4" eb="7">
      <t>ノウサギョウ</t>
    </rPh>
    <rPh sb="7" eb="9">
      <t>ジュウジ</t>
    </rPh>
    <rPh sb="9" eb="10">
      <t>オヨ</t>
    </rPh>
    <rPh sb="11" eb="13">
      <t>コヨウ</t>
    </rPh>
    <rPh sb="13" eb="16">
      <t>ロウドウリョク</t>
    </rPh>
    <rPh sb="17" eb="19">
      <t>ジョウキョウ</t>
    </rPh>
    <phoneticPr fontId="1"/>
  </si>
  <si>
    <t>主な家畜の飼育状況(Ｌ)</t>
    <rPh sb="0" eb="1">
      <t>オモ</t>
    </rPh>
    <rPh sb="2" eb="4">
      <t>カチク</t>
    </rPh>
    <rPh sb="5" eb="7">
      <t>シイク</t>
    </rPh>
    <rPh sb="7" eb="9">
      <t>ジョウキョウ</t>
    </rPh>
    <phoneticPr fontId="1"/>
  </si>
  <si>
    <t>主な農機具の保有状況(Ｍ)</t>
    <rPh sb="0" eb="1">
      <t>オモ</t>
    </rPh>
    <rPh sb="2" eb="5">
      <t>ノウキグ</t>
    </rPh>
    <rPh sb="6" eb="8">
      <t>ホユウ</t>
    </rPh>
    <rPh sb="8" eb="10">
      <t>ジョウキョウ</t>
    </rPh>
    <phoneticPr fontId="1"/>
  </si>
  <si>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1"/>
  </si>
  <si>
    <t>中間管理権を
設定する者</t>
    <rPh sb="0" eb="2">
      <t>チュウカン</t>
    </rPh>
    <rPh sb="2" eb="4">
      <t>カンリ</t>
    </rPh>
    <rPh sb="4" eb="5">
      <t>ケン</t>
    </rPh>
    <rPh sb="7" eb="9">
      <t>セッテイ</t>
    </rPh>
    <rPh sb="11" eb="12">
      <t>シャ</t>
    </rPh>
    <phoneticPr fontId="1"/>
  </si>
  <si>
    <t>権利対象の土地（Ｃ）</t>
    <rPh sb="0" eb="2">
      <t>ケンリ</t>
    </rPh>
    <rPh sb="2" eb="4">
      <t>タイショウ</t>
    </rPh>
    <rPh sb="5" eb="7">
      <t>トチ</t>
    </rPh>
    <phoneticPr fontId="1"/>
  </si>
  <si>
    <t>年齢</t>
    <rPh sb="0" eb="2">
      <t>ネンレイ</t>
    </rPh>
    <phoneticPr fontId="1"/>
  </si>
  <si>
    <t>農業従事日数</t>
    <rPh sb="0" eb="2">
      <t>ノウギョウ</t>
    </rPh>
    <rPh sb="2" eb="4">
      <t>ジュウジ</t>
    </rPh>
    <rPh sb="4" eb="6">
      <t>ニッスウ</t>
    </rPh>
    <phoneticPr fontId="1"/>
  </si>
  <si>
    <t>トラクター</t>
    <phoneticPr fontId="1"/>
  </si>
  <si>
    <t>台</t>
    <rPh sb="0" eb="1">
      <t>ダイ</t>
    </rPh>
    <phoneticPr fontId="1"/>
  </si>
  <si>
    <t>コンバイン</t>
    <phoneticPr fontId="1"/>
  </si>
  <si>
    <t>頭</t>
    <rPh sb="0" eb="1">
      <t>トウ</t>
    </rPh>
    <phoneticPr fontId="1"/>
  </si>
  <si>
    <t>人</t>
    <rPh sb="0" eb="1">
      <t>ニン</t>
    </rPh>
    <phoneticPr fontId="1"/>
  </si>
  <si>
    <t>日</t>
    <rPh sb="0" eb="1">
      <t>ニチ</t>
    </rPh>
    <phoneticPr fontId="1"/>
  </si>
  <si>
    <t>電話番号</t>
    <rPh sb="0" eb="2">
      <t>デンワ</t>
    </rPh>
    <rPh sb="2" eb="4">
      <t>バンゴウ</t>
    </rPh>
    <phoneticPr fontId="1"/>
  </si>
  <si>
    <t>027-251-1220</t>
    <phoneticPr fontId="1"/>
  </si>
  <si>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1"/>
  </si>
  <si>
    <t>改良費又は
改良工事</t>
    <rPh sb="0" eb="3">
      <t>カイリョウヒ</t>
    </rPh>
    <rPh sb="3" eb="4">
      <t>マタ</t>
    </rPh>
    <phoneticPr fontId="1"/>
  </si>
  <si>
    <t>機構及び農地耕作者の
支払額について土地所有者が
償還すべき額及び方法</t>
    <rPh sb="0" eb="2">
      <t>キコウ</t>
    </rPh>
    <rPh sb="2" eb="3">
      <t>オヨ</t>
    </rPh>
    <rPh sb="4" eb="6">
      <t>ノウチ</t>
    </rPh>
    <rPh sb="6" eb="9">
      <t>コウサクシャ</t>
    </rPh>
    <phoneticPr fontId="1"/>
  </si>
  <si>
    <t>別表２　</t>
    <rPh sb="0" eb="2">
      <t>ベッピョウ</t>
    </rPh>
    <phoneticPr fontId="1"/>
  </si>
  <si>
    <t>２．借り手（耕作者）の営農状況</t>
    <rPh sb="2" eb="3">
      <t>カ</t>
    </rPh>
    <rPh sb="4" eb="5">
      <t>テ</t>
    </rPh>
    <rPh sb="6" eb="8">
      <t>コウサク</t>
    </rPh>
    <rPh sb="8" eb="9">
      <t>シャ</t>
    </rPh>
    <rPh sb="11" eb="13">
      <t>エイノウ</t>
    </rPh>
    <rPh sb="13" eb="15">
      <t>ジョウキョウ</t>
    </rPh>
    <phoneticPr fontId="1"/>
  </si>
  <si>
    <t>賦課金等の種類</t>
    <rPh sb="0" eb="3">
      <t>フカキン</t>
    </rPh>
    <rPh sb="3" eb="4">
      <t>トウ</t>
    </rPh>
    <rPh sb="5" eb="7">
      <t>シュルイ</t>
    </rPh>
    <phoneticPr fontId="1"/>
  </si>
  <si>
    <t>負担区分の内容</t>
    <rPh sb="0" eb="2">
      <t>フタン</t>
    </rPh>
    <rPh sb="2" eb="4">
      <t>クブン</t>
    </rPh>
    <rPh sb="5" eb="7">
      <t>ナイヨウ</t>
    </rPh>
    <phoneticPr fontId="1"/>
  </si>
  <si>
    <t>機構及び農地耕作者並びに
土地所有者の費用に関する
支払い区分の内容</t>
    <rPh sb="0" eb="2">
      <t>キコウ</t>
    </rPh>
    <rPh sb="2" eb="3">
      <t>オヨ</t>
    </rPh>
    <rPh sb="4" eb="6">
      <t>ノウチ</t>
    </rPh>
    <rPh sb="6" eb="9">
      <t>コウサクシャ</t>
    </rPh>
    <rPh sb="19" eb="21">
      <t>ヒヨウ</t>
    </rPh>
    <phoneticPr fontId="1"/>
  </si>
  <si>
    <t>歳</t>
    <rPh sb="0" eb="1">
      <t>サイ</t>
    </rPh>
    <phoneticPr fontId="1"/>
  </si>
  <si>
    <t>【別紙】</t>
    <rPh sb="1" eb="3">
      <t>ベッシ</t>
    </rPh>
    <phoneticPr fontId="7"/>
  </si>
  <si>
    <t>（農地所有適格法人以外の法人の場合）</t>
    <rPh sb="1" eb="3">
      <t>ノウチ</t>
    </rPh>
    <rPh sb="3" eb="5">
      <t>ショユウ</t>
    </rPh>
    <rPh sb="5" eb="7">
      <t>テキカク</t>
    </rPh>
    <rPh sb="15" eb="17">
      <t>バアイ</t>
    </rPh>
    <phoneticPr fontId="1"/>
  </si>
  <si>
    <t>３　賃借権の設定等を受ける者（借受人）の農業経営の状況等</t>
    <rPh sb="15" eb="17">
      <t>カリウケ</t>
    </rPh>
    <rPh sb="17" eb="18">
      <t>ニン</t>
    </rPh>
    <phoneticPr fontId="1"/>
  </si>
  <si>
    <t>整理番号</t>
  </si>
  <si>
    <t>法人の名称</t>
  </si>
  <si>
    <t>賃借権の設定等を受ける土地の面積（Ａ）　　　　㎡</t>
  </si>
  <si>
    <t>賃借権の設定等を受ける法人が耕作又は養畜農事業に供している農用地の面積（Ｂ）　　　　　㎡</t>
    <phoneticPr fontId="1"/>
  </si>
  <si>
    <t>賃借権の設定等を受ける法人の主たる生産作物（Ｃ）</t>
  </si>
  <si>
    <t>賃借権の設定等を受ける法人の業務執行役員等の状況（Ｄ）</t>
    <phoneticPr fontId="1"/>
  </si>
  <si>
    <t>賃借権の設定等を受ける法人の主な家畜の飼育状況（Ｆ）</t>
  </si>
  <si>
    <t>賃借権の設定等を受ける法人の主な農機具の所有の状況（Ｇ）</t>
  </si>
  <si>
    <t>氏名</t>
  </si>
  <si>
    <t>役職名</t>
  </si>
  <si>
    <t>住所</t>
  </si>
  <si>
    <t>年間農業従事日数</t>
  </si>
  <si>
    <t>前　年</t>
  </si>
  <si>
    <t>見込み</t>
  </si>
  <si>
    <t>実　績</t>
  </si>
  <si>
    <t>農用地</t>
    <rPh sb="0" eb="3">
      <t>ノウヨウチ</t>
    </rPh>
    <phoneticPr fontId="1"/>
  </si>
  <si>
    <t>種　類</t>
  </si>
  <si>
    <t>数　量</t>
  </si>
  <si>
    <t>その他</t>
  </si>
  <si>
    <t>雇用労働力（年間延日数）</t>
  </si>
  <si>
    <t>人日</t>
  </si>
  <si>
    <t>（記載注意）</t>
    <phoneticPr fontId="1"/>
  </si>
  <si>
    <t>(1)　(A)欄は、同一公告に係る計画によって、賃借権又は使用貸借権の設定が２つ以上ある場合には、それぞれを合算して面積を記入する。</t>
    <phoneticPr fontId="1"/>
  </si>
  <si>
    <t>(2)　(C)欄の「賃借権等の設定を受ける法人の主たる生産作物」欄には、法人の生産する農畜産物のうち、粗収益の50％を超えると認められるものの
　名称を記載する。</t>
    <phoneticPr fontId="1"/>
  </si>
  <si>
    <t>　なお、いずれの農畜産物の粗収益も50％を超えない場合には、粗収益の多いものから順に３つの農畜産物の名称を記載する。</t>
    <phoneticPr fontId="1"/>
  </si>
  <si>
    <t>(3)　(D)欄の「住所」欄には、取締役、理事、執行役、支店長等の役職に就いている者で、実質的に業務執行の権限を有し、地域との調整役として対応
　できる者が生活の本拠としている場所を記載する。</t>
    <phoneticPr fontId="1"/>
  </si>
  <si>
    <t>(4)　(D)欄の「年間農業従事日数」欄の「前年実績」欄には、農用地利用配分計画の公告の日を含む事業年度の前事業年度において法人の行う農業
　に常時従事している業務執行役員の農業への年間従事日数を記載し、「見込み」欄には、権利を取得しようとする農地等を耕作又は養畜の事業に
　供することとなる日を含む事業年度における農業への年間従事日数の見込みを記載する。</t>
    <phoneticPr fontId="1"/>
  </si>
  <si>
    <t>　なお、「年間農業従事日数」には、農業部門における労務管理や市場開拓等に従事した日数も含まれる。</t>
    <phoneticPr fontId="1"/>
  </si>
  <si>
    <t>（農地所有適格法人の場合）</t>
    <rPh sb="1" eb="3">
      <t>ノウチ</t>
    </rPh>
    <rPh sb="3" eb="5">
      <t>ショユウ</t>
    </rPh>
    <rPh sb="5" eb="7">
      <t>テキカク</t>
    </rPh>
    <rPh sb="10" eb="12">
      <t>バアイ</t>
    </rPh>
    <phoneticPr fontId="1"/>
  </si>
  <si>
    <t>３　賃借権の設定等を受ける者(借受人)の農業経営の状況等</t>
    <rPh sb="15" eb="18">
      <t>カリウケニン</t>
    </rPh>
    <phoneticPr fontId="1"/>
  </si>
  <si>
    <t>農地所有適格法人の名称</t>
    <rPh sb="0" eb="2">
      <t>ノウチ</t>
    </rPh>
    <rPh sb="2" eb="4">
      <t>ショユウ</t>
    </rPh>
    <rPh sb="4" eb="6">
      <t>テキカク</t>
    </rPh>
    <rPh sb="6" eb="8">
      <t>ホウジン</t>
    </rPh>
    <phoneticPr fontId="1"/>
  </si>
  <si>
    <t>賃借権の設定等を
受ける土地の面積
（Ａ）　　　　㎡</t>
    <phoneticPr fontId="1"/>
  </si>
  <si>
    <t>賃借権の設定等を受ける農地所有適格法人が耕作又は養畜の事業に供している農用地の面積
（Ｂ）　　 　　㎡</t>
    <rPh sb="11" eb="13">
      <t>ノウチ</t>
    </rPh>
    <rPh sb="13" eb="15">
      <t>ショユウ</t>
    </rPh>
    <rPh sb="15" eb="17">
      <t>テキカク</t>
    </rPh>
    <rPh sb="17" eb="19">
      <t>ホウジン</t>
    </rPh>
    <phoneticPr fontId="1"/>
  </si>
  <si>
    <t>賃借権の設定等を受ける農業生産法人の事業の状況（Ｃ）</t>
  </si>
  <si>
    <t>賃借権の設定等を受ける農地所有適格法人の主な家畜の飼育状況
（Ｆ）</t>
    <rPh sb="11" eb="13">
      <t>ノウチ</t>
    </rPh>
    <rPh sb="13" eb="15">
      <t>ショユウ</t>
    </rPh>
    <rPh sb="15" eb="17">
      <t>テキカク</t>
    </rPh>
    <phoneticPr fontId="1"/>
  </si>
  <si>
    <t>賃借権の設定等を受ける農地所有適格法人の主な農機具の所有の
状況（Ｇ）</t>
    <rPh sb="11" eb="13">
      <t>ノウチ</t>
    </rPh>
    <rPh sb="13" eb="15">
      <t>ショユウ</t>
    </rPh>
    <rPh sb="15" eb="17">
      <t>テキカク</t>
    </rPh>
    <phoneticPr fontId="1"/>
  </si>
  <si>
    <t>事業の種類</t>
  </si>
  <si>
    <t>農畜産物名</t>
  </si>
  <si>
    <t>関連事業等の内容</t>
  </si>
  <si>
    <t>左記以外の事業の内容</t>
  </si>
  <si>
    <t>現在</t>
  </si>
  <si>
    <t>権利取得後</t>
  </si>
  <si>
    <t>農　地</t>
  </si>
  <si>
    <t>事業の実施状況及び事業計画</t>
  </si>
  <si>
    <t>農業</t>
  </si>
  <si>
    <t>左記以外の事業</t>
  </si>
  <si>
    <t>採　草
放牧地</t>
    <phoneticPr fontId="1"/>
  </si>
  <si>
    <t>3年前</t>
  </si>
  <si>
    <t>2年前</t>
  </si>
  <si>
    <t>1年前</t>
  </si>
  <si>
    <t>初年度</t>
  </si>
  <si>
    <t>2年目</t>
  </si>
  <si>
    <t>3年目</t>
  </si>
  <si>
    <t>賃借権の設定等を受ける農地所有適格法人の構成員の状況（Ｄ）</t>
    <rPh sb="11" eb="13">
      <t>ノウチ</t>
    </rPh>
    <rPh sb="13" eb="15">
      <t>ショユウ</t>
    </rPh>
    <rPh sb="15" eb="17">
      <t>テキカク</t>
    </rPh>
    <phoneticPr fontId="1"/>
  </si>
  <si>
    <t>賃借権の設定等を受ける農地所有適格法人の業務執行役員の状況（Ｅ）</t>
    <rPh sb="11" eb="13">
      <t>ノウチ</t>
    </rPh>
    <rPh sb="13" eb="15">
      <t>ショユウ</t>
    </rPh>
    <rPh sb="15" eb="17">
      <t>テキカク</t>
    </rPh>
    <phoneticPr fontId="1"/>
  </si>
  <si>
    <t>氏名・名称</t>
    <phoneticPr fontId="1"/>
  </si>
  <si>
    <t>議決権
又は株
式の数</t>
    <phoneticPr fontId="1"/>
  </si>
  <si>
    <t>法人への農地等の</t>
  </si>
  <si>
    <t>法人と構成員との取引関係等の内容</t>
  </si>
  <si>
    <t>氏　名</t>
  </si>
  <si>
    <t>住　所</t>
  </si>
  <si>
    <t>権利設定・移転</t>
  </si>
  <si>
    <t>権利の</t>
  </si>
  <si>
    <t>面　積</t>
  </si>
  <si>
    <t>前年実績</t>
  </si>
  <si>
    <t>年間農作業従事日数</t>
  </si>
  <si>
    <t>人日</t>
    <phoneticPr fontId="1"/>
  </si>
  <si>
    <t>(1) 賃借権の設定等を受ける者の農業経営の状況等の記載は、同一公告に係る計画書中、いずれかにその記載があれば、他はその記載を要しない。</t>
    <phoneticPr fontId="1"/>
  </si>
  <si>
    <t>(2) (A)欄は、同一公告に係る計画によって、賃借権又は使用貸借権の設定、移転が2つ以上ある場合には、それぞれを合算して面積を記入する。</t>
  </si>
  <si>
    <t>　なお、「その他」には、混牧林地、農業用施設の用に供される土地の別にその面積を記載する。</t>
    <phoneticPr fontId="1"/>
  </si>
  <si>
    <t>(3) (C)欄の「農畜産物名」欄には、法人の生産する農畜産物のうち、粗収益の50%を超えると認められるものの名称を記載する。なお、いずれの農畜産物の粗
　収益も50%を超えない場合には、粗収益の多いものから順に3つの農畜産物の名称を記載する。</t>
    <phoneticPr fontId="1"/>
  </si>
  <si>
    <t>(4) (C)欄の「関連事業等の内容」には、法人の農業に関連する事業(①農畜産物を原料又は材料として使用する製造又は加工、②農畜産物の貯蔵、運搬又は
　販売、③農業生産に必要な資材の製造、④農作業の受託）、農業と併せ行う林業、農事組合法人が行う共同施設の設置又は農作業の共同化に関する事業
　を記載する。</t>
    <phoneticPr fontId="1"/>
  </si>
  <si>
    <t>(5) (C)欄の「権利取得後」欄には、権利を取得しようとする農地又は採草放牧地(以下「農地等」という。)を耕作又は養畜の事業に供することとなる日を含む事
　業年度以後の状況を記載する。</t>
    <phoneticPr fontId="1"/>
  </si>
  <si>
    <t>(6) (C)欄の「農業」欄には、法人の農業(関連事業等を含む。以下「農業」という。)の売上高の合計を記載し、それ以外の事業の売上高については、「左記以
　外の事業」欄に記載する。また「1年前」から「3年前」の各欄には、その法人の決算が確定している事業年度の売上高の農用地利用配分計画の公告前3事
　業年度分をそれぞれ記載し(実績のない場合には空欄)、「初年度」から「3年目」の各欄には、権利を取得しようとする農用地等を耕作又は養畜の事業に供
　することとなる日を含む事業年度を初年度とする3事業年度分の売上高の見込みをそれぞれ記載する。</t>
    <phoneticPr fontId="1"/>
  </si>
  <si>
    <t>(7) (D)欄の「議決権又は株式の数」欄には、株式会社にあっては株式(議決権のあるものに限る。)の数を記載する。</t>
  </si>
  <si>
    <t>(8) (D)欄の「前年実績」欄には、農用地利用配分計画の公告の日を含む事業年度の前事業年度において法人の行う農業に常時従事している構成員の農業
　への年間従事日数を記載し、「見込み」欄には、権利を取得しようとする農用地等を耕作又は養畜の事業に供することとなる日を含む事業年度における農業
　への年間従事日数の見込みを記載する。</t>
    <phoneticPr fontId="1"/>
  </si>
  <si>
    <t>(9) (D)欄の「法人と構成員との取引関係等の内容」欄には、例えば、「法人から生産物を購入している食品会社」，「法人に農作業を委託している農家」、
　「法人に肥料を販売する肥料会社」、「法人と特許権の専用実施権の設定を行っている種苗会社」等と記載する。</t>
    <phoneticPr fontId="1"/>
  </si>
  <si>
    <t>(10) (E)欄の「住所」欄には、農事組合法人にあっては理事、合名会社、合資会社又は合同会社にあっては業務執行権を有する社員、株式会社にあっては
　取締役(以下「業務執行役員」という。)が生活の本拠としている場所を記載する。</t>
    <phoneticPr fontId="1"/>
  </si>
  <si>
    <t>(11) (E)欄の「年間農業従事日数」欄の「前年実績」欄には、農用地利用配分計画の公告の日を含む事業年度の前事業年度において法人の行う農業に常時
　従事している業務執行役員の農業への年間従事日数を記載し、「見込み」欄には、権利を取得しようとする農用地等を耕作又は養畜の事業に供することと
　なる日を含む事業年度における農業への年間従事日数の見込みを記載する。</t>
    <phoneticPr fontId="1"/>
  </si>
  <si>
    <t>(12) (E)欄の「年間農作業従事日数」欄の「前年実績」欄には、農用地利用配分計画の公告の日を含む事業年度の前事業年度において業務執行役員が行っ
　た農業への年間従事日数の内数として、その行った耕うん、播種、施肥、刈取り等の農作業に従事した年間日数を記載し、「見込み」欄には、権利を取得し
　ようとする農用地等を耕作又は養畜の事業に供することとなる日を含む事業年度において業務執行役員の行うこととなる農業への年間従事日数の内数とし
　て、その行った耕うん、播種、施肥、刈取り等の農作業に従事する年間日数の見込みを記載する。</t>
    <phoneticPr fontId="1"/>
  </si>
  <si>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</si>
  <si>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1"/>
  </si>
  <si>
    <t>〒371-0852</t>
    <phoneticPr fontId="1"/>
  </si>
  <si>
    <t>前橋市総社町総社2326-2</t>
    <phoneticPr fontId="1"/>
  </si>
  <si>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1"/>
  </si>
  <si>
    <t>（Ｄ）及び（Ｅ）の共通事項（Ｆ）</t>
    <phoneticPr fontId="1"/>
  </si>
  <si>
    <t>支払期日</t>
    <rPh sb="0" eb="2">
      <t>シハライ</t>
    </rPh>
    <rPh sb="2" eb="4">
      <t>キジツ</t>
    </rPh>
    <phoneticPr fontId="1"/>
  </si>
  <si>
    <t>字</t>
    <phoneticPr fontId="1"/>
  </si>
  <si>
    <t>権限の種類</t>
    <rPh sb="0" eb="2">
      <t>ケンゲン</t>
    </rPh>
    <rPh sb="3" eb="5">
      <t>シュルイ</t>
    </rPh>
    <phoneticPr fontId="1"/>
  </si>
  <si>
    <t>中間管理権を
設定する者</t>
    <rPh sb="0" eb="2">
      <t>チュウカン</t>
    </rPh>
    <rPh sb="2" eb="4">
      <t>カンリ</t>
    </rPh>
    <rPh sb="4" eb="5">
      <t>ケン</t>
    </rPh>
    <rPh sb="7" eb="9">
      <t>セッテイ</t>
    </rPh>
    <rPh sb="11" eb="12">
      <t>モノ</t>
    </rPh>
    <phoneticPr fontId="1"/>
  </si>
  <si>
    <t>１．各筆明細</t>
    <phoneticPr fontId="1"/>
  </si>
  <si>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1"/>
  </si>
  <si>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1"/>
  </si>
  <si>
    <t>公益財団法人　群馬県農業公社
理事長　横室　光良</t>
    <phoneticPr fontId="1"/>
  </si>
  <si>
    <t>現在耕作又は養畜の事業に供している農地の面積(Ｉ)</t>
    <rPh sb="0" eb="2">
      <t>ゲンザイ</t>
    </rPh>
    <rPh sb="2" eb="4">
      <t>コウサク</t>
    </rPh>
    <rPh sb="4" eb="5">
      <t>マタ</t>
    </rPh>
    <rPh sb="6" eb="7">
      <t>ヨウ</t>
    </rPh>
    <rPh sb="7" eb="8">
      <t>チク</t>
    </rPh>
    <rPh sb="9" eb="11">
      <t>ジギョウ</t>
    </rPh>
    <rPh sb="12" eb="13">
      <t>キョウ</t>
    </rPh>
    <rPh sb="17" eb="19">
      <t>ノウチ</t>
    </rPh>
    <rPh sb="20" eb="22">
      <t>メンセキ</t>
    </rPh>
    <phoneticPr fontId="1"/>
  </si>
  <si>
    <t>農業従事者
(うち15歳以上60歳未満の者)</t>
    <rPh sb="0" eb="2">
      <t>ノウギョウ</t>
    </rPh>
    <rPh sb="2" eb="5">
      <t>ジュウジシャ</t>
    </rPh>
    <rPh sb="11" eb="12">
      <t>サイ</t>
    </rPh>
    <rPh sb="12" eb="14">
      <t>イジョウ</t>
    </rPh>
    <rPh sb="16" eb="17">
      <t>サイ</t>
    </rPh>
    <rPh sb="17" eb="19">
      <t>ミマン</t>
    </rPh>
    <rPh sb="20" eb="21">
      <t>シャ</t>
    </rPh>
    <phoneticPr fontId="1"/>
  </si>
  <si>
    <t>雇用労働力
年間延日数</t>
    <rPh sb="0" eb="2">
      <t>コヨウ</t>
    </rPh>
    <rPh sb="2" eb="5">
      <t>ロウドウリョク</t>
    </rPh>
    <rPh sb="6" eb="8">
      <t>ネンカン</t>
    </rPh>
    <rPh sb="8" eb="9">
      <t>ノ</t>
    </rPh>
    <rPh sb="9" eb="11">
      <t>ニッスウ</t>
    </rPh>
    <phoneticPr fontId="1"/>
  </si>
  <si>
    <r>
      <t xml:space="preserve">農業専従者
</t>
    </r>
    <r>
      <rPr>
        <sz val="8"/>
        <color theme="1"/>
        <rFont val="UD デジタル 教科書体 NK-R"/>
        <family val="1"/>
        <charset val="128"/>
      </rPr>
      <t>※年間150日以上農業に従事</t>
    </r>
    <rPh sb="0" eb="2">
      <t>ノウギョウ</t>
    </rPh>
    <rPh sb="2" eb="5">
      <t>センジュウシャ</t>
    </rPh>
    <phoneticPr fontId="1"/>
  </si>
  <si>
    <t>日</t>
    <rPh sb="0" eb="1">
      <t>ヒ</t>
    </rPh>
    <phoneticPr fontId="1"/>
  </si>
  <si>
    <t>和牛</t>
    <phoneticPr fontId="1"/>
  </si>
  <si>
    <t>（　　　　　　　　　　　　　　　　　　）人</t>
    <rPh sb="20" eb="21">
      <t>ニン</t>
    </rPh>
    <phoneticPr fontId="1"/>
  </si>
  <si>
    <t>乳牛</t>
    <phoneticPr fontId="1"/>
  </si>
  <si>
    <r>
      <t xml:space="preserve">農業補助者
</t>
    </r>
    <r>
      <rPr>
        <sz val="6.5"/>
        <color theme="1"/>
        <rFont val="UD デジタル 教科書体 NK-R"/>
        <family val="1"/>
        <charset val="128"/>
      </rPr>
      <t>※年間60日以上149日以下農業に従事</t>
    </r>
    <rPh sb="0" eb="2">
      <t>ノウギョウ</t>
    </rPh>
    <rPh sb="2" eb="4">
      <t>ホジョ</t>
    </rPh>
    <rPh sb="4" eb="5">
      <t>シャ</t>
    </rPh>
    <phoneticPr fontId="1"/>
  </si>
  <si>
    <t>豚</t>
    <phoneticPr fontId="1"/>
  </si>
  <si>
    <t>田植え機</t>
    <phoneticPr fontId="1"/>
  </si>
  <si>
    <t>その他（                ）</t>
    <phoneticPr fontId="1"/>
  </si>
  <si>
    <t>軽トラック</t>
    <phoneticPr fontId="1"/>
  </si>
  <si>
    <t>様式2号</t>
    <rPh sb="0" eb="2">
      <t>ヨウシキ</t>
    </rPh>
    <rPh sb="3" eb="4">
      <t>ゴウ</t>
    </rPh>
    <phoneticPr fontId="1"/>
  </si>
  <si>
    <t>（機構関連事業の説明）</t>
    <phoneticPr fontId="1"/>
  </si>
  <si>
    <r>
      <rPr>
        <sz val="11"/>
        <color theme="1"/>
        <rFont val="Segoe UI Symbol"/>
        <family val="2"/>
      </rPr>
      <t>☑</t>
    </r>
    <r>
      <rPr>
        <sz val="11"/>
        <color theme="1"/>
        <rFont val="UD デジタル 教科書体 NK-R"/>
        <family val="1"/>
        <charset val="128"/>
      </rPr>
      <t>確認欄</t>
    </r>
    <rPh sb="1" eb="3">
      <t>カクニン</t>
    </rPh>
    <rPh sb="3" eb="4">
      <t>ラン</t>
    </rPh>
    <phoneticPr fontId="1"/>
  </si>
  <si>
    <t xml:space="preserve"> 土地改良法（昭和24年法律195号）第87条の３第１項の土地改良事業（機構関連事業）が</t>
    <rPh sb="1" eb="2">
      <t>ホウ</t>
    </rPh>
    <rPh sb="3" eb="5">
      <t>ショウワ</t>
    </rPh>
    <rPh sb="7" eb="8">
      <t>ネン</t>
    </rPh>
    <rPh sb="8" eb="10">
      <t>ホウリツ</t>
    </rPh>
    <phoneticPr fontId="1"/>
  </si>
  <si>
    <t>行われることがあります。（確認後、チェックを入れてください）</t>
    <phoneticPr fontId="1"/>
  </si>
  <si>
    <t>（機構関連事業）が行われることがあります。</t>
    <phoneticPr fontId="1"/>
  </si>
  <si>
    <t xml:space="preserve"> 土地改良法（昭和24年法律195号）第87条の３第１項の土地改良事業</t>
    <rPh sb="1" eb="2">
      <t>ホウ</t>
    </rPh>
    <rPh sb="3" eb="5">
      <t>ショウワ</t>
    </rPh>
    <rPh sb="7" eb="8">
      <t>ネン</t>
    </rPh>
    <rPh sb="8" eb="10">
      <t>ホウリツ</t>
    </rPh>
    <phoneticPr fontId="1"/>
  </si>
  <si>
    <t>（確認後、チェックを入れてください）</t>
    <phoneticPr fontId="1"/>
  </si>
  <si>
    <r>
      <t xml:space="preserve">同意欄
</t>
    </r>
    <r>
      <rPr>
        <sz val="8"/>
        <color theme="1"/>
        <rFont val="UD デジタル 教科書体 NK-R"/>
        <family val="1"/>
        <charset val="128"/>
      </rPr>
      <t>※自署又は押印</t>
    </r>
    <rPh sb="0" eb="2">
      <t>ドウイ</t>
    </rPh>
    <rPh sb="2" eb="3">
      <t>ラン</t>
    </rPh>
    <phoneticPr fontId="1"/>
  </si>
  <si>
    <t>同意欄</t>
    <rPh sb="0" eb="2">
      <t>ドウイ</t>
    </rPh>
    <rPh sb="2" eb="3">
      <t>ラン</t>
    </rPh>
    <phoneticPr fontId="1"/>
  </si>
  <si>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テルヨシ</t>
    </rPh>
    <phoneticPr fontId="1"/>
  </si>
  <si>
    <t>利用集積促進員氏名</t>
  </si>
  <si>
    <t>捨印</t>
    <rPh sb="0" eb="2">
      <t>ステイン</t>
    </rPh>
    <phoneticPr fontId="1"/>
  </si>
  <si>
    <t>捨印</t>
    <rPh sb="0" eb="2">
      <t>ステイン</t>
    </rPh>
    <phoneticPr fontId="24"/>
  </si>
  <si>
    <t>農事組合法人　赤城の恵</t>
    <phoneticPr fontId="1"/>
  </si>
  <si>
    <t>2年目</t>
    <phoneticPr fontId="1"/>
  </si>
  <si>
    <t>トラクター</t>
    <phoneticPr fontId="1"/>
  </si>
  <si>
    <t>３台</t>
    <rPh sb="1" eb="2">
      <t>ダイ</t>
    </rPh>
    <phoneticPr fontId="1"/>
  </si>
  <si>
    <t>コンバイン</t>
    <phoneticPr fontId="1"/>
  </si>
  <si>
    <t>４台</t>
    <rPh sb="1" eb="2">
      <t>ダイ</t>
    </rPh>
    <phoneticPr fontId="1"/>
  </si>
  <si>
    <t>田植機</t>
    <rPh sb="0" eb="2">
      <t>タウエ</t>
    </rPh>
    <rPh sb="2" eb="3">
      <t>キ</t>
    </rPh>
    <phoneticPr fontId="1"/>
  </si>
  <si>
    <t>５台</t>
    <rPh sb="1" eb="2">
      <t>ダイ</t>
    </rPh>
    <phoneticPr fontId="1"/>
  </si>
  <si>
    <t>あぜ塗機</t>
    <rPh sb="2" eb="3">
      <t>ヌリ</t>
    </rPh>
    <rPh sb="3" eb="4">
      <t>キ</t>
    </rPh>
    <phoneticPr fontId="1"/>
  </si>
  <si>
    <t>１台</t>
    <rPh sb="1" eb="2">
      <t>ダイ</t>
    </rPh>
    <phoneticPr fontId="1"/>
  </si>
  <si>
    <t>赤城　恵</t>
    <rPh sb="0" eb="2">
      <t>アカギ</t>
    </rPh>
    <rPh sb="3" eb="4">
      <t>メグミ</t>
    </rPh>
    <phoneticPr fontId="1"/>
  </si>
  <si>
    <t>〇〇町123</t>
    <rPh sb="2" eb="3">
      <t>マチ</t>
    </rPh>
    <phoneticPr fontId="1"/>
  </si>
  <si>
    <t>利根　太郎</t>
    <rPh sb="0" eb="2">
      <t>トネ</t>
    </rPh>
    <rPh sb="3" eb="5">
      <t>タロウ</t>
    </rPh>
    <phoneticPr fontId="1"/>
  </si>
  <si>
    <r>
      <rPr>
        <sz val="11"/>
        <color theme="1"/>
        <rFont val="HGP創英角ﾎﾟｯﾌﾟ体"/>
        <family val="3"/>
        <charset val="128"/>
      </rPr>
      <t>△△</t>
    </r>
    <r>
      <rPr>
        <sz val="11"/>
        <color theme="1"/>
        <rFont val="HGS創英角ﾎﾟｯﾌﾟ体"/>
        <family val="3"/>
        <charset val="128"/>
      </rPr>
      <t>町124</t>
    </r>
    <rPh sb="2" eb="3">
      <t>マチ</t>
    </rPh>
    <phoneticPr fontId="1"/>
  </si>
  <si>
    <t>赤城　惠</t>
    <rPh sb="0" eb="2">
      <t>アカギ</t>
    </rPh>
    <rPh sb="3" eb="4">
      <t>メグミ</t>
    </rPh>
    <phoneticPr fontId="1"/>
  </si>
  <si>
    <t>480人日</t>
    <phoneticPr fontId="1"/>
  </si>
  <si>
    <t>米</t>
    <phoneticPr fontId="1"/>
  </si>
  <si>
    <t>米、じゃが芋</t>
    <phoneticPr fontId="1"/>
  </si>
  <si>
    <t>おこわ製造・
販売</t>
    <phoneticPr fontId="1"/>
  </si>
  <si>
    <t>株式会社　赤城の恵</t>
    <phoneticPr fontId="1"/>
  </si>
  <si>
    <t>赤城　一郎</t>
  </si>
  <si>
    <t>利根　花子</t>
  </si>
  <si>
    <t>取締役</t>
  </si>
  <si>
    <t>前橋市〇〇町△△</t>
  </si>
  <si>
    <t>前橋市□□町00</t>
  </si>
  <si>
    <t>ほうれんそう</t>
    <phoneticPr fontId="1"/>
  </si>
  <si>
    <t>トラクター</t>
    <phoneticPr fontId="1"/>
  </si>
  <si>
    <t>2台</t>
    <rPh sb="1" eb="2">
      <t>ダイ</t>
    </rPh>
    <phoneticPr fontId="1"/>
  </si>
  <si>
    <r>
      <rPr>
        <sz val="11"/>
        <color theme="1"/>
        <rFont val="HGP創英角ﾎﾟｯﾌﾟ体"/>
        <family val="3"/>
        <charset val="128"/>
      </rPr>
      <t>　100</t>
    </r>
    <r>
      <rPr>
        <sz val="11"/>
        <color theme="1"/>
        <rFont val="游ゴシック"/>
        <family val="3"/>
        <charset val="128"/>
        <scheme val="minor"/>
      </rPr>
      <t>人日</t>
    </r>
    <phoneticPr fontId="1"/>
  </si>
  <si>
    <t>中間管理　利用権設定関係C</t>
    <rPh sb="0" eb="2">
      <t>チュウカン</t>
    </rPh>
    <rPh sb="2" eb="4">
      <t>カンリ</t>
    </rPh>
    <rPh sb="5" eb="8">
      <t>リヨウケン</t>
    </rPh>
    <rPh sb="8" eb="10">
      <t>セッテイ</t>
    </rPh>
    <rPh sb="10" eb="12">
      <t>カンケイ</t>
    </rPh>
    <phoneticPr fontId="1"/>
  </si>
  <si>
    <t>中間管理　利用権設定関係B</t>
    <rPh sb="0" eb="2">
      <t>チュウカン</t>
    </rPh>
    <rPh sb="2" eb="4">
      <t>カンリ</t>
    </rPh>
    <rPh sb="5" eb="8">
      <t>リヨウケン</t>
    </rPh>
    <rPh sb="8" eb="10">
      <t>セッテイ</t>
    </rPh>
    <rPh sb="10" eb="12">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</si>
</sst>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ge\.m\.d"/>
    <numFmt numFmtId="178" formatCode="General&quot;㎡&quot;"/>
  </numFmts>
  <fonts count="3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6"/>
      <color theme="1"/>
      <name val="游ゴシック"/>
      <family val="2"/>
      <charset val="128"/>
      <scheme val="minor"/>
    </font>
    <font>
      <sz val="6"/>
      <name val="ＭＳ Ｐゴシック"/>
      <family val="3"/>
      <charset val="128"/>
    </font>
    <font>
      <sz val="14"/>
      <name val="ＭＳ 明朝"/>
      <family val="1"/>
      <charset val="128"/>
    </font>
    <font>
      <sz val="22"/>
      <color theme="1"/>
      <name val="游ゴシック"/>
      <family val="2"/>
      <charset val="128"/>
      <scheme val="minor"/>
    </font>
    <font>
      <sz val="9"/>
      <color theme="1"/>
      <name val="游ゴシック"/>
      <family val="3"/>
      <charset val="128"/>
      <scheme val="minor"/>
    </font>
    <font>
      <sz val="12"/>
      <color theme="1"/>
      <name val="UD デジタル 教科書体 NK-R"/>
      <family val="1"/>
      <charset val="128"/>
    </font>
    <font>
      <sz val="11"/>
      <color theme="1"/>
      <name val="UD デジタル 教科書体 NK-R"/>
      <family val="1"/>
      <charset val="128"/>
    </font>
    <font>
      <b/>
      <sz val="12"/>
      <color theme="1"/>
      <name val="UD デジタル 教科書体 NK-R"/>
      <family val="1"/>
      <charset val="128"/>
    </font>
    <font>
      <sz val="14"/>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sz val="6.5"/>
      <color theme="1"/>
      <name val="UD デジタル 教科書体 NK-R"/>
      <family val="1"/>
      <charset val="128"/>
    </font>
    <font>
      <sz val="11"/>
      <color theme="1"/>
      <name val="Segoe UI Symbol"/>
      <family val="2"/>
    </font>
    <font>
      <sz val="11"/>
      <color theme="1"/>
      <name val="UD デジタル 教科書体 NK-R"/>
      <family val="2"/>
      <charset val="128"/>
    </font>
    <font>
      <b/>
      <sz val="11"/>
      <color theme="1"/>
      <name val="UD デジタル 教科書体 NK-R"/>
      <family val="1"/>
      <charset val="128"/>
    </font>
    <font>
      <b/>
      <sz val="9"/>
      <color theme="1"/>
      <name val="UD デジタル 教科書体 NK-R"/>
      <family val="1"/>
      <charset val="128"/>
    </font>
    <font>
      <b/>
      <sz val="10.5"/>
      <color theme="1"/>
      <name val="UD デジタル 教科書体 NK-R"/>
      <family val="1"/>
      <charset val="128"/>
    </font>
    <font>
      <sz val="6"/>
      <name val="ＭＳ Ｐゴシック"/>
      <family val="2"/>
      <charset val="128"/>
    </font>
    <font>
      <sz val="11"/>
      <color theme="1"/>
      <name val="HGS創英角ﾎﾟｯﾌﾟ体"/>
      <family val="3"/>
      <charset val="128"/>
    </font>
    <font>
      <sz val="10"/>
      <color theme="1"/>
      <name val="HGS創英角ﾎﾟｯﾌﾟ体"/>
      <family val="3"/>
      <charset val="128"/>
    </font>
    <font>
      <sz val="9"/>
      <color theme="1"/>
      <name val="HGS創英角ﾎﾟｯﾌﾟ体"/>
      <family val="3"/>
      <charset val="128"/>
    </font>
    <font>
      <sz val="11"/>
      <color theme="1"/>
      <name val="HGP創英角ﾎﾟｯﾌﾟ体"/>
      <family val="3"/>
      <charset val="128"/>
    </font>
    <font>
      <sz val="9"/>
      <color theme="1"/>
      <name val="HGP創英角ﾎﾟｯﾌﾟ体"/>
      <family val="3"/>
      <charset val="128"/>
    </font>
    <font>
      <sz val="14"/>
      <color theme="1"/>
      <name val="HGP創英角ﾎﾟｯﾌﾟ体"/>
      <family val="3"/>
      <charset val="128"/>
    </font>
    <font>
      <sz val="14"/>
      <color rgb="FFFF0000"/>
      <name val="HGP創英角ｺﾞｼｯｸUB"/>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17" fillId="0" borderId="0" applyFont="0" applyFill="0" applyBorder="0" applyAlignment="0" applyProtection="0">
      <alignment vertical="center"/>
    </xf>
    <xf numFmtId="0" fontId="17" fillId="0" borderId="0"/>
  </cellStyleXfs>
  <cellXfs count="368">
    <xf numFmtId="0" fontId="0" fillId="0" borderId="0" xfId="0">
      <alignment vertical="center"/>
    </xf>
    <xf numFmtId="0" fontId="4" fillId="0" borderId="5" xfId="0" applyFont="1" applyBorder="1" applyAlignment="1">
      <alignment horizontal="center" vertical="center" wrapText="1"/>
    </xf>
    <xf numFmtId="0" fontId="4" fillId="0" borderId="0" xfId="0" applyFont="1">
      <alignment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1" xfId="0" applyFont="1" applyBorder="1" applyAlignment="1">
      <alignment horizontal="justify"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23" xfId="0" applyFont="1" applyBorder="1" applyAlignment="1">
      <alignment horizontal="justify" vertical="center" wrapText="1"/>
    </xf>
    <xf numFmtId="0" fontId="4" fillId="0" borderId="10" xfId="0" applyFont="1" applyBorder="1" applyAlignment="1">
      <alignment horizontal="left" vertical="center" wrapText="1"/>
    </xf>
    <xf numFmtId="0" fontId="4" fillId="0" borderId="23"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right" vertical="center" wrapText="1"/>
    </xf>
    <xf numFmtId="0" fontId="4" fillId="0" borderId="5" xfId="0" applyFont="1" applyBorder="1" applyAlignment="1">
      <alignment horizontal="right" vertical="center" wrapText="1"/>
    </xf>
    <xf numFmtId="0" fontId="4" fillId="0" borderId="0" xfId="0" applyFont="1" applyAlignment="1">
      <alignment vertical="center" wrapText="1"/>
    </xf>
    <xf numFmtId="0" fontId="4" fillId="0" borderId="0" xfId="0" applyFont="1" applyAlignment="1">
      <alignment horizontal="left" vertical="center" indent="1"/>
    </xf>
    <xf numFmtId="0" fontId="4" fillId="0" borderId="21" xfId="0" applyFont="1" applyBorder="1" applyAlignment="1">
      <alignment vertical="center" shrinkToFit="1"/>
    </xf>
    <xf numFmtId="0" fontId="4" fillId="0" borderId="8" xfId="0" applyFont="1" applyBorder="1" applyAlignment="1">
      <alignment vertical="center" wrapText="1"/>
    </xf>
    <xf numFmtId="0" fontId="4" fillId="0" borderId="1" xfId="0" applyFont="1" applyBorder="1" applyAlignment="1">
      <alignment horizontal="center" vertical="center" shrinkToFit="1"/>
    </xf>
    <xf numFmtId="0" fontId="4" fillId="0" borderId="23" xfId="0" applyFont="1" applyBorder="1" applyAlignment="1">
      <alignment horizontal="right" vertical="center" wrapText="1"/>
    </xf>
    <xf numFmtId="0" fontId="3" fillId="0" borderId="1" xfId="0" applyFont="1" applyBorder="1" applyAlignment="1">
      <alignment horizontal="left" vertical="center" wrapText="1"/>
    </xf>
    <xf numFmtId="0" fontId="4" fillId="0" borderId="1" xfId="0" applyFont="1" applyBorder="1" applyAlignment="1">
      <alignment horizontal="righ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indent="1"/>
    </xf>
    <xf numFmtId="0" fontId="0" fillId="0" borderId="0" xfId="3" applyFont="1">
      <alignment vertical="center"/>
    </xf>
    <xf numFmtId="0" fontId="12" fillId="0" borderId="0" xfId="3" applyFont="1">
      <alignment vertical="center"/>
    </xf>
    <xf numFmtId="0" fontId="5" fillId="3" borderId="0" xfId="3" applyFill="1">
      <alignment vertical="center"/>
    </xf>
    <xf numFmtId="0" fontId="5" fillId="0" borderId="0" xfId="3">
      <alignment vertical="center"/>
    </xf>
    <xf numFmtId="0" fontId="12" fillId="0" borderId="0" xfId="3" applyFont="1" applyAlignment="1">
      <alignment horizontal="center" vertical="center"/>
    </xf>
    <xf numFmtId="0" fontId="12" fillId="0" borderId="0" xfId="3" applyFont="1" applyAlignment="1">
      <alignment horizontal="right"/>
    </xf>
    <xf numFmtId="0" fontId="12" fillId="0" borderId="1" xfId="3" applyFont="1" applyBorder="1" applyAlignment="1">
      <alignment horizontal="center" vertical="center" shrinkToFit="1"/>
    </xf>
    <xf numFmtId="0" fontId="8" fillId="3" borderId="0" xfId="5" applyFont="1" applyFill="1" applyAlignment="1">
      <alignment horizontal="center" vertical="center"/>
    </xf>
    <xf numFmtId="0" fontId="2" fillId="0" borderId="0" xfId="0" applyFont="1">
      <alignment vertical="center"/>
    </xf>
    <xf numFmtId="0" fontId="12" fillId="0" borderId="0" xfId="0" applyFont="1">
      <alignment vertical="center"/>
    </xf>
    <xf numFmtId="0" fontId="6" fillId="0" borderId="0" xfId="3" applyFont="1">
      <alignment vertical="center"/>
    </xf>
    <xf numFmtId="0" fontId="5" fillId="0" borderId="1" xfId="3" applyBorder="1" applyAlignment="1">
      <alignment horizontal="center" vertical="center" shrinkToFit="1"/>
    </xf>
    <xf numFmtId="0" fontId="8" fillId="2" borderId="0" xfId="5" applyFont="1" applyFill="1" applyAlignment="1">
      <alignment horizontal="center" vertical="center"/>
    </xf>
    <xf numFmtId="0" fontId="9" fillId="3" borderId="0" xfId="3" applyFont="1" applyFill="1">
      <alignment vertical="center"/>
    </xf>
    <xf numFmtId="0" fontId="12" fillId="0" borderId="5" xfId="0" applyFont="1" applyBorder="1" applyAlignment="1">
      <alignment horizontal="center" vertical="center"/>
    </xf>
    <xf numFmtId="0" fontId="5" fillId="0" borderId="1" xfId="3" applyBorder="1">
      <alignment vertical="center"/>
    </xf>
    <xf numFmtId="0" fontId="12" fillId="0" borderId="3" xfId="0" applyFont="1" applyBorder="1">
      <alignment vertical="center"/>
    </xf>
    <xf numFmtId="0" fontId="12" fillId="0" borderId="0" xfId="0" applyFont="1" applyAlignment="1">
      <alignment vertical="center" wrapText="1"/>
    </xf>
    <xf numFmtId="0" fontId="5" fillId="0" borderId="26" xfId="3" applyBorder="1">
      <alignment vertical="center"/>
    </xf>
    <xf numFmtId="0" fontId="21" fillId="0" borderId="0" xfId="0" applyFont="1">
      <alignment vertical="center"/>
    </xf>
    <xf numFmtId="0" fontId="21" fillId="0" borderId="0" xfId="0" quotePrefix="1" applyFont="1">
      <alignment vertical="center"/>
    </xf>
    <xf numFmtId="0" fontId="21" fillId="0" borderId="0" xfId="3" applyFont="1">
      <alignment vertical="center"/>
    </xf>
    <xf numFmtId="0" fontId="22" fillId="0" borderId="0" xfId="3" applyFont="1">
      <alignment vertical="center"/>
    </xf>
    <xf numFmtId="0" fontId="13" fillId="0" borderId="0" xfId="3" applyFont="1">
      <alignment vertical="center"/>
    </xf>
    <xf numFmtId="0" fontId="23" fillId="0" borderId="0" xfId="3" applyFont="1">
      <alignment vertical="center"/>
    </xf>
    <xf numFmtId="0" fontId="20" fillId="0" borderId="0" xfId="3" applyFont="1" applyAlignment="1">
      <alignment horizontal="center" vertical="center"/>
    </xf>
    <xf numFmtId="0" fontId="12" fillId="0" borderId="3" xfId="3"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11" fillId="0" borderId="3" xfId="3" applyFont="1" applyBorder="1" applyAlignment="1">
      <alignment vertical="center"/>
    </xf>
    <xf numFmtId="0" fontId="0" fillId="0" borderId="1" xfId="0" applyBorder="1" applyAlignment="1">
      <alignment vertical="center"/>
    </xf>
    <xf numFmtId="0" fontId="14" fillId="0" borderId="0" xfId="3" applyFont="1">
      <alignment vertical="center"/>
    </xf>
    <xf numFmtId="0" fontId="3" fillId="0" borderId="0" xfId="0" applyFont="1" applyAlignment="1">
      <alignment horizontal="left" vertical="center" indent="1"/>
    </xf>
    <xf numFmtId="0" fontId="4" fillId="0" borderId="5" xfId="0" applyFont="1" applyBorder="1" applyAlignment="1">
      <alignment horizontal="right" vertical="center" wrapText="1"/>
    </xf>
    <xf numFmtId="0" fontId="4" fillId="0" borderId="1" xfId="0" applyFont="1" applyBorder="1" applyAlignment="1">
      <alignment horizontal="right" vertical="center" wrapText="1"/>
    </xf>
    <xf numFmtId="0" fontId="4" fillId="0" borderId="1" xfId="0" applyFont="1" applyBorder="1" applyAlignment="1">
      <alignment horizontal="center" vertical="center" wrapText="1"/>
    </xf>
    <xf numFmtId="0" fontId="4" fillId="0" borderId="0" xfId="0" applyFont="1" applyAlignment="1">
      <alignment horizontal="justify"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0" xfId="0" applyFont="1">
      <alignment vertical="center"/>
    </xf>
    <xf numFmtId="0" fontId="4" fillId="0" borderId="21" xfId="0" applyFont="1" applyBorder="1" applyAlignment="1">
      <alignment horizontal="center" vertical="center" wrapText="1"/>
    </xf>
    <xf numFmtId="0" fontId="4" fillId="0" borderId="21" xfId="0" applyFont="1" applyBorder="1" applyAlignment="1">
      <alignment horizontal="justify"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4" fillId="0" borderId="23"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3"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4" fillId="0" borderId="1" xfId="0" applyFont="1" applyBorder="1" applyAlignment="1">
      <alignment vertical="center" wrapText="1"/>
    </xf>
    <xf numFmtId="0" fontId="4" fillId="0" borderId="12"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0" xfId="0" applyFont="1" applyAlignment="1">
      <alignment horizontal="left" vertical="center" indent="1"/>
    </xf>
    <xf numFmtId="0" fontId="4" fillId="0" borderId="3" xfId="0" applyFont="1" applyBorder="1" applyAlignment="1">
      <alignment horizontal="left" vertical="center" wrapText="1"/>
    </xf>
    <xf numFmtId="0" fontId="27" fillId="0" borderId="5" xfId="0" applyFont="1" applyBorder="1" applyAlignment="1">
      <alignment vertical="center" wrapText="1"/>
    </xf>
    <xf numFmtId="0" fontId="25" fillId="0" borderId="3" xfId="0" applyFont="1" applyBorder="1" applyAlignment="1">
      <alignment horizontal="right" vertical="center" wrapText="1"/>
    </xf>
    <xf numFmtId="0" fontId="25" fillId="0" borderId="1" xfId="0" applyFont="1" applyBorder="1" applyAlignment="1">
      <alignment horizontal="right" vertical="center" wrapText="1"/>
    </xf>
    <xf numFmtId="0" fontId="25" fillId="0" borderId="1" xfId="0" applyFont="1" applyBorder="1" applyAlignment="1">
      <alignment horizontal="justify" vertical="center" wrapText="1"/>
    </xf>
    <xf numFmtId="0" fontId="25" fillId="0" borderId="5" xfId="0" applyFont="1" applyBorder="1" applyAlignment="1">
      <alignment horizontal="right" vertical="center" wrapText="1"/>
    </xf>
    <xf numFmtId="0" fontId="28" fillId="0" borderId="1" xfId="0" applyFont="1" applyBorder="1" applyAlignment="1">
      <alignment horizontal="justify" vertical="center" wrapText="1"/>
    </xf>
    <xf numFmtId="0" fontId="28" fillId="0" borderId="23" xfId="0" applyFont="1" applyBorder="1" applyAlignment="1">
      <alignment horizontal="justify" vertical="center" wrapText="1"/>
    </xf>
    <xf numFmtId="0" fontId="29" fillId="0" borderId="22" xfId="0" applyFont="1" applyBorder="1" applyAlignment="1">
      <alignment horizontal="justify"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shrinkToFit="1"/>
    </xf>
    <xf numFmtId="0" fontId="4" fillId="0" borderId="0" xfId="0" applyFont="1" applyBorder="1" applyAlignment="1">
      <alignment horizontal="center" vertical="center" wrapText="1"/>
    </xf>
    <xf numFmtId="0" fontId="26"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25" fillId="0" borderId="1" xfId="0" applyFont="1" applyBorder="1" applyAlignment="1">
      <alignment vertical="center" wrapText="1"/>
    </xf>
    <xf numFmtId="0" fontId="4" fillId="0" borderId="0" xfId="0" applyFont="1" applyBorder="1" applyAlignment="1">
      <alignment vertical="center" wrapText="1"/>
    </xf>
    <xf numFmtId="38" fontId="28" fillId="0" borderId="12" xfId="1" applyFont="1" applyBorder="1" applyAlignment="1">
      <alignment vertical="center" wrapText="1"/>
    </xf>
    <xf numFmtId="0" fontId="28" fillId="0" borderId="1" xfId="0" applyFont="1" applyBorder="1" applyAlignment="1">
      <alignment horizontal="left" vertical="center" wrapText="1"/>
    </xf>
    <xf numFmtId="0" fontId="29" fillId="0" borderId="1" xfId="0" applyFont="1" applyBorder="1" applyAlignment="1">
      <alignment vertical="center" wrapText="1"/>
    </xf>
    <xf numFmtId="0" fontId="28" fillId="0" borderId="1" xfId="0" applyFont="1" applyBorder="1" applyAlignment="1">
      <alignment vertical="center" wrapText="1"/>
    </xf>
    <xf numFmtId="0" fontId="29" fillId="0" borderId="1" xfId="0" applyFont="1" applyBorder="1" applyAlignment="1">
      <alignment horizontal="justify" vertical="center" wrapText="1"/>
    </xf>
    <xf numFmtId="0" fontId="31" fillId="0" borderId="0" xfId="3" applyFont="1" applyAlignment="1">
      <alignment horizontal="center" vertical="center"/>
    </xf>
    <xf numFmtId="0" fontId="0" fillId="0" borderId="0" xfId="0" applyAlignment="1">
      <alignment vertical="center"/>
    </xf>
    <xf numFmtId="0" fontId="5" fillId="3" borderId="0" xfId="3" applyFill="1" applyAlignment="1">
      <alignment horizontal="center" vertical="center" shrinkToFit="1"/>
    </xf>
    <xf numFmtId="176" fontId="5" fillId="0" borderId="1" xfId="3" applyNumberFormat="1" applyBorder="1" applyAlignment="1">
      <alignment horizontal="center" vertical="center" shrinkToFit="1"/>
    </xf>
    <xf numFmtId="0" fontId="5" fillId="0" borderId="1" xfId="3" applyBorder="1" applyAlignment="1">
      <alignment horizontal="center" vertical="center" shrinkToFit="1"/>
    </xf>
    <xf numFmtId="38" fontId="5" fillId="0" borderId="1" xfId="4" applyFont="1" applyBorder="1" applyAlignment="1" applyProtection="1">
      <alignment horizontal="center" vertical="center" shrinkToFit="1"/>
    </xf>
    <xf numFmtId="0" fontId="5" fillId="0" borderId="3" xfId="3" applyBorder="1" applyAlignment="1">
      <alignment horizontal="center" vertical="center" shrinkToFit="1"/>
    </xf>
    <xf numFmtId="0" fontId="5" fillId="0" borderId="5" xfId="3" applyBorder="1" applyAlignment="1">
      <alignment horizontal="center" vertical="center" shrinkToFit="1"/>
    </xf>
    <xf numFmtId="0" fontId="5" fillId="0" borderId="4" xfId="3" applyBorder="1" applyAlignment="1">
      <alignment horizontal="center" vertical="center" shrinkToFit="1"/>
    </xf>
    <xf numFmtId="38" fontId="5" fillId="0" borderId="3" xfId="4" applyFont="1" applyBorder="1" applyAlignment="1" applyProtection="1">
      <alignment horizontal="center" vertical="center" wrapText="1"/>
    </xf>
    <xf numFmtId="38" fontId="5" fillId="0" borderId="5" xfId="4" applyFont="1" applyBorder="1" applyAlignment="1" applyProtection="1">
      <alignment horizontal="center" vertical="center" wrapText="1"/>
    </xf>
    <xf numFmtId="176" fontId="5" fillId="0" borderId="3" xfId="3" applyNumberFormat="1" applyBorder="1" applyAlignment="1">
      <alignment horizontal="center" vertical="center" shrinkToFit="1"/>
    </xf>
    <xf numFmtId="176" fontId="5" fillId="0" borderId="5" xfId="3" applyNumberFormat="1" applyBorder="1" applyAlignment="1">
      <alignment horizontal="center" vertical="center" shrinkToFit="1"/>
    </xf>
    <xf numFmtId="0" fontId="5" fillId="0" borderId="1" xfId="3" applyBorder="1" applyAlignment="1">
      <alignment horizontal="center" vertical="center" wrapText="1" shrinkToFit="1"/>
    </xf>
    <xf numFmtId="0" fontId="5" fillId="0" borderId="1" xfId="3" applyBorder="1" applyAlignment="1">
      <alignment horizontal="center" vertical="center" wrapText="1"/>
    </xf>
    <xf numFmtId="0" fontId="5" fillId="0" borderId="1" xfId="3" applyBorder="1" applyAlignment="1">
      <alignment horizontal="center" vertical="center"/>
    </xf>
    <xf numFmtId="0" fontId="0" fillId="0" borderId="3" xfId="3" applyFont="1" applyBorder="1" applyAlignment="1">
      <alignment horizontal="center" vertical="center"/>
    </xf>
    <xf numFmtId="0" fontId="0" fillId="0" borderId="5" xfId="3" applyFont="1" applyBorder="1" applyAlignment="1">
      <alignment horizontal="center" vertical="center"/>
    </xf>
    <xf numFmtId="0" fontId="0" fillId="0" borderId="4" xfId="3" applyFont="1" applyBorder="1" applyAlignment="1">
      <alignment horizontal="center" vertical="center"/>
    </xf>
    <xf numFmtId="0" fontId="0" fillId="0" borderId="1" xfId="3" applyFont="1" applyBorder="1" applyAlignment="1">
      <alignment horizontal="center" vertical="center" wrapText="1"/>
    </xf>
    <xf numFmtId="0" fontId="0" fillId="0" borderId="8" xfId="3" applyFont="1" applyBorder="1" applyAlignment="1">
      <alignment horizontal="center" vertical="center"/>
    </xf>
    <xf numFmtId="0" fontId="5" fillId="0" borderId="9" xfId="3" applyBorder="1" applyAlignment="1">
      <alignment horizontal="center" vertical="center"/>
    </xf>
    <xf numFmtId="0" fontId="5" fillId="0" borderId="11" xfId="3" applyBorder="1" applyAlignment="1">
      <alignment horizontal="center" vertical="center"/>
    </xf>
    <xf numFmtId="0" fontId="5" fillId="0" borderId="12" xfId="3" applyBorder="1" applyAlignment="1">
      <alignment horizontal="center" vertical="center"/>
    </xf>
    <xf numFmtId="0" fontId="5" fillId="0" borderId="6" xfId="3" applyBorder="1" applyAlignment="1">
      <alignment horizontal="center" vertical="center"/>
    </xf>
    <xf numFmtId="0" fontId="5" fillId="0" borderId="10" xfId="3" applyBorder="1" applyAlignment="1">
      <alignment horizontal="center" vertical="center"/>
    </xf>
    <xf numFmtId="0" fontId="2" fillId="0" borderId="1" xfId="3" applyFont="1" applyBorder="1" applyAlignment="1">
      <alignment horizontal="center" vertical="center"/>
    </xf>
    <xf numFmtId="0" fontId="3" fillId="0" borderId="1" xfId="3" applyFont="1" applyBorder="1" applyAlignment="1">
      <alignment horizontal="center" vertical="center"/>
    </xf>
    <xf numFmtId="0" fontId="0" fillId="0" borderId="1" xfId="3"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2" fillId="0" borderId="24" xfId="3" applyFont="1" applyBorder="1" applyAlignment="1">
      <alignment horizontal="center" vertical="center"/>
    </xf>
    <xf numFmtId="0" fontId="12" fillId="0" borderId="25" xfId="3" applyFont="1" applyBorder="1" applyAlignment="1">
      <alignment horizontal="center" vertical="center"/>
    </xf>
    <xf numFmtId="0" fontId="12" fillId="0" borderId="1" xfId="3" applyFont="1" applyBorder="1" applyAlignment="1">
      <alignment horizontal="center" vertical="center"/>
    </xf>
    <xf numFmtId="0" fontId="12" fillId="0" borderId="1" xfId="4" applyNumberFormat="1" applyFont="1" applyBorder="1" applyAlignment="1">
      <alignment horizontal="center" vertical="center" shrinkToFit="1"/>
    </xf>
    <xf numFmtId="177" fontId="12" fillId="0" borderId="1" xfId="3" applyNumberFormat="1" applyFont="1" applyBorder="1" applyAlignment="1">
      <alignment horizontal="center" vertical="center" shrinkToFit="1"/>
    </xf>
    <xf numFmtId="0" fontId="12" fillId="0" borderId="1" xfId="3" applyFont="1" applyBorder="1" applyAlignment="1">
      <alignment horizontal="center" vertical="center" shrinkToFit="1"/>
    </xf>
    <xf numFmtId="3" fontId="12" fillId="0" borderId="1" xfId="4" applyNumberFormat="1" applyFont="1" applyBorder="1" applyAlignment="1">
      <alignment horizontal="center" vertical="center" shrinkToFit="1"/>
    </xf>
    <xf numFmtId="0" fontId="12" fillId="0" borderId="3" xfId="3" applyFont="1" applyBorder="1" applyAlignment="1">
      <alignment horizontal="center" vertical="center"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xf numFmtId="0" fontId="12" fillId="0" borderId="3" xfId="4" applyNumberFormat="1" applyFont="1" applyBorder="1" applyAlignment="1">
      <alignment horizontal="center" vertical="center" wrapText="1"/>
    </xf>
    <xf numFmtId="0" fontId="12" fillId="0" borderId="5" xfId="4" applyNumberFormat="1" applyFont="1" applyBorder="1" applyAlignment="1">
      <alignment horizontal="center" vertical="center" wrapText="1"/>
    </xf>
    <xf numFmtId="177" fontId="12" fillId="0" borderId="3" xfId="3" applyNumberFormat="1" applyFont="1" applyBorder="1" applyAlignment="1">
      <alignment horizontal="center" vertical="center" shrinkToFit="1"/>
    </xf>
    <xf numFmtId="177" fontId="12" fillId="0" borderId="5" xfId="3" applyNumberFormat="1" applyFont="1" applyBorder="1" applyAlignment="1">
      <alignment horizontal="center" vertical="center" shrinkToFit="1"/>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wrapText="1"/>
    </xf>
    <xf numFmtId="0" fontId="12" fillId="0" borderId="3" xfId="3" applyFont="1" applyBorder="1" applyAlignment="1">
      <alignment horizontal="center" vertical="center"/>
    </xf>
    <xf numFmtId="0" fontId="12" fillId="0" borderId="5" xfId="3" applyFont="1" applyBorder="1" applyAlignment="1">
      <alignment horizontal="center" vertical="center"/>
    </xf>
    <xf numFmtId="0" fontId="12" fillId="0" borderId="7" xfId="3" applyFont="1" applyBorder="1">
      <alignment vertical="center"/>
    </xf>
    <xf numFmtId="0" fontId="12" fillId="0" borderId="8"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8" xfId="3" applyFont="1" applyBorder="1" applyAlignment="1">
      <alignment horizontal="left" vertical="center" indent="1"/>
    </xf>
    <xf numFmtId="0" fontId="12" fillId="0" borderId="2" xfId="3" applyFont="1" applyBorder="1" applyAlignment="1">
      <alignment horizontal="left" vertical="center" indent="1"/>
    </xf>
    <xf numFmtId="0" fontId="12" fillId="0" borderId="9" xfId="3" applyFont="1" applyBorder="1" applyAlignment="1">
      <alignment horizontal="left" vertical="center" indent="1"/>
    </xf>
    <xf numFmtId="0" fontId="15" fillId="0" borderId="8" xfId="3" applyFont="1" applyBorder="1" applyAlignment="1">
      <alignment horizontal="center" vertical="center"/>
    </xf>
    <xf numFmtId="0" fontId="15" fillId="0" borderId="2" xfId="3" applyFont="1" applyBorder="1" applyAlignment="1">
      <alignment horizontal="center" vertical="center"/>
    </xf>
    <xf numFmtId="0" fontId="15" fillId="0" borderId="9" xfId="3" applyFont="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15" fillId="0" borderId="10" xfId="3" applyFont="1" applyBorder="1" applyAlignment="1">
      <alignment horizontal="center" vertical="center"/>
    </xf>
    <xf numFmtId="0" fontId="12" fillId="0" borderId="0" xfId="3" applyFont="1" applyAlignment="1">
      <alignment horizontal="center" vertical="center"/>
    </xf>
    <xf numFmtId="0" fontId="12" fillId="0" borderId="6" xfId="3" applyFont="1" applyBorder="1" applyAlignment="1">
      <alignment horizontal="left" vertical="center" indent="1" shrinkToFit="1"/>
    </xf>
    <xf numFmtId="0" fontId="12" fillId="0" borderId="7" xfId="3" applyFont="1" applyBorder="1" applyAlignment="1">
      <alignment horizontal="left" vertical="center" indent="1" shrinkToFit="1"/>
    </xf>
    <xf numFmtId="0" fontId="12" fillId="0" borderId="10" xfId="3" applyFont="1" applyBorder="1" applyAlignment="1">
      <alignment horizontal="left" vertical="center" indent="1" shrinkToFit="1"/>
    </xf>
    <xf numFmtId="0" fontId="15" fillId="0" borderId="1" xfId="3" applyFont="1" applyBorder="1" applyAlignment="1">
      <alignment horizontal="center" vertical="center"/>
    </xf>
    <xf numFmtId="0" fontId="12" fillId="0" borderId="8" xfId="3" applyFont="1" applyBorder="1" applyAlignment="1">
      <alignment horizontal="center" vertical="center"/>
    </xf>
    <xf numFmtId="0" fontId="12" fillId="0" borderId="9"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6" xfId="3" applyFont="1" applyBorder="1" applyAlignment="1">
      <alignment horizontal="center" vertical="center"/>
    </xf>
    <xf numFmtId="0" fontId="12" fillId="0" borderId="10" xfId="3" applyFont="1" applyBorder="1" applyAlignment="1">
      <alignment horizontal="center" vertical="center"/>
    </xf>
    <xf numFmtId="0" fontId="12" fillId="0" borderId="6" xfId="3" applyFont="1" applyBorder="1" applyAlignment="1">
      <alignment horizontal="left" vertical="center" indent="1"/>
    </xf>
    <xf numFmtId="0" fontId="12" fillId="0" borderId="7" xfId="3" applyFont="1" applyBorder="1" applyAlignment="1">
      <alignment horizontal="left" vertical="center" indent="1"/>
    </xf>
    <xf numFmtId="0" fontId="12" fillId="0" borderId="10" xfId="3" applyFont="1" applyBorder="1" applyAlignment="1">
      <alignment horizontal="left" vertical="center" indent="1"/>
    </xf>
    <xf numFmtId="0" fontId="12" fillId="0" borderId="8" xfId="3" applyFont="1" applyBorder="1" applyAlignment="1">
      <alignment horizontal="center" vertical="center" shrinkToFit="1"/>
    </xf>
    <xf numFmtId="0" fontId="12" fillId="0" borderId="2" xfId="3" applyFont="1" applyBorder="1" applyAlignment="1">
      <alignment horizontal="center" vertical="center" shrinkToFit="1"/>
    </xf>
    <xf numFmtId="0" fontId="12" fillId="0" borderId="6" xfId="3" applyFont="1" applyBorder="1" applyAlignment="1">
      <alignment horizontal="center" vertical="center" shrinkToFit="1"/>
    </xf>
    <xf numFmtId="0" fontId="12" fillId="0" borderId="7" xfId="3" applyFont="1" applyBorder="1" applyAlignment="1">
      <alignment horizontal="center" vertical="center" shrinkToFit="1"/>
    </xf>
    <xf numFmtId="0" fontId="12" fillId="0" borderId="8" xfId="3" applyFont="1" applyBorder="1" applyAlignment="1">
      <alignment horizontal="left" vertical="center" indent="1" shrinkToFit="1"/>
    </xf>
    <xf numFmtId="0" fontId="12" fillId="0" borderId="2" xfId="3" applyFont="1" applyBorder="1" applyAlignment="1">
      <alignment horizontal="left" vertical="center" indent="1" shrinkToFit="1"/>
    </xf>
    <xf numFmtId="0" fontId="12" fillId="0" borderId="9" xfId="3" applyFont="1" applyBorder="1" applyAlignment="1">
      <alignment horizontal="left" vertical="center" indent="1" shrinkToFit="1"/>
    </xf>
    <xf numFmtId="0" fontId="15" fillId="0" borderId="8"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7" xfId="3" applyFont="1" applyBorder="1" applyAlignment="1">
      <alignment horizontal="center" vertical="center" wrapText="1"/>
    </xf>
    <xf numFmtId="0" fontId="15" fillId="0" borderId="10" xfId="3" applyFont="1" applyBorder="1" applyAlignment="1">
      <alignment horizontal="center" vertical="center" wrapText="1"/>
    </xf>
    <xf numFmtId="0" fontId="5" fillId="0" borderId="0" xfId="3" applyAlignment="1">
      <alignment horizontal="center" vertical="center" shrinkToFit="1"/>
    </xf>
    <xf numFmtId="176" fontId="12" fillId="0" borderId="1" xfId="3" applyNumberFormat="1" applyFont="1" applyBorder="1" applyAlignment="1">
      <alignment horizontal="center" vertical="center" shrinkToFit="1"/>
    </xf>
    <xf numFmtId="38" fontId="12" fillId="0" borderId="1" xfId="4" applyFont="1" applyBorder="1" applyAlignment="1" applyProtection="1">
      <alignment horizontal="center" vertical="center" shrinkToFit="1"/>
    </xf>
    <xf numFmtId="38" fontId="12" fillId="0" borderId="3" xfId="4" applyFont="1" applyBorder="1" applyAlignment="1" applyProtection="1">
      <alignment horizontal="center" vertical="center" wrapText="1"/>
    </xf>
    <xf numFmtId="38" fontId="12" fillId="0" borderId="5" xfId="4" applyFont="1" applyBorder="1" applyAlignment="1" applyProtection="1">
      <alignment horizontal="center" vertical="center" wrapText="1"/>
    </xf>
    <xf numFmtId="176" fontId="12" fillId="0" borderId="3" xfId="3" applyNumberFormat="1" applyFont="1" applyBorder="1" applyAlignment="1">
      <alignment horizontal="center" vertical="center" shrinkToFit="1"/>
    </xf>
    <xf numFmtId="176" fontId="12" fillId="0" borderId="5" xfId="3" applyNumberFormat="1" applyFont="1" applyBorder="1" applyAlignment="1">
      <alignment horizontal="center" vertical="center" shrinkToFit="1"/>
    </xf>
    <xf numFmtId="178" fontId="12" fillId="0" borderId="3" xfId="3" applyNumberFormat="1" applyFont="1" applyBorder="1" applyAlignment="1">
      <alignment horizontal="right" vertical="center"/>
    </xf>
    <xf numFmtId="178" fontId="12" fillId="0" borderId="5" xfId="3" applyNumberFormat="1" applyFont="1" applyBorder="1" applyAlignment="1">
      <alignment horizontal="right" vertical="center"/>
    </xf>
    <xf numFmtId="0" fontId="12" fillId="0" borderId="3" xfId="3" applyFont="1" applyBorder="1" applyAlignment="1">
      <alignment horizontal="right" vertical="center"/>
    </xf>
    <xf numFmtId="0" fontId="12" fillId="0" borderId="5" xfId="3" applyFont="1" applyBorder="1" applyAlignment="1">
      <alignment horizontal="right" vertical="center"/>
    </xf>
    <xf numFmtId="0" fontId="12" fillId="0" borderId="4" xfId="3" applyFont="1" applyBorder="1" applyAlignment="1">
      <alignment horizontal="center" vertical="center"/>
    </xf>
    <xf numFmtId="0" fontId="12" fillId="0" borderId="3" xfId="3" applyFont="1" applyBorder="1" applyAlignment="1">
      <alignment horizontal="right" vertical="center" wrapText="1"/>
    </xf>
    <xf numFmtId="0" fontId="12" fillId="0" borderId="4" xfId="3" applyFont="1" applyBorder="1" applyAlignment="1">
      <alignment horizontal="right" vertical="center" wrapText="1"/>
    </xf>
    <xf numFmtId="0" fontId="12" fillId="0" borderId="5" xfId="3" applyFont="1" applyBorder="1" applyAlignment="1">
      <alignment horizontal="right" vertical="center" wrapText="1"/>
    </xf>
    <xf numFmtId="0" fontId="12" fillId="0" borderId="8" xfId="3" applyFont="1" applyBorder="1" applyAlignment="1">
      <alignment horizontal="right" vertical="center"/>
    </xf>
    <xf numFmtId="0" fontId="12" fillId="0" borderId="2" xfId="3" applyFont="1" applyBorder="1" applyAlignment="1">
      <alignment horizontal="right" vertical="center"/>
    </xf>
    <xf numFmtId="0" fontId="12" fillId="0" borderId="9" xfId="3" applyFont="1" applyBorder="1" applyAlignment="1">
      <alignment horizontal="right" vertical="center"/>
    </xf>
    <xf numFmtId="0" fontId="12" fillId="0" borderId="11" xfId="3" applyFont="1" applyBorder="1" applyAlignment="1">
      <alignment horizontal="right" vertical="center"/>
    </xf>
    <xf numFmtId="0" fontId="12" fillId="0" borderId="0" xfId="3" applyFont="1" applyAlignment="1">
      <alignment horizontal="right" vertical="center"/>
    </xf>
    <xf numFmtId="0" fontId="12" fillId="0" borderId="12" xfId="3" applyFont="1" applyBorder="1" applyAlignment="1">
      <alignment horizontal="right" vertical="center"/>
    </xf>
    <xf numFmtId="0" fontId="12" fillId="0" borderId="6" xfId="3" applyFont="1" applyBorder="1" applyAlignment="1">
      <alignment horizontal="right" vertical="center"/>
    </xf>
    <xf numFmtId="0" fontId="12" fillId="0" borderId="7" xfId="3" applyFont="1" applyBorder="1" applyAlignment="1">
      <alignment horizontal="right" vertical="center"/>
    </xf>
    <xf numFmtId="0" fontId="12" fillId="0" borderId="10" xfId="3" applyFont="1" applyBorder="1" applyAlignment="1">
      <alignment horizontal="right" vertical="center"/>
    </xf>
    <xf numFmtId="0" fontId="12" fillId="0" borderId="4" xfId="3" applyFont="1" applyBorder="1" applyAlignment="1">
      <alignment horizontal="right"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1" xfId="3" applyFont="1" applyBorder="1" applyAlignment="1">
      <alignment horizontal="center" vertical="center" textRotation="255"/>
    </xf>
    <xf numFmtId="0" fontId="12" fillId="0" borderId="23" xfId="3" applyFont="1" applyBorder="1" applyAlignment="1">
      <alignment horizontal="center" vertical="center"/>
    </xf>
    <xf numFmtId="0" fontId="12" fillId="0" borderId="0" xfId="3" applyFont="1" applyAlignment="1">
      <alignment horizontal="left" vertical="center"/>
    </xf>
    <xf numFmtId="0" fontId="12" fillId="0" borderId="2" xfId="3" applyFont="1" applyBorder="1" applyAlignment="1">
      <alignment horizontal="center" vertical="center"/>
    </xf>
    <xf numFmtId="0" fontId="12" fillId="0" borderId="7" xfId="3"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5" fillId="0" borderId="1" xfId="3" applyFont="1" applyBorder="1" applyAlignment="1">
      <alignment horizontal="center" vertical="center" wrapText="1" shrinkToFit="1"/>
    </xf>
    <xf numFmtId="0" fontId="12" fillId="0" borderId="1" xfId="0" applyFont="1" applyBorder="1" applyAlignment="1">
      <alignment horizontal="center" vertical="center"/>
    </xf>
    <xf numFmtId="0" fontId="3" fillId="0" borderId="0" xfId="0" applyFont="1" applyAlignment="1">
      <alignment horizontal="left" vertical="center" wrapText="1" indent="1"/>
    </xf>
    <xf numFmtId="0" fontId="3" fillId="0" borderId="0" xfId="0" applyFont="1" applyAlignment="1">
      <alignment horizontal="left" vertical="center" indent="1"/>
    </xf>
    <xf numFmtId="0" fontId="4" fillId="0" borderId="5" xfId="0" applyFont="1" applyBorder="1" applyAlignment="1">
      <alignment horizontal="right" vertical="center" wrapText="1"/>
    </xf>
    <xf numFmtId="0" fontId="4" fillId="0" borderId="1" xfId="0" applyFont="1" applyBorder="1" applyAlignment="1">
      <alignment horizontal="right" vertical="center" wrapText="1"/>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10"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0" xfId="0" applyFont="1" applyAlignment="1">
      <alignment horizontal="justify" vertical="center" wrapText="1"/>
    </xf>
    <xf numFmtId="38" fontId="4" fillId="0" borderId="7" xfId="1" applyFont="1" applyBorder="1" applyAlignment="1">
      <alignment horizontal="right" vertical="center"/>
    </xf>
    <xf numFmtId="38" fontId="4" fillId="0" borderId="10" xfId="1" applyFont="1" applyBorder="1" applyAlignment="1">
      <alignment horizontal="right" vertical="center"/>
    </xf>
    <xf numFmtId="0" fontId="4" fillId="0" borderId="7" xfId="0" applyFont="1" applyBorder="1" applyAlignment="1">
      <alignment horizontal="justify" vertical="center" wrapText="1"/>
    </xf>
    <xf numFmtId="0" fontId="4" fillId="0" borderId="10" xfId="0" applyFont="1" applyBorder="1">
      <alignment vertical="center"/>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9" xfId="0" applyFont="1" applyBorder="1">
      <alignment vertical="center"/>
    </xf>
    <xf numFmtId="38" fontId="4" fillId="0" borderId="0" xfId="1" applyFont="1" applyBorder="1" applyAlignment="1">
      <alignment horizontal="right" vertical="center"/>
    </xf>
    <xf numFmtId="38" fontId="4" fillId="0" borderId="12" xfId="1" applyFont="1" applyBorder="1" applyAlignment="1">
      <alignment horizontal="right" vertical="center"/>
    </xf>
    <xf numFmtId="0" fontId="4" fillId="0" borderId="12"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justify" vertical="center" wrapText="1"/>
    </xf>
    <xf numFmtId="38" fontId="4" fillId="0" borderId="2" xfId="1" applyFont="1" applyBorder="1" applyAlignment="1">
      <alignment horizontal="right" vertical="center"/>
    </xf>
    <xf numFmtId="38" fontId="4" fillId="0" borderId="9" xfId="1" applyFont="1" applyBorder="1" applyAlignment="1">
      <alignment horizontal="right" vertical="center"/>
    </xf>
    <xf numFmtId="0" fontId="4" fillId="0" borderId="2" xfId="0" applyFont="1" applyBorder="1">
      <alignment vertical="center"/>
    </xf>
    <xf numFmtId="0" fontId="4" fillId="0" borderId="7" xfId="0" applyFont="1" applyBorder="1">
      <alignment vertical="center"/>
    </xf>
    <xf numFmtId="0" fontId="4" fillId="0" borderId="11" xfId="0" applyFont="1" applyBorder="1" applyAlignment="1">
      <alignment horizontal="justify" vertical="center" wrapText="1"/>
    </xf>
    <xf numFmtId="0" fontId="4" fillId="0" borderId="0" xfId="0" applyFont="1">
      <alignment vertical="center"/>
    </xf>
    <xf numFmtId="0" fontId="4" fillId="0" borderId="21" xfId="0" applyFont="1" applyBorder="1" applyAlignment="1">
      <alignment horizontal="center" vertical="center" wrapText="1"/>
    </xf>
    <xf numFmtId="0" fontId="4" fillId="0" borderId="8" xfId="0" applyFont="1" applyBorder="1">
      <alignment vertical="center"/>
    </xf>
    <xf numFmtId="0" fontId="4" fillId="0" borderId="3" xfId="0" applyFont="1" applyBorder="1">
      <alignment vertical="center"/>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6" xfId="0" applyFont="1" applyBorder="1" applyAlignment="1">
      <alignment horizontal="justify" vertical="center" wrapText="1"/>
    </xf>
    <xf numFmtId="38" fontId="4" fillId="0" borderId="1" xfId="1" applyFont="1" applyFill="1" applyBorder="1" applyAlignment="1">
      <alignment horizontal="center" vertical="center" wrapText="1"/>
    </xf>
    <xf numFmtId="0" fontId="25" fillId="0" borderId="5" xfId="0" applyFont="1" applyBorder="1" applyAlignment="1">
      <alignment horizontal="right" vertical="center" wrapText="1"/>
    </xf>
    <xf numFmtId="0" fontId="25" fillId="0" borderId="1" xfId="0" applyFont="1" applyBorder="1" applyAlignment="1">
      <alignment horizontal="right" vertical="center" wrapText="1"/>
    </xf>
    <xf numFmtId="0" fontId="28" fillId="0" borderId="3" xfId="0" applyFont="1" applyBorder="1" applyAlignment="1">
      <alignment horizontal="justify" vertical="center" wrapText="1"/>
    </xf>
    <xf numFmtId="0" fontId="28" fillId="0" borderId="5" xfId="0" applyFont="1" applyBorder="1" applyAlignment="1">
      <alignment horizontal="justify" vertical="center" wrapText="1"/>
    </xf>
    <xf numFmtId="0" fontId="29" fillId="0" borderId="3" xfId="0" applyFont="1" applyBorder="1" applyAlignment="1">
      <alignment horizontal="justify" vertical="center" wrapText="1"/>
    </xf>
    <xf numFmtId="0" fontId="29" fillId="0" borderId="5"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5" xfId="0" applyFont="1" applyBorder="1" applyAlignment="1">
      <alignment horizontal="justify" vertical="center" wrapText="1"/>
    </xf>
    <xf numFmtId="0" fontId="4" fillId="0" borderId="0" xfId="0" applyFont="1" applyBorder="1" applyAlignment="1">
      <alignment horizontal="center" vertical="center" wrapText="1"/>
    </xf>
    <xf numFmtId="3" fontId="25" fillId="0" borderId="0" xfId="0" applyNumberFormat="1" applyFont="1" applyBorder="1" applyAlignment="1">
      <alignment horizontal="center" vertical="center" wrapText="1"/>
    </xf>
    <xf numFmtId="0" fontId="25" fillId="0" borderId="12" xfId="0" applyFont="1" applyBorder="1" applyAlignment="1">
      <alignment horizontal="center" vertical="center" wrapText="1"/>
    </xf>
    <xf numFmtId="3" fontId="25" fillId="0" borderId="2" xfId="0" applyNumberFormat="1" applyFont="1" applyBorder="1" applyAlignment="1">
      <alignment horizontal="center" vertical="center" wrapText="1"/>
    </xf>
    <xf numFmtId="0" fontId="25" fillId="0" borderId="9" xfId="0" applyFont="1" applyBorder="1" applyAlignment="1">
      <alignment horizontal="center" vertical="center" wrapText="1"/>
    </xf>
    <xf numFmtId="0" fontId="4" fillId="0" borderId="21" xfId="0" applyFont="1" applyBorder="1" applyAlignment="1">
      <alignment vertical="center" wrapText="1"/>
    </xf>
    <xf numFmtId="0" fontId="4" fillId="0" borderId="21" xfId="0" applyFont="1" applyBorder="1" applyAlignment="1">
      <alignment horizontal="justify" vertical="center" wrapText="1"/>
    </xf>
    <xf numFmtId="3" fontId="25" fillId="0" borderId="7"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4" fillId="0" borderId="0" xfId="0" applyFont="1" applyBorder="1" applyAlignment="1">
      <alignment horizontal="justify" vertical="center" wrapText="1"/>
    </xf>
    <xf numFmtId="0" fontId="4" fillId="0" borderId="0" xfId="0" applyFont="1" applyBorder="1">
      <alignment vertical="center"/>
    </xf>
    <xf numFmtId="0" fontId="28" fillId="0" borderId="1" xfId="0" applyFont="1" applyBorder="1" applyAlignment="1">
      <alignment horizontal="justify" vertical="center" wrapText="1"/>
    </xf>
    <xf numFmtId="0" fontId="4" fillId="0" borderId="0" xfId="0" applyFont="1" applyBorder="1" applyAlignment="1">
      <alignment horizontal="left" vertical="center" wrapText="1"/>
    </xf>
    <xf numFmtId="3" fontId="25" fillId="0" borderId="1" xfId="0" applyNumberFormat="1" applyFont="1" applyFill="1" applyBorder="1" applyAlignment="1">
      <alignment horizontal="right" vertical="center" wrapText="1"/>
    </xf>
    <xf numFmtId="0" fontId="25" fillId="0" borderId="1" xfId="0" applyFont="1" applyFill="1" applyBorder="1" applyAlignment="1">
      <alignment horizontal="right" vertical="center" wrapText="1"/>
    </xf>
    <xf numFmtId="3" fontId="25" fillId="0" borderId="1" xfId="0" applyNumberFormat="1"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4" fillId="0" borderId="9" xfId="0" applyFont="1" applyBorder="1" applyAlignment="1">
      <alignment horizontal="justify"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30" fillId="0" borderId="21" xfId="0" applyFont="1" applyBorder="1" applyAlignment="1">
      <alignment horizontal="justify" vertical="center" wrapText="1"/>
    </xf>
    <xf numFmtId="3" fontId="4" fillId="0" borderId="22" xfId="0" applyNumberFormat="1" applyFont="1" applyBorder="1" applyAlignment="1">
      <alignment horizontal="justify" vertical="center" wrapText="1"/>
    </xf>
  </cellXfs>
  <cellStyles count="6">
    <cellStyle name="桁区切り" xfId="1" builtinId="6"/>
    <cellStyle name="桁区切り 2" xfId="4"/>
    <cellStyle name="標準" xfId="0" builtinId="0"/>
    <cellStyle name="標準 2" xfId="2"/>
    <cellStyle name="標準 2 2" xfId="3"/>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683558</xdr:colOff>
      <xdr:row>31</xdr:row>
      <xdr:rowOff>0</xdr:rowOff>
    </xdr:from>
    <xdr:to>
      <xdr:col>18</xdr:col>
      <xdr:colOff>11206</xdr:colOff>
      <xdr:row>61</xdr:row>
      <xdr:rowOff>0</xdr:rowOff>
    </xdr:to>
    <xdr:sp macro="" textlink="">
      <xdr:nvSpPr>
        <xdr:cNvPr id="10" name="テキスト ボックス 1">
          <a:extLst>
            <a:ext uri="{FF2B5EF4-FFF2-40B4-BE49-F238E27FC236}">
              <a16:creationId xmlns:a16="http://schemas.microsoft.com/office/drawing/2014/main" id="{00000000-0008-0000-0000-00000A000000}"/>
            </a:ext>
          </a:extLst>
        </xdr:cNvPr>
        <xdr:cNvSpPr txBox="1"/>
      </xdr:nvSpPr>
      <xdr:spPr>
        <a:xfrm>
          <a:off x="683558" y="12411075"/>
          <a:ext cx="7366748" cy="838536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２．共通事項</a:t>
          </a:r>
          <a:endPar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この農用地利用集積計画（以下「本計画」という。）の定めるところにより設定される利用権は、１の各筆明細に定めるもののほか、次に定めるところによる。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（１）利用権の設定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（４）借賃の支払猶予</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（５）転貸</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利用権の目的物が農地である場合で、目的物の転借人から機構に対して農地法（昭和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（７）境界の明示</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（８）障害の除去等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（９）修繕及び改良</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）附属物の設置等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また、機構が附属物の設置をした場合において、賃貸借又は使用貸借が終了したときは、当該附属物を収去する義務を負う。</a:t>
          </a:r>
        </a:p>
      </xdr:txBody>
    </xdr:sp>
    <xdr:clientData/>
  </xdr:twoCellAnchor>
  <xdr:twoCellAnchor>
    <xdr:from>
      <xdr:col>18</xdr:col>
      <xdr:colOff>425828</xdr:colOff>
      <xdr:row>31</xdr:row>
      <xdr:rowOff>0</xdr:rowOff>
    </xdr:from>
    <xdr:to>
      <xdr:col>33</xdr:col>
      <xdr:colOff>338983</xdr:colOff>
      <xdr:row>61</xdr:row>
      <xdr:rowOff>0</xdr:rowOff>
    </xdr:to>
    <xdr:sp macro="" textlink="">
      <xdr:nvSpPr>
        <xdr:cNvPr id="11" name="テキスト ボックス 2">
          <a:extLst>
            <a:ext uri="{FF2B5EF4-FFF2-40B4-BE49-F238E27FC236}">
              <a16:creationId xmlns:a16="http://schemas.microsoft.com/office/drawing/2014/main" id="{00000000-0008-0000-0000-00000B000000}"/>
            </a:ext>
          </a:extLst>
        </xdr:cNvPr>
        <xdr:cNvSpPr txBox="1"/>
      </xdr:nvSpPr>
      <xdr:spPr>
        <a:xfrm>
          <a:off x="8464928" y="12411075"/>
          <a:ext cx="6971180" cy="855094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）租税公課等の負担</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当該土地に係る土地改良区の賦課金等は、別表２に定めるところによるほかは、</a:t>
          </a:r>
          <a:r>
            <a:rPr lang="ja-JP" altLang="en-US" sz="1050" kern="100">
              <a:solidFill>
                <a:srgbClr val="FF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所有者</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(12) </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賃貸借又は使用貸借の解除</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機構は、「農地中間管理事業の推進に関する法律」（平成</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号又は第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）賃貸借又は使用貸借の終了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）目的物の返還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）利用権に関する事項の変更の禁止</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16</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）利用権取得者の責務</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）機構関連基盤整備事業の実施</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機構が１５年以上の借受け期間を設定した農用地等については、土地改良法（昭和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18</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）その他</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19</xdr:col>
      <xdr:colOff>0</xdr:colOff>
      <xdr:row>18</xdr:row>
      <xdr:rowOff>1</xdr:rowOff>
    </xdr:from>
    <xdr:to>
      <xdr:col>34</xdr:col>
      <xdr:colOff>273905</xdr:colOff>
      <xdr:row>24</xdr:row>
      <xdr:rowOff>89648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467725" y="8524876"/>
          <a:ext cx="7331930" cy="153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実測面積を（　）書きで下段に２段書きする。 なお、１筆の一部について利用権が設定される場合には、</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○○○○㎡の内○○○㎡と記載し、当該部分を特定することのできる</a:t>
          </a:r>
          <a:r>
            <a:rPr lang="ja-JP" altLang="en-US" sz="9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図面を添付するものとする。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（５）（Ｆ）欄の「借賃」は、設定又は移転を受ける権利が賃借権である場合に、当該土地の１年分の借賃の額を記載する。</a:t>
          </a:r>
        </a:p>
        <a:p>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1</xdr:col>
      <xdr:colOff>9525</xdr:colOff>
      <xdr:row>9</xdr:row>
      <xdr:rowOff>247650</xdr:rowOff>
    </xdr:from>
    <xdr:to>
      <xdr:col>37</xdr:col>
      <xdr:colOff>257175</xdr:colOff>
      <xdr:row>11</xdr:row>
      <xdr:rowOff>0</xdr:rowOff>
    </xdr:to>
    <xdr:sp macro="" textlink="">
      <xdr:nvSpPr>
        <xdr:cNvPr id="4101" name="Label1" hidden="1">
          <a:extLst>
            <a:ext uri="{63B3BB69-23CF-44E3-9099-C40C66FF867C}">
              <a14:compatExt xmlns:a14="http://schemas.microsoft.com/office/drawing/2010/main"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9525</xdr:colOff>
      <xdr:row>9</xdr:row>
      <xdr:rowOff>247650</xdr:rowOff>
    </xdr:from>
    <xdr:to>
      <xdr:col>37</xdr:col>
      <xdr:colOff>257175</xdr:colOff>
      <xdr:row>11</xdr:row>
      <xdr:rowOff>0</xdr:rowOff>
    </xdr:to>
    <xdr:pic>
      <xdr:nvPicPr>
        <xdr:cNvPr id="2" name="Label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067050"/>
          <a:ext cx="15268575" cy="4857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326573</xdr:colOff>
      <xdr:row>0</xdr:row>
      <xdr:rowOff>40822</xdr:rowOff>
    </xdr:from>
    <xdr:to>
      <xdr:col>12</xdr:col>
      <xdr:colOff>136072</xdr:colOff>
      <xdr:row>0</xdr:row>
      <xdr:rowOff>462644</xdr:rowOff>
    </xdr:to>
    <xdr:sp macro="" textlink="">
      <xdr:nvSpPr>
        <xdr:cNvPr id="3" name="楕円 2"/>
        <xdr:cNvSpPr/>
      </xdr:nvSpPr>
      <xdr:spPr>
        <a:xfrm>
          <a:off x="4925787" y="40822"/>
          <a:ext cx="680356" cy="42182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285749</xdr:colOff>
      <xdr:row>0</xdr:row>
      <xdr:rowOff>13609</xdr:rowOff>
    </xdr:from>
    <xdr:to>
      <xdr:col>16</xdr:col>
      <xdr:colOff>163287</xdr:colOff>
      <xdr:row>0</xdr:row>
      <xdr:rowOff>476250</xdr:rowOff>
    </xdr:to>
    <xdr:pic>
      <xdr:nvPicPr>
        <xdr:cNvPr id="5" name="図 4"/>
        <xdr:cNvPicPr>
          <a:picLocks noChangeAspect="1"/>
        </xdr:cNvPicPr>
      </xdr:nvPicPr>
      <xdr:blipFill>
        <a:blip xmlns:r="http://schemas.openxmlformats.org/officeDocument/2006/relationships" r:embed="rId2"/>
        <a:stretch>
          <a:fillRect/>
        </a:stretch>
      </xdr:blipFill>
      <xdr:spPr>
        <a:xfrm>
          <a:off x="6545035" y="13609"/>
          <a:ext cx="666752" cy="462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684609</xdr:colOff>
      <xdr:row>27</xdr:row>
      <xdr:rowOff>263768</xdr:rowOff>
    </xdr:from>
    <xdr:to>
      <xdr:col>19</xdr:col>
      <xdr:colOff>157370</xdr:colOff>
      <xdr:row>32</xdr:row>
      <xdr:rowOff>200024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84609" y="8664818"/>
          <a:ext cx="7816661" cy="1412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（記載注意等）</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（１）　この各筆明細は、権利の設定を受ける者ごとに別葉とする。</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C</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）欄の「面積」は、土地登記簿によるものとし、土地改良事業による一時利用の指定を受けた土地の場合には、実測面積を（　）書きで下段に２段書きする。</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なお、１筆の一部について利用権が設定される場合には、○○○○㎡の内○○○㎡と記載し、当該部分を特定することのできる図面を添付する</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ものとする</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（３）（Ｆ）欄の「</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権利の</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種類」は、「賃借権」又は「使用貸借権」のいずれかを記載する。</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（５）（Ｆ）欄の「借賃」は、設定又</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は</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移転を受ける権利が賃借権である場合に、当該土地の１年分の借賃の額を記載する。</a:t>
          </a:r>
        </a:p>
      </xdr:txBody>
    </xdr:sp>
    <xdr:clientData/>
  </xdr:twoCellAnchor>
  <xdr:twoCellAnchor>
    <xdr:from>
      <xdr:col>1</xdr:col>
      <xdr:colOff>112060</xdr:colOff>
      <xdr:row>33</xdr:row>
      <xdr:rowOff>78442</xdr:rowOff>
    </xdr:from>
    <xdr:to>
      <xdr:col>18</xdr:col>
      <xdr:colOff>156884</xdr:colOff>
      <xdr:row>63</xdr:row>
      <xdr:rowOff>0</xdr:rowOff>
    </xdr:to>
    <xdr:sp macro="" textlink="">
      <xdr:nvSpPr>
        <xdr:cNvPr id="9" name="テキスト ボックス 1">
          <a:extLst>
            <a:ext uri="{FF2B5EF4-FFF2-40B4-BE49-F238E27FC236}">
              <a16:creationId xmlns:a16="http://schemas.microsoft.com/office/drawing/2014/main" id="{00000000-0008-0000-0100-000009000000}"/>
            </a:ext>
          </a:extLst>
        </xdr:cNvPr>
        <xdr:cNvSpPr txBox="1"/>
      </xdr:nvSpPr>
      <xdr:spPr>
        <a:xfrm>
          <a:off x="797860" y="12403792"/>
          <a:ext cx="7331449" cy="829403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　共通事項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この農用地利用集積計画（以下、「本計画」という。）の定めるところにより設定又は移転を受ける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（１）転貸又は譲渡</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（４）遅延損害金</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（５）借賃の支払猶予</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賃借権の目的物が農地である場合で、目的物の農地耕作者から機構に対して農地法（昭和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（７）修繕及び改良</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（８）附属物の設置等</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xdr:txBody>
    </xdr:sp>
    <xdr:clientData/>
  </xdr:twoCellAnchor>
  <xdr:twoCellAnchor>
    <xdr:from>
      <xdr:col>18</xdr:col>
      <xdr:colOff>403411</xdr:colOff>
      <xdr:row>33</xdr:row>
      <xdr:rowOff>134472</xdr:rowOff>
    </xdr:from>
    <xdr:to>
      <xdr:col>34</xdr:col>
      <xdr:colOff>305361</xdr:colOff>
      <xdr:row>63</xdr:row>
      <xdr:rowOff>2</xdr:rowOff>
    </xdr:to>
    <xdr:sp macro="" textlink="">
      <xdr:nvSpPr>
        <xdr:cNvPr id="10" name="テキスト ボックス 2">
          <a:extLst>
            <a:ext uri="{FF2B5EF4-FFF2-40B4-BE49-F238E27FC236}">
              <a16:creationId xmlns:a16="http://schemas.microsoft.com/office/drawing/2014/main" id="{00000000-0008-0000-0100-00000A000000}"/>
            </a:ext>
          </a:extLst>
        </xdr:cNvPr>
        <xdr:cNvSpPr txBox="1"/>
      </xdr:nvSpPr>
      <xdr:spPr>
        <a:xfrm>
          <a:off x="8375836" y="12459822"/>
          <a:ext cx="7169525" cy="852375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（９）租税公課等の負担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当該土地に対する固定資産税その他の租税は、土地所有者が負担する。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当該土地に係る農業保険法に基づく共済掛金及び賦課金は、農地耕作者が負担する。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当該土地に係る土地改良区の賦課金等は、別表２に定めるところによるほかは、</a:t>
          </a:r>
          <a:r>
            <a:rPr lang="ja-JP" altLang="en-US" sz="900" kern="100">
              <a:solidFill>
                <a:srgbClr val="FF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所有者</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が負担する。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その他当該土地の通常の維持管理に要する経費は、農地耕作者が負担する。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（１０）賃貸借又は使用貸借の解除</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当該農用地等を適正に利用していないと認められるとき。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正当な理由がなくて農地中間管理事業の推進に関する法律第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条第１項の規定による報告をしないとき。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農地法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号の規定による通知を受けたとき。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正当な理由がなく賃料を支払わないときその他信義に反した行為をしたとき。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オ　その他民法及び関連法規に定める解除事由に該当したとき。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（１１）賃貸借又は使用貸借の終了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（１２）目的物の返還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（１３）賃借権又は使用貸借による権利に関する事項の変更の禁止</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（１４）権利取得者の責務</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農地耕作者は、本計画の定めるところに従い、目的物を効率的かつ適正に利用しなければならない。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農地耕作者は、機構から「農地中間管理事業の推進に関する法律」（平成</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（１５）機構関連基盤整備事業の実施</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機構が農地中間管理権を有している農用地等については、土地改良法（昭和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（１６）その他</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本計画に定めのない事項及び本計画に関し疑義が生じたときは、機構、農地耕作者及び群馬県が協議して定める。</a:t>
          </a:r>
        </a:p>
        <a:p>
          <a:pPr algn="just">
            <a:lnSpc>
              <a:spcPts val="1400"/>
            </a:lnSpc>
            <a:spcAft>
              <a:spcPts val="0"/>
            </a:spcAft>
          </a:pPr>
          <a:endParaRPr lang="ja-JP" sz="8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editAs="oneCell">
    <xdr:from>
      <xdr:col>1</xdr:col>
      <xdr:colOff>0</xdr:colOff>
      <xdr:row>9</xdr:row>
      <xdr:rowOff>257175</xdr:rowOff>
    </xdr:from>
    <xdr:to>
      <xdr:col>39</xdr:col>
      <xdr:colOff>228600</xdr:colOff>
      <xdr:row>11</xdr:row>
      <xdr:rowOff>47625</xdr:rowOff>
    </xdr:to>
    <xdr:sp macro="" textlink="">
      <xdr:nvSpPr>
        <xdr:cNvPr id="5125" name="Label1" hidden="1">
          <a:extLst>
            <a:ext uri="{63B3BB69-23CF-44E3-9099-C40C66FF867C}">
              <a14:compatExt xmlns:a14="http://schemas.microsoft.com/office/drawing/2010/main"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9</xdr:row>
      <xdr:rowOff>257175</xdr:rowOff>
    </xdr:from>
    <xdr:to>
      <xdr:col>39</xdr:col>
      <xdr:colOff>228600</xdr:colOff>
      <xdr:row>11</xdr:row>
      <xdr:rowOff>47625</xdr:rowOff>
    </xdr:to>
    <xdr:pic>
      <xdr:nvPicPr>
        <xdr:cNvPr id="2" name="Label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924175"/>
          <a:ext cx="14963775" cy="4857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14</xdr:col>
      <xdr:colOff>302558</xdr:colOff>
      <xdr:row>0</xdr:row>
      <xdr:rowOff>89646</xdr:rowOff>
    </xdr:from>
    <xdr:to>
      <xdr:col>16</xdr:col>
      <xdr:colOff>67235</xdr:colOff>
      <xdr:row>0</xdr:row>
      <xdr:rowOff>470647</xdr:rowOff>
    </xdr:to>
    <xdr:pic>
      <xdr:nvPicPr>
        <xdr:cNvPr id="11" name="図 10"/>
        <xdr:cNvPicPr>
          <a:picLocks noChangeAspect="1"/>
        </xdr:cNvPicPr>
      </xdr:nvPicPr>
      <xdr:blipFill>
        <a:blip xmlns:r="http://schemas.openxmlformats.org/officeDocument/2006/relationships" r:embed="rId2"/>
        <a:stretch>
          <a:fillRect/>
        </a:stretch>
      </xdr:blipFill>
      <xdr:spPr>
        <a:xfrm>
          <a:off x="6577852" y="89646"/>
          <a:ext cx="549089" cy="381001"/>
        </a:xfrm>
        <a:prstGeom prst="rect">
          <a:avLst/>
        </a:prstGeom>
      </xdr:spPr>
    </xdr:pic>
    <xdr:clientData/>
  </xdr:twoCellAnchor>
  <xdr:twoCellAnchor editAs="oneCell">
    <xdr:from>
      <xdr:col>10</xdr:col>
      <xdr:colOff>347383</xdr:colOff>
      <xdr:row>0</xdr:row>
      <xdr:rowOff>100853</xdr:rowOff>
    </xdr:from>
    <xdr:to>
      <xdr:col>12</xdr:col>
      <xdr:colOff>67237</xdr:colOff>
      <xdr:row>0</xdr:row>
      <xdr:rowOff>466470</xdr:rowOff>
    </xdr:to>
    <xdr:pic>
      <xdr:nvPicPr>
        <xdr:cNvPr id="13" name="図 12"/>
        <xdr:cNvPicPr>
          <a:picLocks noChangeAspect="1"/>
        </xdr:cNvPicPr>
      </xdr:nvPicPr>
      <xdr:blipFill>
        <a:blip xmlns:r="http://schemas.openxmlformats.org/officeDocument/2006/relationships" r:embed="rId2"/>
        <a:stretch>
          <a:fillRect/>
        </a:stretch>
      </xdr:blipFill>
      <xdr:spPr>
        <a:xfrm>
          <a:off x="4964207" y="100853"/>
          <a:ext cx="593912" cy="365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680357</xdr:colOff>
      <xdr:row>8</xdr:row>
      <xdr:rowOff>13607</xdr:rowOff>
    </xdr:from>
    <xdr:to>
      <xdr:col>1</xdr:col>
      <xdr:colOff>680357</xdr:colOff>
      <xdr:row>17</xdr:row>
      <xdr:rowOff>6804</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V="1">
          <a:off x="680357" y="2604407"/>
          <a:ext cx="685800" cy="23934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680357</xdr:colOff>
      <xdr:row>8</xdr:row>
      <xdr:rowOff>13607</xdr:rowOff>
    </xdr:from>
    <xdr:to>
      <xdr:col>1</xdr:col>
      <xdr:colOff>680357</xdr:colOff>
      <xdr:row>17</xdr:row>
      <xdr:rowOff>6804</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V="1">
          <a:off x="680357" y="2604407"/>
          <a:ext cx="685800" cy="23934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H2"/>
          <cell r="I2" t="str">
            <v>前橋市</v>
          </cell>
          <cell r="J2" t="str">
            <v>前橋市</v>
          </cell>
          <cell r="K2" t="str">
            <v>下増田町</v>
          </cell>
          <cell r="L2" t="str">
            <v/>
          </cell>
          <cell r="M2" t="str">
            <v>１４８６－１</v>
          </cell>
          <cell r="N2" t="str">
            <v>田</v>
          </cell>
          <cell r="O2" t="str">
            <v>水田</v>
          </cell>
          <cell r="P2">
            <v>1264</v>
          </cell>
          <cell r="Q2">
            <v>1264</v>
          </cell>
          <cell r="R2"/>
          <cell r="S2"/>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D2"/>
          <cell r="AE2">
            <v>5000</v>
          </cell>
          <cell r="AF2">
            <v>6320</v>
          </cell>
          <cell r="AG2"/>
          <cell r="AH2" t="str">
            <v/>
          </cell>
          <cell r="AI2"/>
          <cell r="AJ2"/>
          <cell r="AK2"/>
          <cell r="AL2"/>
          <cell r="AM2"/>
          <cell r="AN2"/>
          <cell r="AO2"/>
          <cell r="AP2"/>
          <cell r="AQ2"/>
          <cell r="AR2"/>
          <cell r="AS2"/>
          <cell r="AT2"/>
          <cell r="AU2"/>
          <cell r="AV2"/>
          <cell r="AW2"/>
          <cell r="AX2"/>
          <cell r="AY2"/>
          <cell r="AZ2"/>
          <cell r="BA2"/>
          <cell r="BB2" t="str">
            <v>2022</v>
          </cell>
          <cell r="BC2"/>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cell r="BQ2"/>
          <cell r="BR2"/>
          <cell r="BS2"/>
          <cell r="BT2"/>
          <cell r="BU2"/>
          <cell r="BV2"/>
          <cell r="BW2"/>
        </row>
        <row r="3">
          <cell r="A3">
            <v>1</v>
          </cell>
          <cell r="B3">
            <v>2</v>
          </cell>
          <cell r="C3" t="str">
            <v>1-2</v>
          </cell>
          <cell r="D3">
            <v>1</v>
          </cell>
          <cell r="E3">
            <v>2</v>
          </cell>
          <cell r="F3" t="str">
            <v>1-2</v>
          </cell>
          <cell r="G3">
            <v>5</v>
          </cell>
          <cell r="H3"/>
          <cell r="I3" t="str">
            <v>前橋市</v>
          </cell>
          <cell r="J3" t="str">
            <v>前橋市</v>
          </cell>
          <cell r="K3" t="str">
            <v>下増田町</v>
          </cell>
          <cell r="L3" t="str">
            <v/>
          </cell>
          <cell r="M3" t="str">
            <v>１４８６－２</v>
          </cell>
          <cell r="N3" t="str">
            <v>田</v>
          </cell>
          <cell r="O3" t="str">
            <v>水田</v>
          </cell>
          <cell r="P3">
            <v>1623</v>
          </cell>
          <cell r="Q3">
            <v>1623</v>
          </cell>
          <cell r="R3"/>
          <cell r="S3"/>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D3"/>
          <cell r="AE3">
            <v>5000</v>
          </cell>
          <cell r="AF3">
            <v>8115</v>
          </cell>
          <cell r="AG3"/>
          <cell r="AH3" t="str">
            <v/>
          </cell>
          <cell r="AI3"/>
          <cell r="AJ3"/>
          <cell r="AK3"/>
          <cell r="AL3"/>
          <cell r="AM3"/>
          <cell r="AN3"/>
          <cell r="AO3"/>
          <cell r="AP3"/>
          <cell r="AQ3"/>
          <cell r="AR3"/>
          <cell r="AS3"/>
          <cell r="AT3"/>
          <cell r="AU3"/>
          <cell r="AV3"/>
          <cell r="AW3"/>
          <cell r="AX3"/>
          <cell r="AY3"/>
          <cell r="AZ3"/>
          <cell r="BA3"/>
          <cell r="BB3" t="str">
            <v>2022</v>
          </cell>
          <cell r="BC3"/>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cell r="BQ3"/>
          <cell r="BR3"/>
          <cell r="BS3"/>
          <cell r="BT3"/>
          <cell r="BU3"/>
          <cell r="BV3"/>
          <cell r="BW3"/>
        </row>
        <row r="4">
          <cell r="A4">
            <v>1</v>
          </cell>
          <cell r="B4">
            <v>3</v>
          </cell>
          <cell r="C4" t="str">
            <v>1-3</v>
          </cell>
          <cell r="D4">
            <v>1</v>
          </cell>
          <cell r="E4">
            <v>3</v>
          </cell>
          <cell r="F4" t="str">
            <v>1-3</v>
          </cell>
          <cell r="G4">
            <v>6</v>
          </cell>
          <cell r="H4"/>
          <cell r="I4" t="str">
            <v>前橋市</v>
          </cell>
          <cell r="J4" t="str">
            <v>前橋市</v>
          </cell>
          <cell r="K4" t="str">
            <v>下増田町</v>
          </cell>
          <cell r="L4" t="str">
            <v/>
          </cell>
          <cell r="M4" t="str">
            <v>１４８６－３</v>
          </cell>
          <cell r="N4" t="str">
            <v>田</v>
          </cell>
          <cell r="O4" t="str">
            <v>水田</v>
          </cell>
          <cell r="P4">
            <v>1547</v>
          </cell>
          <cell r="Q4">
            <v>1547</v>
          </cell>
          <cell r="R4"/>
          <cell r="S4"/>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D4"/>
          <cell r="AE4">
            <v>5000</v>
          </cell>
          <cell r="AF4">
            <v>7735</v>
          </cell>
          <cell r="AG4"/>
          <cell r="AH4" t="str">
            <v/>
          </cell>
          <cell r="AI4"/>
          <cell r="AJ4"/>
          <cell r="AK4"/>
          <cell r="AL4"/>
          <cell r="AM4"/>
          <cell r="AN4"/>
          <cell r="AO4"/>
          <cell r="AP4"/>
          <cell r="AQ4"/>
          <cell r="AR4"/>
          <cell r="AS4"/>
          <cell r="AT4"/>
          <cell r="AU4"/>
          <cell r="AV4"/>
          <cell r="AW4"/>
          <cell r="AX4"/>
          <cell r="AY4"/>
          <cell r="AZ4"/>
          <cell r="BA4"/>
          <cell r="BB4" t="str">
            <v>2022</v>
          </cell>
          <cell r="BC4"/>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cell r="BQ4"/>
          <cell r="BR4"/>
          <cell r="BS4"/>
          <cell r="BT4"/>
          <cell r="BU4"/>
          <cell r="BV4"/>
          <cell r="BW4"/>
        </row>
        <row r="5">
          <cell r="A5">
            <v>1</v>
          </cell>
          <cell r="B5">
            <v>4</v>
          </cell>
          <cell r="C5" t="str">
            <v>1-4</v>
          </cell>
          <cell r="D5">
            <v>1</v>
          </cell>
          <cell r="E5">
            <v>4</v>
          </cell>
          <cell r="F5" t="str">
            <v>1-4</v>
          </cell>
          <cell r="G5">
            <v>7</v>
          </cell>
          <cell r="H5"/>
          <cell r="I5" t="str">
            <v>前橋市</v>
          </cell>
          <cell r="J5" t="str">
            <v>前橋市</v>
          </cell>
          <cell r="K5" t="str">
            <v>下増田町</v>
          </cell>
          <cell r="L5" t="str">
            <v/>
          </cell>
          <cell r="M5" t="str">
            <v>１５２０－１</v>
          </cell>
          <cell r="N5" t="str">
            <v>田</v>
          </cell>
          <cell r="O5" t="str">
            <v>水田</v>
          </cell>
          <cell r="P5">
            <v>1059</v>
          </cell>
          <cell r="Q5">
            <v>1059</v>
          </cell>
          <cell r="R5"/>
          <cell r="S5"/>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D5"/>
          <cell r="AE5">
            <v>5000</v>
          </cell>
          <cell r="AF5">
            <v>5295</v>
          </cell>
          <cell r="AG5"/>
          <cell r="AH5" t="str">
            <v/>
          </cell>
          <cell r="AI5"/>
          <cell r="AJ5"/>
          <cell r="AK5"/>
          <cell r="AL5"/>
          <cell r="AM5"/>
          <cell r="AN5"/>
          <cell r="AO5"/>
          <cell r="AP5"/>
          <cell r="AQ5"/>
          <cell r="AR5"/>
          <cell r="AS5"/>
          <cell r="AT5"/>
          <cell r="AU5"/>
          <cell r="AV5"/>
          <cell r="AW5"/>
          <cell r="AX5"/>
          <cell r="AY5"/>
          <cell r="AZ5"/>
          <cell r="BA5"/>
          <cell r="BB5" t="str">
            <v>2022</v>
          </cell>
          <cell r="BC5"/>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cell r="BQ5"/>
          <cell r="BR5"/>
          <cell r="BS5"/>
          <cell r="BT5"/>
          <cell r="BU5"/>
          <cell r="BV5"/>
          <cell r="BW5"/>
        </row>
        <row r="6">
          <cell r="A6">
            <v>1</v>
          </cell>
          <cell r="B6">
            <v>5</v>
          </cell>
          <cell r="C6" t="str">
            <v>1-5</v>
          </cell>
          <cell r="D6">
            <v>1</v>
          </cell>
          <cell r="E6">
            <v>5</v>
          </cell>
          <cell r="F6" t="str">
            <v>1-5</v>
          </cell>
          <cell r="G6">
            <v>8</v>
          </cell>
          <cell r="H6"/>
          <cell r="I6" t="str">
            <v>前橋市</v>
          </cell>
          <cell r="J6" t="str">
            <v>前橋市</v>
          </cell>
          <cell r="K6" t="str">
            <v>下増田町</v>
          </cell>
          <cell r="L6" t="str">
            <v/>
          </cell>
          <cell r="M6" t="str">
            <v>１５２０－２</v>
          </cell>
          <cell r="N6" t="str">
            <v>田</v>
          </cell>
          <cell r="O6" t="str">
            <v>水田</v>
          </cell>
          <cell r="P6">
            <v>779</v>
          </cell>
          <cell r="Q6">
            <v>779</v>
          </cell>
          <cell r="R6"/>
          <cell r="S6"/>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D6"/>
          <cell r="AE6">
            <v>5000</v>
          </cell>
          <cell r="AF6">
            <v>3895</v>
          </cell>
          <cell r="AG6"/>
          <cell r="AH6" t="str">
            <v/>
          </cell>
          <cell r="AI6"/>
          <cell r="AJ6"/>
          <cell r="AK6"/>
          <cell r="AL6"/>
          <cell r="AM6"/>
          <cell r="AN6"/>
          <cell r="AO6"/>
          <cell r="AP6"/>
          <cell r="AQ6"/>
          <cell r="AR6"/>
          <cell r="AS6"/>
          <cell r="AT6"/>
          <cell r="AU6"/>
          <cell r="AV6"/>
          <cell r="AW6"/>
          <cell r="AX6"/>
          <cell r="AY6"/>
          <cell r="AZ6"/>
          <cell r="BA6"/>
          <cell r="BB6" t="str">
            <v>2022</v>
          </cell>
          <cell r="BC6"/>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cell r="BQ6"/>
          <cell r="BR6"/>
          <cell r="BS6"/>
          <cell r="BT6"/>
          <cell r="BU6"/>
          <cell r="BV6"/>
          <cell r="BW6"/>
        </row>
        <row r="7">
          <cell r="A7">
            <v>2</v>
          </cell>
          <cell r="B7">
            <v>1</v>
          </cell>
          <cell r="C7" t="str">
            <v>2-1</v>
          </cell>
          <cell r="D7">
            <v>2</v>
          </cell>
          <cell r="E7">
            <v>1</v>
          </cell>
          <cell r="F7" t="str">
            <v>2-1</v>
          </cell>
          <cell r="G7">
            <v>14</v>
          </cell>
          <cell r="H7"/>
          <cell r="I7" t="str">
            <v>前橋市</v>
          </cell>
          <cell r="J7" t="str">
            <v>前橋市</v>
          </cell>
          <cell r="K7" t="str">
            <v>東大室町</v>
          </cell>
          <cell r="L7" t="str">
            <v/>
          </cell>
          <cell r="M7" t="str">
            <v>１０００－１</v>
          </cell>
          <cell r="N7" t="str">
            <v>田</v>
          </cell>
          <cell r="O7" t="str">
            <v>水田</v>
          </cell>
          <cell r="P7">
            <v>2093</v>
          </cell>
          <cell r="Q7">
            <v>2093</v>
          </cell>
          <cell r="R7"/>
          <cell r="S7"/>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D7"/>
          <cell r="AE7">
            <v>5350</v>
          </cell>
          <cell r="AF7">
            <v>11197</v>
          </cell>
          <cell r="AG7"/>
          <cell r="AH7" t="str">
            <v/>
          </cell>
          <cell r="AI7"/>
          <cell r="AJ7"/>
          <cell r="AK7"/>
          <cell r="AL7"/>
          <cell r="AM7"/>
          <cell r="AN7"/>
          <cell r="AO7"/>
          <cell r="AP7"/>
          <cell r="AQ7"/>
          <cell r="AR7"/>
          <cell r="AS7"/>
          <cell r="AT7"/>
          <cell r="AU7"/>
          <cell r="AV7"/>
          <cell r="AW7"/>
          <cell r="AX7"/>
          <cell r="AY7"/>
          <cell r="AZ7"/>
          <cell r="BA7"/>
          <cell r="BB7" t="str">
            <v>2022</v>
          </cell>
          <cell r="BC7"/>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cell r="BQ7"/>
          <cell r="BR7"/>
          <cell r="BS7"/>
          <cell r="BT7"/>
          <cell r="BU7"/>
          <cell r="BV7"/>
          <cell r="BW7"/>
        </row>
        <row r="8">
          <cell r="A8">
            <v>2</v>
          </cell>
          <cell r="B8">
            <v>2</v>
          </cell>
          <cell r="C8" t="str">
            <v>2-2</v>
          </cell>
          <cell r="D8">
            <v>2</v>
          </cell>
          <cell r="E8">
            <v>2</v>
          </cell>
          <cell r="F8" t="str">
            <v>2-2</v>
          </cell>
          <cell r="G8">
            <v>9</v>
          </cell>
          <cell r="H8"/>
          <cell r="I8" t="str">
            <v>前橋市</v>
          </cell>
          <cell r="J8" t="str">
            <v>前橋市</v>
          </cell>
          <cell r="K8" t="str">
            <v>東大室町</v>
          </cell>
          <cell r="L8" t="str">
            <v/>
          </cell>
          <cell r="M8" t="str">
            <v>８６８－１</v>
          </cell>
          <cell r="N8" t="str">
            <v>田</v>
          </cell>
          <cell r="O8" t="str">
            <v>水田</v>
          </cell>
          <cell r="P8">
            <v>846</v>
          </cell>
          <cell r="Q8">
            <v>846</v>
          </cell>
          <cell r="R8"/>
          <cell r="S8"/>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D8"/>
          <cell r="AE8">
            <v>5350</v>
          </cell>
          <cell r="AF8">
            <v>4526</v>
          </cell>
          <cell r="AG8"/>
          <cell r="AH8" t="str">
            <v/>
          </cell>
          <cell r="AI8"/>
          <cell r="AJ8"/>
          <cell r="AK8"/>
          <cell r="AL8"/>
          <cell r="AM8"/>
          <cell r="AN8"/>
          <cell r="AO8"/>
          <cell r="AP8"/>
          <cell r="AQ8"/>
          <cell r="AR8"/>
          <cell r="AS8"/>
          <cell r="AT8"/>
          <cell r="AU8"/>
          <cell r="AV8"/>
          <cell r="AW8"/>
          <cell r="AX8"/>
          <cell r="AY8"/>
          <cell r="AZ8"/>
          <cell r="BA8"/>
          <cell r="BB8" t="str">
            <v>2022</v>
          </cell>
          <cell r="BC8"/>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cell r="BQ8"/>
          <cell r="BR8"/>
          <cell r="BS8"/>
          <cell r="BT8"/>
          <cell r="BU8"/>
          <cell r="BV8"/>
          <cell r="BW8"/>
        </row>
        <row r="9">
          <cell r="A9">
            <v>2</v>
          </cell>
          <cell r="B9">
            <v>3</v>
          </cell>
          <cell r="C9" t="str">
            <v>2-3</v>
          </cell>
          <cell r="D9">
            <v>2</v>
          </cell>
          <cell r="E9">
            <v>3</v>
          </cell>
          <cell r="F9" t="str">
            <v>2-3</v>
          </cell>
          <cell r="G9">
            <v>10</v>
          </cell>
          <cell r="H9"/>
          <cell r="I9" t="str">
            <v>前橋市</v>
          </cell>
          <cell r="J9" t="str">
            <v>前橋市</v>
          </cell>
          <cell r="K9" t="str">
            <v>東大室町</v>
          </cell>
          <cell r="L9" t="str">
            <v/>
          </cell>
          <cell r="M9" t="str">
            <v>８６８－２</v>
          </cell>
          <cell r="N9" t="str">
            <v>田</v>
          </cell>
          <cell r="O9" t="str">
            <v>水田</v>
          </cell>
          <cell r="P9">
            <v>496</v>
          </cell>
          <cell r="Q9">
            <v>496</v>
          </cell>
          <cell r="R9"/>
          <cell r="S9"/>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D9"/>
          <cell r="AE9">
            <v>5350</v>
          </cell>
          <cell r="AF9">
            <v>2653</v>
          </cell>
          <cell r="AG9"/>
          <cell r="AH9" t="str">
            <v/>
          </cell>
          <cell r="AI9"/>
          <cell r="AJ9"/>
          <cell r="AK9"/>
          <cell r="AL9"/>
          <cell r="AM9"/>
          <cell r="AN9"/>
          <cell r="AO9"/>
          <cell r="AP9"/>
          <cell r="AQ9"/>
          <cell r="AR9"/>
          <cell r="AS9"/>
          <cell r="AT9"/>
          <cell r="AU9"/>
          <cell r="AV9"/>
          <cell r="AW9"/>
          <cell r="AX9"/>
          <cell r="AY9"/>
          <cell r="AZ9"/>
          <cell r="BA9"/>
          <cell r="BB9" t="str">
            <v>2022</v>
          </cell>
          <cell r="BC9"/>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cell r="BQ9"/>
          <cell r="BR9"/>
          <cell r="BS9"/>
          <cell r="BT9"/>
          <cell r="BU9"/>
          <cell r="BV9"/>
          <cell r="BW9"/>
        </row>
        <row r="10">
          <cell r="A10">
            <v>2</v>
          </cell>
          <cell r="B10">
            <v>4</v>
          </cell>
          <cell r="C10" t="str">
            <v>2-4</v>
          </cell>
          <cell r="D10">
            <v>2</v>
          </cell>
          <cell r="E10">
            <v>4</v>
          </cell>
          <cell r="F10" t="str">
            <v>2-4</v>
          </cell>
          <cell r="G10">
            <v>11</v>
          </cell>
          <cell r="H10"/>
          <cell r="I10" t="str">
            <v>前橋市</v>
          </cell>
          <cell r="J10" t="str">
            <v>前橋市</v>
          </cell>
          <cell r="K10" t="str">
            <v>東大室町</v>
          </cell>
          <cell r="L10" t="str">
            <v/>
          </cell>
          <cell r="M10" t="str">
            <v>８６８－３</v>
          </cell>
          <cell r="N10" t="str">
            <v>田</v>
          </cell>
          <cell r="O10" t="str">
            <v>水田</v>
          </cell>
          <cell r="P10">
            <v>334</v>
          </cell>
          <cell r="Q10">
            <v>334</v>
          </cell>
          <cell r="R10"/>
          <cell r="S10"/>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D10"/>
          <cell r="AE10">
            <v>5350</v>
          </cell>
          <cell r="AF10">
            <v>1786</v>
          </cell>
          <cell r="AG10"/>
          <cell r="AH10" t="str">
            <v/>
          </cell>
          <cell r="AI10"/>
          <cell r="AJ10"/>
          <cell r="AK10"/>
          <cell r="AL10"/>
          <cell r="AM10"/>
          <cell r="AN10"/>
          <cell r="AO10"/>
          <cell r="AP10"/>
          <cell r="AQ10"/>
          <cell r="AR10"/>
          <cell r="AS10"/>
          <cell r="AT10"/>
          <cell r="AU10"/>
          <cell r="AV10"/>
          <cell r="AW10"/>
          <cell r="AX10"/>
          <cell r="AY10"/>
          <cell r="AZ10"/>
          <cell r="BA10"/>
          <cell r="BB10" t="str">
            <v>2022</v>
          </cell>
          <cell r="BC10"/>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cell r="BQ10"/>
          <cell r="BR10"/>
          <cell r="BS10"/>
          <cell r="BT10"/>
          <cell r="BU10"/>
          <cell r="BV10"/>
          <cell r="BW10"/>
        </row>
        <row r="11">
          <cell r="A11">
            <v>2</v>
          </cell>
          <cell r="B11">
            <v>5</v>
          </cell>
          <cell r="C11" t="str">
            <v>2-5</v>
          </cell>
          <cell r="D11">
            <v>2</v>
          </cell>
          <cell r="E11">
            <v>5</v>
          </cell>
          <cell r="F11" t="str">
            <v>2-5</v>
          </cell>
          <cell r="G11">
            <v>12</v>
          </cell>
          <cell r="H11"/>
          <cell r="I11" t="str">
            <v>前橋市</v>
          </cell>
          <cell r="J11" t="str">
            <v>前橋市</v>
          </cell>
          <cell r="K11" t="str">
            <v>東大室町</v>
          </cell>
          <cell r="L11" t="str">
            <v/>
          </cell>
          <cell r="M11" t="str">
            <v>８６８－４</v>
          </cell>
          <cell r="N11" t="str">
            <v>田</v>
          </cell>
          <cell r="O11" t="str">
            <v>水田</v>
          </cell>
          <cell r="P11">
            <v>356</v>
          </cell>
          <cell r="Q11">
            <v>356</v>
          </cell>
          <cell r="R11"/>
          <cell r="S11"/>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D11"/>
          <cell r="AE11">
            <v>5350</v>
          </cell>
          <cell r="AF11">
            <v>1904</v>
          </cell>
          <cell r="AG11"/>
          <cell r="AH11" t="str">
            <v/>
          </cell>
          <cell r="AI11"/>
          <cell r="AJ11"/>
          <cell r="AK11"/>
          <cell r="AL11"/>
          <cell r="AM11"/>
          <cell r="AN11"/>
          <cell r="AO11"/>
          <cell r="AP11"/>
          <cell r="AQ11"/>
          <cell r="AR11"/>
          <cell r="AS11"/>
          <cell r="AT11"/>
          <cell r="AU11"/>
          <cell r="AV11"/>
          <cell r="AW11"/>
          <cell r="AX11"/>
          <cell r="AY11"/>
          <cell r="AZ11"/>
          <cell r="BA11"/>
          <cell r="BB11" t="str">
            <v>2022</v>
          </cell>
          <cell r="BC11"/>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cell r="BQ11"/>
          <cell r="BR11"/>
          <cell r="BS11"/>
          <cell r="BT11"/>
          <cell r="BU11"/>
          <cell r="BV11"/>
          <cell r="BW11"/>
        </row>
        <row r="12">
          <cell r="A12">
            <v>2</v>
          </cell>
          <cell r="B12">
            <v>6</v>
          </cell>
          <cell r="C12" t="str">
            <v>2-6</v>
          </cell>
          <cell r="D12">
            <v>2</v>
          </cell>
          <cell r="E12">
            <v>6</v>
          </cell>
          <cell r="F12" t="str">
            <v>2-6</v>
          </cell>
          <cell r="G12">
            <v>13</v>
          </cell>
          <cell r="H12"/>
          <cell r="I12" t="str">
            <v>前橋市</v>
          </cell>
          <cell r="J12" t="str">
            <v>前橋市</v>
          </cell>
          <cell r="K12" t="str">
            <v>東大室町</v>
          </cell>
          <cell r="L12" t="str">
            <v/>
          </cell>
          <cell r="M12" t="str">
            <v>９２３－２</v>
          </cell>
          <cell r="N12" t="str">
            <v>畑</v>
          </cell>
          <cell r="O12" t="str">
            <v>普通畑</v>
          </cell>
          <cell r="P12">
            <v>2125</v>
          </cell>
          <cell r="Q12">
            <v>2125</v>
          </cell>
          <cell r="R12"/>
          <cell r="S12"/>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D12"/>
          <cell r="AE12">
            <v>5350</v>
          </cell>
          <cell r="AF12">
            <v>11368</v>
          </cell>
          <cell r="AG12"/>
          <cell r="AH12" t="str">
            <v/>
          </cell>
          <cell r="AI12"/>
          <cell r="AJ12"/>
          <cell r="AK12"/>
          <cell r="AL12"/>
          <cell r="AM12"/>
          <cell r="AN12"/>
          <cell r="AO12"/>
          <cell r="AP12"/>
          <cell r="AQ12"/>
          <cell r="AR12"/>
          <cell r="AS12"/>
          <cell r="AT12"/>
          <cell r="AU12"/>
          <cell r="AV12"/>
          <cell r="AW12"/>
          <cell r="AX12"/>
          <cell r="AY12"/>
          <cell r="AZ12"/>
          <cell r="BA12"/>
          <cell r="BB12" t="str">
            <v>2022</v>
          </cell>
          <cell r="BC12"/>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cell r="BQ12"/>
          <cell r="BR12"/>
          <cell r="BS12"/>
          <cell r="BT12"/>
          <cell r="BU12"/>
          <cell r="BV12"/>
          <cell r="BW12"/>
        </row>
        <row r="13">
          <cell r="A13">
            <v>3</v>
          </cell>
          <cell r="B13">
            <v>1</v>
          </cell>
          <cell r="C13" t="str">
            <v>3-1</v>
          </cell>
          <cell r="D13">
            <v>3</v>
          </cell>
          <cell r="E13">
            <v>1</v>
          </cell>
          <cell r="F13" t="str">
            <v>3-1</v>
          </cell>
          <cell r="G13">
            <v>15</v>
          </cell>
          <cell r="H13"/>
          <cell r="I13" t="str">
            <v>前橋市</v>
          </cell>
          <cell r="J13" t="str">
            <v>前橋市</v>
          </cell>
          <cell r="K13" t="str">
            <v>公田町</v>
          </cell>
          <cell r="L13" t="str">
            <v/>
          </cell>
          <cell r="M13" t="str">
            <v>１１００</v>
          </cell>
          <cell r="N13" t="str">
            <v>田</v>
          </cell>
          <cell r="O13" t="str">
            <v>水田</v>
          </cell>
          <cell r="P13">
            <v>3027</v>
          </cell>
          <cell r="Q13">
            <v>3027</v>
          </cell>
          <cell r="R13"/>
          <cell r="S13"/>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D13"/>
          <cell r="AE13">
            <v>8000</v>
          </cell>
          <cell r="AF13">
            <v>24216</v>
          </cell>
          <cell r="AG13"/>
          <cell r="AH13" t="str">
            <v/>
          </cell>
          <cell r="AI13"/>
          <cell r="AJ13"/>
          <cell r="AK13"/>
          <cell r="AL13"/>
          <cell r="AM13"/>
          <cell r="AN13"/>
          <cell r="AO13"/>
          <cell r="AP13"/>
          <cell r="AQ13"/>
          <cell r="AR13"/>
          <cell r="AS13"/>
          <cell r="AT13"/>
          <cell r="AU13"/>
          <cell r="AV13"/>
          <cell r="AW13"/>
          <cell r="AX13"/>
          <cell r="AY13"/>
          <cell r="AZ13"/>
          <cell r="BA13"/>
          <cell r="BB13" t="str">
            <v>2022</v>
          </cell>
          <cell r="BC13"/>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cell r="BQ13"/>
          <cell r="BR13"/>
          <cell r="BS13"/>
          <cell r="BT13"/>
          <cell r="BU13"/>
          <cell r="BV13"/>
          <cell r="BW13"/>
        </row>
        <row r="14">
          <cell r="A14">
            <v>4</v>
          </cell>
          <cell r="B14">
            <v>1</v>
          </cell>
          <cell r="C14" t="str">
            <v>4-1</v>
          </cell>
          <cell r="D14">
            <v>4</v>
          </cell>
          <cell r="E14">
            <v>1</v>
          </cell>
          <cell r="F14" t="str">
            <v>4-1</v>
          </cell>
          <cell r="G14">
            <v>16</v>
          </cell>
          <cell r="H14"/>
          <cell r="I14" t="str">
            <v>前橋市</v>
          </cell>
          <cell r="J14" t="str">
            <v>前橋市</v>
          </cell>
          <cell r="K14" t="str">
            <v>青柳町</v>
          </cell>
          <cell r="L14" t="str">
            <v/>
          </cell>
          <cell r="M14" t="str">
            <v>２－１６</v>
          </cell>
          <cell r="N14" t="str">
            <v>畑</v>
          </cell>
          <cell r="O14" t="str">
            <v>普通畑</v>
          </cell>
          <cell r="P14">
            <v>3100</v>
          </cell>
          <cell r="Q14">
            <v>3100</v>
          </cell>
          <cell r="R14"/>
          <cell r="S14"/>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D14"/>
          <cell r="AE14">
            <v>5600</v>
          </cell>
          <cell r="AF14">
            <v>17360</v>
          </cell>
          <cell r="AG14"/>
          <cell r="AH14" t="str">
            <v/>
          </cell>
          <cell r="AI14"/>
          <cell r="AJ14"/>
          <cell r="AK14"/>
          <cell r="AL14"/>
          <cell r="AM14"/>
          <cell r="AN14"/>
          <cell r="AO14"/>
          <cell r="AP14"/>
          <cell r="AQ14"/>
          <cell r="AR14"/>
          <cell r="AS14"/>
          <cell r="AT14"/>
          <cell r="AU14"/>
          <cell r="AV14"/>
          <cell r="AW14"/>
          <cell r="AX14"/>
          <cell r="AY14"/>
          <cell r="AZ14"/>
          <cell r="BA14"/>
          <cell r="BB14" t="str">
            <v>2022</v>
          </cell>
          <cell r="BC14"/>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cell r="BQ14"/>
          <cell r="BR14"/>
          <cell r="BS14"/>
          <cell r="BT14"/>
          <cell r="BU14"/>
          <cell r="BV14"/>
          <cell r="BW14"/>
        </row>
        <row r="15">
          <cell r="A15">
            <v>5</v>
          </cell>
          <cell r="B15">
            <v>1</v>
          </cell>
          <cell r="C15" t="str">
            <v>5-1</v>
          </cell>
          <cell r="D15">
            <v>4</v>
          </cell>
          <cell r="E15">
            <v>2</v>
          </cell>
          <cell r="F15" t="str">
            <v>4-2</v>
          </cell>
          <cell r="G15">
            <v>17</v>
          </cell>
          <cell r="H15"/>
          <cell r="I15" t="str">
            <v>前橋市</v>
          </cell>
          <cell r="J15" t="str">
            <v>前橋市</v>
          </cell>
          <cell r="K15" t="str">
            <v>上細井町</v>
          </cell>
          <cell r="L15" t="str">
            <v/>
          </cell>
          <cell r="M15" t="str">
            <v>２－１５</v>
          </cell>
          <cell r="N15" t="str">
            <v>畑</v>
          </cell>
          <cell r="O15" t="str">
            <v>普通畑</v>
          </cell>
          <cell r="P15">
            <v>2880</v>
          </cell>
          <cell r="Q15">
            <v>2880</v>
          </cell>
          <cell r="R15"/>
          <cell r="S15"/>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D15"/>
          <cell r="AE15">
            <v>5600</v>
          </cell>
          <cell r="AF15">
            <v>16128</v>
          </cell>
          <cell r="AG15"/>
          <cell r="AH15" t="str">
            <v/>
          </cell>
          <cell r="AI15"/>
          <cell r="AJ15"/>
          <cell r="AK15"/>
          <cell r="AL15"/>
          <cell r="AM15"/>
          <cell r="AN15"/>
          <cell r="AO15"/>
          <cell r="AP15"/>
          <cell r="AQ15"/>
          <cell r="AR15"/>
          <cell r="AS15"/>
          <cell r="AT15"/>
          <cell r="AU15"/>
          <cell r="AV15"/>
          <cell r="AW15"/>
          <cell r="AX15"/>
          <cell r="AY15"/>
          <cell r="AZ15"/>
          <cell r="BA15"/>
          <cell r="BB15" t="str">
            <v>2022</v>
          </cell>
          <cell r="BC15"/>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cell r="BQ15"/>
          <cell r="BR15"/>
          <cell r="BS15"/>
          <cell r="BT15"/>
          <cell r="BU15"/>
          <cell r="BV15"/>
          <cell r="BW15"/>
        </row>
        <row r="16">
          <cell r="A16">
            <v>6</v>
          </cell>
          <cell r="B16">
            <v>1</v>
          </cell>
          <cell r="C16" t="str">
            <v>6-1</v>
          </cell>
          <cell r="D16">
            <v>5</v>
          </cell>
          <cell r="E16">
            <v>1</v>
          </cell>
          <cell r="F16" t="str">
            <v>5-1</v>
          </cell>
          <cell r="G16">
            <v>18</v>
          </cell>
          <cell r="H16"/>
          <cell r="I16" t="str">
            <v>前橋市</v>
          </cell>
          <cell r="J16" t="str">
            <v>前橋市</v>
          </cell>
          <cell r="K16" t="str">
            <v>上細井町</v>
          </cell>
          <cell r="L16" t="str">
            <v/>
          </cell>
          <cell r="M16" t="str">
            <v>２－２１</v>
          </cell>
          <cell r="N16" t="str">
            <v>畑</v>
          </cell>
          <cell r="O16" t="str">
            <v>普通畑</v>
          </cell>
          <cell r="P16">
            <v>956</v>
          </cell>
          <cell r="Q16">
            <v>956</v>
          </cell>
          <cell r="R16"/>
          <cell r="S16"/>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D16"/>
          <cell r="AE16">
            <v>5600</v>
          </cell>
          <cell r="AF16">
            <v>5353</v>
          </cell>
          <cell r="AG16"/>
          <cell r="AH16" t="str">
            <v/>
          </cell>
          <cell r="AI16"/>
          <cell r="AJ16"/>
          <cell r="AK16"/>
          <cell r="AL16"/>
          <cell r="AM16"/>
          <cell r="AN16"/>
          <cell r="AO16"/>
          <cell r="AP16"/>
          <cell r="AQ16"/>
          <cell r="AR16"/>
          <cell r="AS16"/>
          <cell r="AT16"/>
          <cell r="AU16"/>
          <cell r="AV16"/>
          <cell r="AW16"/>
          <cell r="AX16"/>
          <cell r="AY16"/>
          <cell r="AZ16"/>
          <cell r="BA16"/>
          <cell r="BB16" t="str">
            <v>2022</v>
          </cell>
          <cell r="BC16"/>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cell r="BQ16"/>
          <cell r="BR16"/>
          <cell r="BS16"/>
          <cell r="BT16"/>
          <cell r="BU16"/>
          <cell r="BV16"/>
          <cell r="BW16"/>
        </row>
        <row r="17">
          <cell r="A17">
            <v>7</v>
          </cell>
          <cell r="B17">
            <v>1</v>
          </cell>
          <cell r="C17" t="str">
            <v>7-1</v>
          </cell>
          <cell r="D17">
            <v>6</v>
          </cell>
          <cell r="E17">
            <v>1</v>
          </cell>
          <cell r="F17" t="str">
            <v>6-1</v>
          </cell>
          <cell r="G17">
            <v>19</v>
          </cell>
          <cell r="H17"/>
          <cell r="I17" t="str">
            <v>前橋市</v>
          </cell>
          <cell r="J17" t="str">
            <v>前橋市</v>
          </cell>
          <cell r="K17" t="str">
            <v>上細井町</v>
          </cell>
          <cell r="L17" t="str">
            <v/>
          </cell>
          <cell r="M17" t="str">
            <v>１０－１</v>
          </cell>
          <cell r="N17" t="str">
            <v>田</v>
          </cell>
          <cell r="O17" t="str">
            <v>水田</v>
          </cell>
          <cell r="P17">
            <v>2379</v>
          </cell>
          <cell r="Q17">
            <v>2379</v>
          </cell>
          <cell r="R17"/>
          <cell r="S17"/>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D17"/>
          <cell r="AE17">
            <v>5600</v>
          </cell>
          <cell r="AF17">
            <v>13322</v>
          </cell>
          <cell r="AG17"/>
          <cell r="AH17" t="str">
            <v/>
          </cell>
          <cell r="AI17"/>
          <cell r="AJ17"/>
          <cell r="AK17"/>
          <cell r="AL17"/>
          <cell r="AM17"/>
          <cell r="AN17"/>
          <cell r="AO17"/>
          <cell r="AP17"/>
          <cell r="AQ17"/>
          <cell r="AR17"/>
          <cell r="AS17"/>
          <cell r="AT17"/>
          <cell r="AU17"/>
          <cell r="AV17"/>
          <cell r="AW17"/>
          <cell r="AX17"/>
          <cell r="AY17"/>
          <cell r="AZ17"/>
          <cell r="BA17"/>
          <cell r="BB17" t="str">
            <v>2022</v>
          </cell>
          <cell r="BC17"/>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cell r="BQ17"/>
          <cell r="BR17"/>
          <cell r="BS17"/>
          <cell r="BT17"/>
          <cell r="BU17"/>
          <cell r="BV17"/>
          <cell r="BW17"/>
        </row>
        <row r="18">
          <cell r="A18">
            <v>8</v>
          </cell>
          <cell r="B18">
            <v>1</v>
          </cell>
          <cell r="C18" t="str">
            <v>8-1</v>
          </cell>
          <cell r="D18">
            <v>6</v>
          </cell>
          <cell r="E18">
            <v>2</v>
          </cell>
          <cell r="F18" t="str">
            <v>6-2</v>
          </cell>
          <cell r="G18">
            <v>20</v>
          </cell>
          <cell r="H18"/>
          <cell r="I18" t="str">
            <v>前橋市</v>
          </cell>
          <cell r="J18" t="str">
            <v>前橋市</v>
          </cell>
          <cell r="K18" t="str">
            <v>上細井町</v>
          </cell>
          <cell r="L18" t="str">
            <v/>
          </cell>
          <cell r="M18" t="str">
            <v>１０－２</v>
          </cell>
          <cell r="N18" t="str">
            <v>田</v>
          </cell>
          <cell r="O18" t="str">
            <v>水田</v>
          </cell>
          <cell r="P18">
            <v>1068</v>
          </cell>
          <cell r="Q18">
            <v>1068</v>
          </cell>
          <cell r="R18"/>
          <cell r="S18"/>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D18"/>
          <cell r="AE18">
            <v>5600</v>
          </cell>
          <cell r="AF18">
            <v>5980</v>
          </cell>
          <cell r="AG18"/>
          <cell r="AH18" t="str">
            <v/>
          </cell>
          <cell r="AI18"/>
          <cell r="AJ18"/>
          <cell r="AK18"/>
          <cell r="AL18"/>
          <cell r="AM18"/>
          <cell r="AN18"/>
          <cell r="AO18"/>
          <cell r="AP18"/>
          <cell r="AQ18"/>
          <cell r="AR18"/>
          <cell r="AS18"/>
          <cell r="AT18"/>
          <cell r="AU18"/>
          <cell r="AV18"/>
          <cell r="AW18"/>
          <cell r="AX18"/>
          <cell r="AY18"/>
          <cell r="AZ18"/>
          <cell r="BA18"/>
          <cell r="BB18" t="str">
            <v>2022</v>
          </cell>
          <cell r="BC18"/>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cell r="BQ18"/>
          <cell r="BR18"/>
          <cell r="BS18"/>
          <cell r="BT18"/>
          <cell r="BU18"/>
          <cell r="BV18"/>
          <cell r="BW18"/>
        </row>
        <row r="19">
          <cell r="A19">
            <v>9</v>
          </cell>
          <cell r="B19">
            <v>1</v>
          </cell>
          <cell r="C19" t="str">
            <v>9-1</v>
          </cell>
          <cell r="D19">
            <v>7</v>
          </cell>
          <cell r="E19">
            <v>1</v>
          </cell>
          <cell r="F19" t="str">
            <v>7-1</v>
          </cell>
          <cell r="G19">
            <v>21</v>
          </cell>
          <cell r="H19"/>
          <cell r="I19" t="str">
            <v>前橋市</v>
          </cell>
          <cell r="J19" t="str">
            <v>前橋市</v>
          </cell>
          <cell r="K19" t="str">
            <v>新堀町</v>
          </cell>
          <cell r="L19" t="str">
            <v/>
          </cell>
          <cell r="M19" t="str">
            <v>１４０－２</v>
          </cell>
          <cell r="N19" t="str">
            <v>田</v>
          </cell>
          <cell r="O19" t="str">
            <v>水田</v>
          </cell>
          <cell r="P19">
            <v>792</v>
          </cell>
          <cell r="Q19">
            <v>792</v>
          </cell>
          <cell r="R19"/>
          <cell r="S19"/>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D19"/>
          <cell r="AE19">
            <v>0</v>
          </cell>
          <cell r="AF19">
            <v>0</v>
          </cell>
          <cell r="AG19"/>
          <cell r="AH19" t="str">
            <v/>
          </cell>
          <cell r="AI19"/>
          <cell r="AJ19"/>
          <cell r="AK19"/>
          <cell r="AL19"/>
          <cell r="AM19"/>
          <cell r="AN19"/>
          <cell r="AO19"/>
          <cell r="AP19"/>
          <cell r="AQ19"/>
          <cell r="AR19"/>
          <cell r="AS19"/>
          <cell r="AT19"/>
          <cell r="AU19"/>
          <cell r="AV19"/>
          <cell r="AW19"/>
          <cell r="AX19"/>
          <cell r="AY19"/>
          <cell r="AZ19"/>
          <cell r="BA19"/>
          <cell r="BB19" t="str">
            <v>2022</v>
          </cell>
          <cell r="BC19"/>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cell r="BQ19"/>
          <cell r="BR19"/>
          <cell r="BS19"/>
          <cell r="BT19"/>
          <cell r="BU19"/>
          <cell r="BV19"/>
          <cell r="BW19"/>
        </row>
        <row r="20">
          <cell r="A20">
            <v>9</v>
          </cell>
          <cell r="B20">
            <v>2</v>
          </cell>
          <cell r="C20" t="str">
            <v>9-2</v>
          </cell>
          <cell r="D20">
            <v>7</v>
          </cell>
          <cell r="E20">
            <v>2</v>
          </cell>
          <cell r="F20" t="str">
            <v>7-2</v>
          </cell>
          <cell r="G20">
            <v>22</v>
          </cell>
          <cell r="H20"/>
          <cell r="I20" t="str">
            <v>前橋市</v>
          </cell>
          <cell r="J20" t="str">
            <v>前橋市</v>
          </cell>
          <cell r="K20" t="str">
            <v>新堀町</v>
          </cell>
          <cell r="L20" t="str">
            <v/>
          </cell>
          <cell r="M20" t="str">
            <v>１４１</v>
          </cell>
          <cell r="N20" t="str">
            <v>田</v>
          </cell>
          <cell r="O20" t="str">
            <v>水田</v>
          </cell>
          <cell r="P20">
            <v>3015</v>
          </cell>
          <cell r="Q20">
            <v>3015</v>
          </cell>
          <cell r="R20"/>
          <cell r="S20"/>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D20"/>
          <cell r="AE20">
            <v>0</v>
          </cell>
          <cell r="AF20">
            <v>0</v>
          </cell>
          <cell r="AG20"/>
          <cell r="AH20" t="str">
            <v/>
          </cell>
          <cell r="AI20"/>
          <cell r="AJ20"/>
          <cell r="AK20"/>
          <cell r="AL20"/>
          <cell r="AM20"/>
          <cell r="AN20"/>
          <cell r="AO20"/>
          <cell r="AP20"/>
          <cell r="AQ20"/>
          <cell r="AR20"/>
          <cell r="AS20"/>
          <cell r="AT20"/>
          <cell r="AU20"/>
          <cell r="AV20"/>
          <cell r="AW20"/>
          <cell r="AX20"/>
          <cell r="AY20"/>
          <cell r="AZ20"/>
          <cell r="BA20"/>
          <cell r="BB20" t="str">
            <v>2022</v>
          </cell>
          <cell r="BC20"/>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cell r="BQ20"/>
          <cell r="BR20"/>
          <cell r="BS20"/>
          <cell r="BT20"/>
          <cell r="BU20"/>
          <cell r="BV20"/>
          <cell r="BW20"/>
        </row>
        <row r="21">
          <cell r="A21">
            <v>9</v>
          </cell>
          <cell r="B21">
            <v>3</v>
          </cell>
          <cell r="C21" t="str">
            <v>9-3</v>
          </cell>
          <cell r="D21">
            <v>7</v>
          </cell>
          <cell r="E21">
            <v>3</v>
          </cell>
          <cell r="F21" t="str">
            <v>7-3</v>
          </cell>
          <cell r="G21">
            <v>23</v>
          </cell>
          <cell r="H21"/>
          <cell r="I21" t="str">
            <v>前橋市</v>
          </cell>
          <cell r="J21" t="str">
            <v>前橋市</v>
          </cell>
          <cell r="K21" t="str">
            <v>新堀町</v>
          </cell>
          <cell r="L21" t="str">
            <v/>
          </cell>
          <cell r="M21" t="str">
            <v>１５７－２</v>
          </cell>
          <cell r="N21" t="str">
            <v>田</v>
          </cell>
          <cell r="O21" t="str">
            <v>水田</v>
          </cell>
          <cell r="P21">
            <v>1208</v>
          </cell>
          <cell r="Q21">
            <v>1208</v>
          </cell>
          <cell r="R21"/>
          <cell r="S21"/>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D21"/>
          <cell r="AE21">
            <v>0</v>
          </cell>
          <cell r="AF21">
            <v>0</v>
          </cell>
          <cell r="AG21"/>
          <cell r="AH21" t="str">
            <v/>
          </cell>
          <cell r="AI21"/>
          <cell r="AJ21"/>
          <cell r="AK21"/>
          <cell r="AL21"/>
          <cell r="AM21"/>
          <cell r="AN21"/>
          <cell r="AO21"/>
          <cell r="AP21"/>
          <cell r="AQ21"/>
          <cell r="AR21"/>
          <cell r="AS21"/>
          <cell r="AT21"/>
          <cell r="AU21"/>
          <cell r="AV21"/>
          <cell r="AW21"/>
          <cell r="AX21"/>
          <cell r="AY21"/>
          <cell r="AZ21"/>
          <cell r="BA21"/>
          <cell r="BB21" t="str">
            <v>2022</v>
          </cell>
          <cell r="BC21"/>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cell r="BQ21"/>
          <cell r="BR21"/>
          <cell r="BS21"/>
          <cell r="BT21"/>
          <cell r="BU21"/>
          <cell r="BV21"/>
          <cell r="BW21"/>
        </row>
        <row r="22">
          <cell r="A22">
            <v>9</v>
          </cell>
          <cell r="B22">
            <v>4</v>
          </cell>
          <cell r="C22" t="str">
            <v>9-4</v>
          </cell>
          <cell r="D22">
            <v>7</v>
          </cell>
          <cell r="E22">
            <v>4</v>
          </cell>
          <cell r="F22" t="str">
            <v>7-4</v>
          </cell>
          <cell r="G22">
            <v>24</v>
          </cell>
          <cell r="H22"/>
          <cell r="I22" t="str">
            <v>前橋市</v>
          </cell>
          <cell r="J22" t="str">
            <v>前橋市</v>
          </cell>
          <cell r="K22" t="str">
            <v>新堀町</v>
          </cell>
          <cell r="L22" t="str">
            <v/>
          </cell>
          <cell r="M22" t="str">
            <v>１７７</v>
          </cell>
          <cell r="N22" t="str">
            <v>田</v>
          </cell>
          <cell r="O22" t="str">
            <v>水田</v>
          </cell>
          <cell r="P22">
            <v>518</v>
          </cell>
          <cell r="Q22">
            <v>518</v>
          </cell>
          <cell r="R22"/>
          <cell r="S22"/>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D22"/>
          <cell r="AE22">
            <v>0</v>
          </cell>
          <cell r="AF22">
            <v>0</v>
          </cell>
          <cell r="AG22"/>
          <cell r="AH22" t="str">
            <v/>
          </cell>
          <cell r="AI22"/>
          <cell r="AJ22"/>
          <cell r="AK22"/>
          <cell r="AL22"/>
          <cell r="AM22"/>
          <cell r="AN22"/>
          <cell r="AO22"/>
          <cell r="AP22"/>
          <cell r="AQ22"/>
          <cell r="AR22"/>
          <cell r="AS22"/>
          <cell r="AT22"/>
          <cell r="AU22"/>
          <cell r="AV22"/>
          <cell r="AW22"/>
          <cell r="AX22"/>
          <cell r="AY22"/>
          <cell r="AZ22"/>
          <cell r="BA22"/>
          <cell r="BB22" t="str">
            <v>2022</v>
          </cell>
          <cell r="BC22"/>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cell r="BQ22"/>
          <cell r="BR22"/>
          <cell r="BS22"/>
          <cell r="BT22"/>
          <cell r="BU22"/>
          <cell r="BV22"/>
          <cell r="BW22"/>
        </row>
        <row r="23">
          <cell r="A23">
            <v>9</v>
          </cell>
          <cell r="B23">
            <v>5</v>
          </cell>
          <cell r="C23" t="str">
            <v>9-5</v>
          </cell>
          <cell r="D23">
            <v>7</v>
          </cell>
          <cell r="E23">
            <v>5</v>
          </cell>
          <cell r="F23" t="str">
            <v>7-5</v>
          </cell>
          <cell r="G23">
            <v>25</v>
          </cell>
          <cell r="H23"/>
          <cell r="I23" t="str">
            <v>前橋市</v>
          </cell>
          <cell r="J23" t="str">
            <v>前橋市</v>
          </cell>
          <cell r="K23" t="str">
            <v>新堀町</v>
          </cell>
          <cell r="L23" t="str">
            <v/>
          </cell>
          <cell r="M23" t="str">
            <v>１５７－１</v>
          </cell>
          <cell r="N23" t="str">
            <v>田</v>
          </cell>
          <cell r="O23" t="str">
            <v>水田</v>
          </cell>
          <cell r="P23">
            <v>1825</v>
          </cell>
          <cell r="Q23">
            <v>1825</v>
          </cell>
          <cell r="R23"/>
          <cell r="S23"/>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D23"/>
          <cell r="AE23">
            <v>0</v>
          </cell>
          <cell r="AF23">
            <v>0</v>
          </cell>
          <cell r="AG23"/>
          <cell r="AH23" t="str">
            <v/>
          </cell>
          <cell r="AI23"/>
          <cell r="AJ23"/>
          <cell r="AK23"/>
          <cell r="AL23"/>
          <cell r="AM23"/>
          <cell r="AN23"/>
          <cell r="AO23"/>
          <cell r="AP23"/>
          <cell r="AQ23"/>
          <cell r="AR23"/>
          <cell r="AS23"/>
          <cell r="AT23"/>
          <cell r="AU23"/>
          <cell r="AV23"/>
          <cell r="AW23"/>
          <cell r="AX23"/>
          <cell r="AY23"/>
          <cell r="AZ23"/>
          <cell r="BA23"/>
          <cell r="BB23" t="str">
            <v>2022</v>
          </cell>
          <cell r="BC23"/>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cell r="BQ23"/>
          <cell r="BR23"/>
          <cell r="BS23"/>
          <cell r="BT23"/>
          <cell r="BU23"/>
          <cell r="BV23"/>
          <cell r="BW23"/>
        </row>
        <row r="24">
          <cell r="A24">
            <v>9</v>
          </cell>
          <cell r="B24">
            <v>6</v>
          </cell>
          <cell r="C24" t="str">
            <v>9-6</v>
          </cell>
          <cell r="D24">
            <v>7</v>
          </cell>
          <cell r="E24">
            <v>6</v>
          </cell>
          <cell r="F24" t="str">
            <v>7-6</v>
          </cell>
          <cell r="G24">
            <v>26</v>
          </cell>
          <cell r="H24"/>
          <cell r="I24" t="str">
            <v>前橋市</v>
          </cell>
          <cell r="J24" t="str">
            <v>前橋市</v>
          </cell>
          <cell r="K24" t="str">
            <v>新堀町</v>
          </cell>
          <cell r="L24" t="str">
            <v/>
          </cell>
          <cell r="M24" t="str">
            <v>３９１－４</v>
          </cell>
          <cell r="N24" t="str">
            <v>畑</v>
          </cell>
          <cell r="O24" t="str">
            <v>普通畑</v>
          </cell>
          <cell r="P24">
            <v>500</v>
          </cell>
          <cell r="Q24">
            <v>500</v>
          </cell>
          <cell r="R24"/>
          <cell r="S24"/>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D24"/>
          <cell r="AE24">
            <v>0</v>
          </cell>
          <cell r="AF24">
            <v>0</v>
          </cell>
          <cell r="AG24"/>
          <cell r="AH24" t="str">
            <v/>
          </cell>
          <cell r="AI24"/>
          <cell r="AJ24"/>
          <cell r="AK24"/>
          <cell r="AL24"/>
          <cell r="AM24"/>
          <cell r="AN24"/>
          <cell r="AO24"/>
          <cell r="AP24"/>
          <cell r="AQ24"/>
          <cell r="AR24"/>
          <cell r="AS24"/>
          <cell r="AT24"/>
          <cell r="AU24"/>
          <cell r="AV24"/>
          <cell r="AW24"/>
          <cell r="AX24"/>
          <cell r="AY24"/>
          <cell r="AZ24"/>
          <cell r="BA24"/>
          <cell r="BB24" t="str">
            <v>2022</v>
          </cell>
          <cell r="BC24"/>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cell r="BQ24"/>
          <cell r="BR24"/>
          <cell r="BS24"/>
          <cell r="BT24"/>
          <cell r="BU24"/>
          <cell r="BV24"/>
          <cell r="BW24"/>
        </row>
        <row r="25">
          <cell r="A25">
            <v>10</v>
          </cell>
          <cell r="B25">
            <v>1</v>
          </cell>
          <cell r="C25" t="str">
            <v>10-1</v>
          </cell>
          <cell r="D25">
            <v>7</v>
          </cell>
          <cell r="E25">
            <v>7</v>
          </cell>
          <cell r="F25" t="str">
            <v>7-7</v>
          </cell>
          <cell r="G25">
            <v>27</v>
          </cell>
          <cell r="H25"/>
          <cell r="I25" t="str">
            <v>前橋市</v>
          </cell>
          <cell r="J25" t="str">
            <v>前橋市</v>
          </cell>
          <cell r="K25" t="str">
            <v>新堀町</v>
          </cell>
          <cell r="L25" t="str">
            <v/>
          </cell>
          <cell r="M25" t="str">
            <v>１７０</v>
          </cell>
          <cell r="N25" t="str">
            <v>田</v>
          </cell>
          <cell r="O25" t="str">
            <v>水田</v>
          </cell>
          <cell r="P25">
            <v>2994</v>
          </cell>
          <cell r="Q25">
            <v>2994</v>
          </cell>
          <cell r="R25"/>
          <cell r="S25"/>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D25"/>
          <cell r="AE25">
            <v>0</v>
          </cell>
          <cell r="AF25">
            <v>0</v>
          </cell>
          <cell r="AG25"/>
          <cell r="AH25" t="str">
            <v/>
          </cell>
          <cell r="AI25"/>
          <cell r="AJ25"/>
          <cell r="AK25"/>
          <cell r="AL25"/>
          <cell r="AM25"/>
          <cell r="AN25"/>
          <cell r="AO25"/>
          <cell r="AP25"/>
          <cell r="AQ25"/>
          <cell r="AR25"/>
          <cell r="AS25"/>
          <cell r="AT25"/>
          <cell r="AU25"/>
          <cell r="AV25"/>
          <cell r="AW25"/>
          <cell r="AX25"/>
          <cell r="AY25"/>
          <cell r="AZ25"/>
          <cell r="BA25"/>
          <cell r="BB25" t="str">
            <v>2022</v>
          </cell>
          <cell r="BC25"/>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cell r="BQ25"/>
          <cell r="BR25"/>
          <cell r="BS25"/>
          <cell r="BT25"/>
          <cell r="BU25"/>
          <cell r="BV25"/>
          <cell r="BW25"/>
        </row>
        <row r="26">
          <cell r="A26">
            <v>10</v>
          </cell>
          <cell r="B26">
            <v>2</v>
          </cell>
          <cell r="C26" t="str">
            <v>10-2</v>
          </cell>
          <cell r="D26">
            <v>7</v>
          </cell>
          <cell r="E26">
            <v>8</v>
          </cell>
          <cell r="F26" t="str">
            <v>7-8</v>
          </cell>
          <cell r="G26">
            <v>28</v>
          </cell>
          <cell r="H26"/>
          <cell r="I26" t="str">
            <v>前橋市</v>
          </cell>
          <cell r="J26" t="str">
            <v>前橋市</v>
          </cell>
          <cell r="K26" t="str">
            <v>新堀町</v>
          </cell>
          <cell r="L26" t="str">
            <v/>
          </cell>
          <cell r="M26" t="str">
            <v>１７１</v>
          </cell>
          <cell r="N26" t="str">
            <v>田</v>
          </cell>
          <cell r="O26" t="str">
            <v>水田</v>
          </cell>
          <cell r="P26">
            <v>535</v>
          </cell>
          <cell r="Q26">
            <v>535</v>
          </cell>
          <cell r="R26"/>
          <cell r="S26"/>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D26"/>
          <cell r="AE26">
            <v>0</v>
          </cell>
          <cell r="AF26">
            <v>0</v>
          </cell>
          <cell r="AG26"/>
          <cell r="AH26" t="str">
            <v/>
          </cell>
          <cell r="AI26"/>
          <cell r="AJ26"/>
          <cell r="AK26"/>
          <cell r="AL26"/>
          <cell r="AM26"/>
          <cell r="AN26"/>
          <cell r="AO26"/>
          <cell r="AP26"/>
          <cell r="AQ26"/>
          <cell r="AR26"/>
          <cell r="AS26"/>
          <cell r="AT26"/>
          <cell r="AU26"/>
          <cell r="AV26"/>
          <cell r="AW26"/>
          <cell r="AX26"/>
          <cell r="AY26"/>
          <cell r="AZ26"/>
          <cell r="BA26"/>
          <cell r="BB26" t="str">
            <v>2022</v>
          </cell>
          <cell r="BC26"/>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cell r="BQ26"/>
          <cell r="BR26"/>
          <cell r="BS26"/>
          <cell r="BT26"/>
          <cell r="BU26"/>
          <cell r="BV26"/>
          <cell r="BW26"/>
        </row>
        <row r="27">
          <cell r="A27">
            <v>11</v>
          </cell>
          <cell r="B27">
            <v>1</v>
          </cell>
          <cell r="C27" t="str">
            <v>11-1</v>
          </cell>
          <cell r="D27">
            <v>7</v>
          </cell>
          <cell r="E27">
            <v>9</v>
          </cell>
          <cell r="F27" t="str">
            <v>7-9</v>
          </cell>
          <cell r="G27">
            <v>29</v>
          </cell>
          <cell r="H27"/>
          <cell r="I27" t="str">
            <v>前橋市</v>
          </cell>
          <cell r="J27" t="str">
            <v>前橋市</v>
          </cell>
          <cell r="K27" t="str">
            <v>新堀町</v>
          </cell>
          <cell r="L27" t="str">
            <v/>
          </cell>
          <cell r="M27" t="str">
            <v>３８３－１</v>
          </cell>
          <cell r="N27" t="str">
            <v>畑</v>
          </cell>
          <cell r="O27" t="str">
            <v>普通畑</v>
          </cell>
          <cell r="P27">
            <v>696</v>
          </cell>
          <cell r="Q27">
            <v>696</v>
          </cell>
          <cell r="R27"/>
          <cell r="S27"/>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D27"/>
          <cell r="AE27">
            <v>0</v>
          </cell>
          <cell r="AF27">
            <v>0</v>
          </cell>
          <cell r="AG27"/>
          <cell r="AH27" t="str">
            <v/>
          </cell>
          <cell r="AI27"/>
          <cell r="AJ27"/>
          <cell r="AK27"/>
          <cell r="AL27"/>
          <cell r="AM27"/>
          <cell r="AN27"/>
          <cell r="AO27"/>
          <cell r="AP27"/>
          <cell r="AQ27"/>
          <cell r="AR27"/>
          <cell r="AS27"/>
          <cell r="AT27"/>
          <cell r="AU27"/>
          <cell r="AV27"/>
          <cell r="AW27"/>
          <cell r="AX27"/>
          <cell r="AY27"/>
          <cell r="AZ27"/>
          <cell r="BA27"/>
          <cell r="BB27" t="str">
            <v>2022</v>
          </cell>
          <cell r="BC27"/>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cell r="BQ27"/>
          <cell r="BR27"/>
          <cell r="BS27"/>
          <cell r="BT27"/>
          <cell r="BU27"/>
          <cell r="BV27"/>
          <cell r="BW27"/>
        </row>
        <row r="28">
          <cell r="A28">
            <v>12</v>
          </cell>
          <cell r="B28">
            <v>1</v>
          </cell>
          <cell r="C28" t="str">
            <v>12-1</v>
          </cell>
          <cell r="D28">
            <v>7</v>
          </cell>
          <cell r="E28">
            <v>10</v>
          </cell>
          <cell r="F28" t="str">
            <v>7-10</v>
          </cell>
          <cell r="G28">
            <v>30</v>
          </cell>
          <cell r="H28"/>
          <cell r="I28" t="str">
            <v>前橋市</v>
          </cell>
          <cell r="J28" t="str">
            <v>前橋市</v>
          </cell>
          <cell r="K28" t="str">
            <v>房丸町</v>
          </cell>
          <cell r="L28" t="str">
            <v/>
          </cell>
          <cell r="M28" t="str">
            <v>１７７</v>
          </cell>
          <cell r="N28" t="str">
            <v>田</v>
          </cell>
          <cell r="O28" t="str">
            <v>水田</v>
          </cell>
          <cell r="P28">
            <v>2939</v>
          </cell>
          <cell r="Q28">
            <v>2939</v>
          </cell>
          <cell r="R28"/>
          <cell r="S28"/>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D28"/>
          <cell r="AE28">
            <v>0</v>
          </cell>
          <cell r="AF28">
            <v>0</v>
          </cell>
          <cell r="AG28"/>
          <cell r="AH28" t="str">
            <v/>
          </cell>
          <cell r="AI28"/>
          <cell r="AJ28"/>
          <cell r="AK28"/>
          <cell r="AL28"/>
          <cell r="AM28"/>
          <cell r="AN28"/>
          <cell r="AO28"/>
          <cell r="AP28"/>
          <cell r="AQ28"/>
          <cell r="AR28"/>
          <cell r="AS28"/>
          <cell r="AT28"/>
          <cell r="AU28"/>
          <cell r="AV28"/>
          <cell r="AW28"/>
          <cell r="AX28"/>
          <cell r="AY28"/>
          <cell r="AZ28"/>
          <cell r="BA28"/>
          <cell r="BB28" t="str">
            <v>2022</v>
          </cell>
          <cell r="BC28"/>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cell r="BQ28"/>
          <cell r="BR28"/>
          <cell r="BS28"/>
          <cell r="BT28"/>
          <cell r="BU28"/>
          <cell r="BV28"/>
          <cell r="BW28"/>
        </row>
        <row r="29">
          <cell r="A29">
            <v>13</v>
          </cell>
          <cell r="B29">
            <v>1</v>
          </cell>
          <cell r="C29" t="str">
            <v>13-1</v>
          </cell>
          <cell r="D29">
            <v>8</v>
          </cell>
          <cell r="E29">
            <v>1</v>
          </cell>
          <cell r="F29" t="str">
            <v>8-1</v>
          </cell>
          <cell r="G29">
            <v>31</v>
          </cell>
          <cell r="H29"/>
          <cell r="I29" t="str">
            <v>前橋市</v>
          </cell>
          <cell r="J29" t="str">
            <v>前橋市</v>
          </cell>
          <cell r="K29" t="str">
            <v>上佐鳥町</v>
          </cell>
          <cell r="L29" t="str">
            <v/>
          </cell>
          <cell r="M29" t="str">
            <v>５９１－２</v>
          </cell>
          <cell r="N29" t="str">
            <v>田</v>
          </cell>
          <cell r="O29" t="str">
            <v>水田</v>
          </cell>
          <cell r="P29">
            <v>3034</v>
          </cell>
          <cell r="Q29">
            <v>3034</v>
          </cell>
          <cell r="R29"/>
          <cell r="S29"/>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D29"/>
          <cell r="AE29">
            <v>8000</v>
          </cell>
          <cell r="AF29">
            <v>24272</v>
          </cell>
          <cell r="AG29"/>
          <cell r="AH29" t="str">
            <v/>
          </cell>
          <cell r="AI29"/>
          <cell r="AJ29"/>
          <cell r="AK29"/>
          <cell r="AL29"/>
          <cell r="AM29"/>
          <cell r="AN29"/>
          <cell r="AO29"/>
          <cell r="AP29"/>
          <cell r="AQ29"/>
          <cell r="AR29"/>
          <cell r="AS29"/>
          <cell r="AT29"/>
          <cell r="AU29"/>
          <cell r="AV29"/>
          <cell r="AW29"/>
          <cell r="AX29"/>
          <cell r="AY29"/>
          <cell r="AZ29"/>
          <cell r="BA29"/>
          <cell r="BB29" t="str">
            <v>2022</v>
          </cell>
          <cell r="BC29"/>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cell r="BQ29"/>
          <cell r="BR29"/>
          <cell r="BS29"/>
          <cell r="BT29"/>
          <cell r="BU29"/>
          <cell r="BV29"/>
          <cell r="BW29"/>
        </row>
        <row r="30">
          <cell r="A30">
            <v>14</v>
          </cell>
          <cell r="B30">
            <v>1</v>
          </cell>
          <cell r="C30" t="str">
            <v>14-1</v>
          </cell>
          <cell r="D30">
            <v>9</v>
          </cell>
          <cell r="E30">
            <v>1</v>
          </cell>
          <cell r="F30" t="str">
            <v>9-1</v>
          </cell>
          <cell r="G30">
            <v>32</v>
          </cell>
          <cell r="H30"/>
          <cell r="I30" t="str">
            <v>前橋市</v>
          </cell>
          <cell r="J30" t="str">
            <v>前橋市</v>
          </cell>
          <cell r="K30" t="str">
            <v>小屋原町</v>
          </cell>
          <cell r="L30" t="str">
            <v/>
          </cell>
          <cell r="M30" t="str">
            <v>５８０</v>
          </cell>
          <cell r="N30" t="str">
            <v>田</v>
          </cell>
          <cell r="O30" t="str">
            <v>水田</v>
          </cell>
          <cell r="P30">
            <v>2869</v>
          </cell>
          <cell r="Q30">
            <v>2869</v>
          </cell>
          <cell r="R30"/>
          <cell r="S30"/>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D30"/>
          <cell r="AE30">
            <v>0</v>
          </cell>
          <cell r="AF30">
            <v>0</v>
          </cell>
          <cell r="AG30"/>
          <cell r="AH30" t="str">
            <v/>
          </cell>
          <cell r="AI30"/>
          <cell r="AJ30"/>
          <cell r="AK30"/>
          <cell r="AL30"/>
          <cell r="AM30"/>
          <cell r="AN30"/>
          <cell r="AO30"/>
          <cell r="AP30"/>
          <cell r="AQ30"/>
          <cell r="AR30"/>
          <cell r="AS30"/>
          <cell r="AT30"/>
          <cell r="AU30"/>
          <cell r="AV30"/>
          <cell r="AW30"/>
          <cell r="AX30"/>
          <cell r="AY30"/>
          <cell r="AZ30"/>
          <cell r="BA30"/>
          <cell r="BB30" t="str">
            <v>2022</v>
          </cell>
          <cell r="BC30"/>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cell r="BQ30"/>
          <cell r="BR30"/>
          <cell r="BS30"/>
          <cell r="BT30"/>
          <cell r="BU30"/>
          <cell r="BV30"/>
          <cell r="BW30"/>
        </row>
        <row r="31">
          <cell r="A31">
            <v>14</v>
          </cell>
          <cell r="B31">
            <v>2</v>
          </cell>
          <cell r="C31" t="str">
            <v>14-2</v>
          </cell>
          <cell r="D31">
            <v>9</v>
          </cell>
          <cell r="E31">
            <v>2</v>
          </cell>
          <cell r="F31" t="str">
            <v>9-2</v>
          </cell>
          <cell r="G31">
            <v>33</v>
          </cell>
          <cell r="H31"/>
          <cell r="I31" t="str">
            <v>前橋市</v>
          </cell>
          <cell r="J31" t="str">
            <v>前橋市</v>
          </cell>
          <cell r="K31" t="str">
            <v>小屋原町</v>
          </cell>
          <cell r="L31" t="str">
            <v/>
          </cell>
          <cell r="M31" t="str">
            <v>５８１－１</v>
          </cell>
          <cell r="N31" t="str">
            <v>田</v>
          </cell>
          <cell r="O31" t="str">
            <v>水田</v>
          </cell>
          <cell r="P31">
            <v>2755</v>
          </cell>
          <cell r="Q31">
            <v>2755</v>
          </cell>
          <cell r="R31"/>
          <cell r="S31"/>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D31"/>
          <cell r="AE31">
            <v>0</v>
          </cell>
          <cell r="AF31">
            <v>0</v>
          </cell>
          <cell r="AG31"/>
          <cell r="AH31" t="str">
            <v/>
          </cell>
          <cell r="AI31"/>
          <cell r="AJ31"/>
          <cell r="AK31"/>
          <cell r="AL31"/>
          <cell r="AM31"/>
          <cell r="AN31"/>
          <cell r="AO31"/>
          <cell r="AP31"/>
          <cell r="AQ31"/>
          <cell r="AR31"/>
          <cell r="AS31"/>
          <cell r="AT31"/>
          <cell r="AU31"/>
          <cell r="AV31"/>
          <cell r="AW31"/>
          <cell r="AX31"/>
          <cell r="AY31"/>
          <cell r="AZ31"/>
          <cell r="BA31"/>
          <cell r="BB31" t="str">
            <v>2022</v>
          </cell>
          <cell r="BC31"/>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cell r="BQ31"/>
          <cell r="BR31"/>
          <cell r="BS31"/>
          <cell r="BT31"/>
          <cell r="BU31"/>
          <cell r="BV31"/>
          <cell r="BW31"/>
        </row>
        <row r="32">
          <cell r="A32">
            <v>15</v>
          </cell>
          <cell r="B32">
            <v>1</v>
          </cell>
          <cell r="C32" t="str">
            <v>15-1</v>
          </cell>
          <cell r="D32">
            <v>10</v>
          </cell>
          <cell r="E32">
            <v>1</v>
          </cell>
          <cell r="F32" t="str">
            <v>10-1</v>
          </cell>
          <cell r="G32">
            <v>34</v>
          </cell>
          <cell r="H32"/>
          <cell r="I32" t="str">
            <v>前橋市</v>
          </cell>
          <cell r="J32" t="str">
            <v>前橋市</v>
          </cell>
          <cell r="K32" t="str">
            <v>横沢町</v>
          </cell>
          <cell r="L32" t="str">
            <v/>
          </cell>
          <cell r="M32" t="str">
            <v>１７９－６</v>
          </cell>
          <cell r="N32" t="str">
            <v>畑</v>
          </cell>
          <cell r="O32" t="str">
            <v>普通畑</v>
          </cell>
          <cell r="P32">
            <v>1006</v>
          </cell>
          <cell r="Q32">
            <v>1006</v>
          </cell>
          <cell r="R32"/>
          <cell r="S32"/>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D32"/>
          <cell r="AE32">
            <v>10000</v>
          </cell>
          <cell r="AF32">
            <v>10060</v>
          </cell>
          <cell r="AG32"/>
          <cell r="AH32" t="str">
            <v/>
          </cell>
          <cell r="AI32"/>
          <cell r="AJ32"/>
          <cell r="AK32"/>
          <cell r="AL32"/>
          <cell r="AM32"/>
          <cell r="AN32"/>
          <cell r="AO32"/>
          <cell r="AP32"/>
          <cell r="AQ32"/>
          <cell r="AR32"/>
          <cell r="AS32"/>
          <cell r="AT32"/>
          <cell r="AU32"/>
          <cell r="AV32"/>
          <cell r="AW32"/>
          <cell r="AX32"/>
          <cell r="AY32"/>
          <cell r="AZ32"/>
          <cell r="BA32"/>
          <cell r="BB32" t="str">
            <v>2022</v>
          </cell>
          <cell r="BC32"/>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cell r="BQ32"/>
          <cell r="BR32"/>
          <cell r="BS32"/>
          <cell r="BT32"/>
          <cell r="BU32"/>
          <cell r="BV32"/>
          <cell r="BW32"/>
        </row>
        <row r="33">
          <cell r="A33">
            <v>16</v>
          </cell>
          <cell r="B33">
            <v>1</v>
          </cell>
          <cell r="C33" t="str">
            <v>16-1</v>
          </cell>
          <cell r="D33">
            <v>11</v>
          </cell>
          <cell r="E33">
            <v>1</v>
          </cell>
          <cell r="F33" t="str">
            <v>11-1</v>
          </cell>
          <cell r="G33">
            <v>35</v>
          </cell>
          <cell r="H33"/>
          <cell r="I33" t="str">
            <v>前橋市</v>
          </cell>
          <cell r="J33" t="str">
            <v>前橋市</v>
          </cell>
          <cell r="K33" t="str">
            <v>下沖町</v>
          </cell>
          <cell r="L33" t="str">
            <v/>
          </cell>
          <cell r="M33" t="str">
            <v>２２</v>
          </cell>
          <cell r="N33" t="str">
            <v>田</v>
          </cell>
          <cell r="O33" t="str">
            <v>水田</v>
          </cell>
          <cell r="P33">
            <v>2892</v>
          </cell>
          <cell r="Q33">
            <v>2892</v>
          </cell>
          <cell r="R33"/>
          <cell r="S33"/>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D33"/>
          <cell r="AE33">
            <v>0</v>
          </cell>
          <cell r="AF33">
            <v>0</v>
          </cell>
          <cell r="AG33"/>
          <cell r="AH33" t="str">
            <v/>
          </cell>
          <cell r="AI33"/>
          <cell r="AJ33"/>
          <cell r="AK33"/>
          <cell r="AL33"/>
          <cell r="AM33"/>
          <cell r="AN33"/>
          <cell r="AO33"/>
          <cell r="AP33"/>
          <cell r="AQ33"/>
          <cell r="AR33"/>
          <cell r="AS33"/>
          <cell r="AT33"/>
          <cell r="AU33"/>
          <cell r="AV33"/>
          <cell r="AW33"/>
          <cell r="AX33"/>
          <cell r="AY33"/>
          <cell r="AZ33"/>
          <cell r="BA33"/>
          <cell r="BB33" t="str">
            <v>2022</v>
          </cell>
          <cell r="BC33"/>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cell r="BQ33"/>
          <cell r="BR33"/>
          <cell r="BS33"/>
          <cell r="BT33"/>
          <cell r="BU33"/>
          <cell r="BV33"/>
          <cell r="BW33"/>
        </row>
        <row r="34">
          <cell r="A34">
            <v>17</v>
          </cell>
          <cell r="B34">
            <v>1</v>
          </cell>
          <cell r="C34" t="str">
            <v>17-1</v>
          </cell>
          <cell r="D34">
            <v>12</v>
          </cell>
          <cell r="E34">
            <v>1</v>
          </cell>
          <cell r="F34" t="str">
            <v>12-1</v>
          </cell>
          <cell r="G34">
            <v>36</v>
          </cell>
          <cell r="H34"/>
          <cell r="I34" t="str">
            <v>前橋市</v>
          </cell>
          <cell r="J34" t="str">
            <v>前橋市</v>
          </cell>
          <cell r="K34" t="str">
            <v>新堀町</v>
          </cell>
          <cell r="L34" t="str">
            <v/>
          </cell>
          <cell r="M34" t="str">
            <v>１４７－１</v>
          </cell>
          <cell r="N34" t="str">
            <v>田</v>
          </cell>
          <cell r="O34" t="str">
            <v>水田</v>
          </cell>
          <cell r="P34">
            <v>812</v>
          </cell>
          <cell r="Q34">
            <v>812</v>
          </cell>
          <cell r="R34"/>
          <cell r="S34"/>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D34"/>
          <cell r="AE34">
            <v>0</v>
          </cell>
          <cell r="AF34">
            <v>0</v>
          </cell>
          <cell r="AG34"/>
          <cell r="AH34" t="str">
            <v/>
          </cell>
          <cell r="AI34"/>
          <cell r="AJ34"/>
          <cell r="AK34"/>
          <cell r="AL34"/>
          <cell r="AM34"/>
          <cell r="AN34"/>
          <cell r="AO34"/>
          <cell r="AP34"/>
          <cell r="AQ34"/>
          <cell r="AR34"/>
          <cell r="AS34"/>
          <cell r="AT34"/>
          <cell r="AU34"/>
          <cell r="AV34"/>
          <cell r="AW34"/>
          <cell r="AX34"/>
          <cell r="AY34"/>
          <cell r="AZ34"/>
          <cell r="BA34"/>
          <cell r="BB34" t="str">
            <v>2022</v>
          </cell>
          <cell r="BC34"/>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cell r="BQ34"/>
          <cell r="BR34"/>
          <cell r="BS34"/>
          <cell r="BT34"/>
          <cell r="BU34"/>
          <cell r="BV34"/>
          <cell r="BW34"/>
        </row>
        <row r="35">
          <cell r="A35">
            <v>17</v>
          </cell>
          <cell r="B35">
            <v>2</v>
          </cell>
          <cell r="C35" t="str">
            <v>17-2</v>
          </cell>
          <cell r="D35">
            <v>12</v>
          </cell>
          <cell r="E35">
            <v>2</v>
          </cell>
          <cell r="F35" t="str">
            <v>12-2</v>
          </cell>
          <cell r="G35">
            <v>37</v>
          </cell>
          <cell r="H35"/>
          <cell r="I35" t="str">
            <v>前橋市</v>
          </cell>
          <cell r="J35" t="str">
            <v>前橋市</v>
          </cell>
          <cell r="K35" t="str">
            <v>新堀町</v>
          </cell>
          <cell r="L35" t="str">
            <v/>
          </cell>
          <cell r="M35" t="str">
            <v>１７６－１</v>
          </cell>
          <cell r="N35" t="str">
            <v>田</v>
          </cell>
          <cell r="O35" t="str">
            <v>水田</v>
          </cell>
          <cell r="P35">
            <v>1848</v>
          </cell>
          <cell r="Q35">
            <v>1848</v>
          </cell>
          <cell r="R35"/>
          <cell r="S35"/>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D35"/>
          <cell r="AE35">
            <v>0</v>
          </cell>
          <cell r="AF35">
            <v>0</v>
          </cell>
          <cell r="AG35"/>
          <cell r="AH35" t="str">
            <v/>
          </cell>
          <cell r="AI35"/>
          <cell r="AJ35"/>
          <cell r="AK35"/>
          <cell r="AL35"/>
          <cell r="AM35"/>
          <cell r="AN35"/>
          <cell r="AO35"/>
          <cell r="AP35"/>
          <cell r="AQ35"/>
          <cell r="AR35"/>
          <cell r="AS35"/>
          <cell r="AT35"/>
          <cell r="AU35"/>
          <cell r="AV35"/>
          <cell r="AW35"/>
          <cell r="AX35"/>
          <cell r="AY35"/>
          <cell r="AZ35"/>
          <cell r="BA35"/>
          <cell r="BB35" t="str">
            <v>2022</v>
          </cell>
          <cell r="BC35"/>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cell r="BQ35"/>
          <cell r="BR35"/>
          <cell r="BS35"/>
          <cell r="BT35"/>
          <cell r="BU35"/>
          <cell r="BV35"/>
          <cell r="BW35"/>
        </row>
        <row r="36">
          <cell r="A36">
            <v>18</v>
          </cell>
          <cell r="B36">
            <v>1</v>
          </cell>
          <cell r="C36" t="str">
            <v>18-1</v>
          </cell>
          <cell r="D36">
            <v>12</v>
          </cell>
          <cell r="E36">
            <v>3</v>
          </cell>
          <cell r="F36" t="str">
            <v>12-3</v>
          </cell>
          <cell r="G36">
            <v>38</v>
          </cell>
          <cell r="H36"/>
          <cell r="I36" t="str">
            <v>前橋市</v>
          </cell>
          <cell r="J36" t="str">
            <v>前橋市</v>
          </cell>
          <cell r="K36" t="str">
            <v>新堀町</v>
          </cell>
          <cell r="L36" t="str">
            <v/>
          </cell>
          <cell r="M36" t="str">
            <v>１７２－１</v>
          </cell>
          <cell r="N36" t="str">
            <v>田</v>
          </cell>
          <cell r="O36" t="str">
            <v>水田</v>
          </cell>
          <cell r="P36">
            <v>1691</v>
          </cell>
          <cell r="Q36">
            <v>1691</v>
          </cell>
          <cell r="R36"/>
          <cell r="S36"/>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D36"/>
          <cell r="AE36">
            <v>0</v>
          </cell>
          <cell r="AF36">
            <v>0</v>
          </cell>
          <cell r="AG36"/>
          <cell r="AH36" t="str">
            <v/>
          </cell>
          <cell r="AI36"/>
          <cell r="AJ36"/>
          <cell r="AK36"/>
          <cell r="AL36"/>
          <cell r="AM36"/>
          <cell r="AN36"/>
          <cell r="AO36"/>
          <cell r="AP36"/>
          <cell r="AQ36"/>
          <cell r="AR36"/>
          <cell r="AS36"/>
          <cell r="AT36"/>
          <cell r="AU36"/>
          <cell r="AV36"/>
          <cell r="AW36"/>
          <cell r="AX36"/>
          <cell r="AY36"/>
          <cell r="AZ36"/>
          <cell r="BA36"/>
          <cell r="BB36" t="str">
            <v>2022</v>
          </cell>
          <cell r="BC36"/>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cell r="BQ36"/>
          <cell r="BR36"/>
          <cell r="BS36"/>
          <cell r="BT36"/>
          <cell r="BU36"/>
          <cell r="BV36"/>
          <cell r="BW36"/>
        </row>
        <row r="37">
          <cell r="A37">
            <v>19</v>
          </cell>
          <cell r="B37">
            <v>1</v>
          </cell>
          <cell r="C37" t="str">
            <v>19-1</v>
          </cell>
          <cell r="D37">
            <v>12</v>
          </cell>
          <cell r="E37">
            <v>4</v>
          </cell>
          <cell r="F37" t="str">
            <v>12-4</v>
          </cell>
          <cell r="G37">
            <v>39</v>
          </cell>
          <cell r="H37"/>
          <cell r="I37" t="str">
            <v>前橋市</v>
          </cell>
          <cell r="J37" t="str">
            <v>前橋市</v>
          </cell>
          <cell r="K37" t="str">
            <v>新堀町</v>
          </cell>
          <cell r="L37" t="str">
            <v/>
          </cell>
          <cell r="M37" t="str">
            <v>１７４－１</v>
          </cell>
          <cell r="N37" t="str">
            <v>田</v>
          </cell>
          <cell r="O37" t="str">
            <v>水田</v>
          </cell>
          <cell r="P37">
            <v>2248</v>
          </cell>
          <cell r="Q37">
            <v>2248</v>
          </cell>
          <cell r="R37"/>
          <cell r="S37"/>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D37"/>
          <cell r="AE37">
            <v>0</v>
          </cell>
          <cell r="AF37">
            <v>0</v>
          </cell>
          <cell r="AG37"/>
          <cell r="AH37" t="str">
            <v/>
          </cell>
          <cell r="AI37"/>
          <cell r="AJ37"/>
          <cell r="AK37"/>
          <cell r="AL37"/>
          <cell r="AM37"/>
          <cell r="AN37"/>
          <cell r="AO37"/>
          <cell r="AP37"/>
          <cell r="AQ37"/>
          <cell r="AR37"/>
          <cell r="AS37"/>
          <cell r="AT37"/>
          <cell r="AU37"/>
          <cell r="AV37"/>
          <cell r="AW37"/>
          <cell r="AX37"/>
          <cell r="AY37"/>
          <cell r="AZ37"/>
          <cell r="BA37"/>
          <cell r="BB37" t="str">
            <v>2022</v>
          </cell>
          <cell r="BC37"/>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cell r="BQ37"/>
          <cell r="BR37"/>
          <cell r="BS37"/>
          <cell r="BT37"/>
          <cell r="BU37"/>
          <cell r="BV37"/>
          <cell r="BW37"/>
        </row>
        <row r="38">
          <cell r="A38">
            <v>20</v>
          </cell>
          <cell r="B38">
            <v>1</v>
          </cell>
          <cell r="C38" t="str">
            <v>20-1</v>
          </cell>
          <cell r="D38">
            <v>12</v>
          </cell>
          <cell r="E38">
            <v>5</v>
          </cell>
          <cell r="F38" t="str">
            <v>12-5</v>
          </cell>
          <cell r="G38">
            <v>40</v>
          </cell>
          <cell r="H38"/>
          <cell r="I38" t="str">
            <v>前橋市</v>
          </cell>
          <cell r="J38" t="str">
            <v>前橋市</v>
          </cell>
          <cell r="K38" t="str">
            <v>新堀町</v>
          </cell>
          <cell r="L38" t="str">
            <v/>
          </cell>
          <cell r="M38" t="str">
            <v>１５１</v>
          </cell>
          <cell r="N38" t="str">
            <v>田</v>
          </cell>
          <cell r="O38" t="str">
            <v>水田</v>
          </cell>
          <cell r="P38">
            <v>3032</v>
          </cell>
          <cell r="Q38">
            <v>3032</v>
          </cell>
          <cell r="R38"/>
          <cell r="S38"/>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D38"/>
          <cell r="AE38">
            <v>0</v>
          </cell>
          <cell r="AF38">
            <v>0</v>
          </cell>
          <cell r="AG38"/>
          <cell r="AH38" t="str">
            <v/>
          </cell>
          <cell r="AI38"/>
          <cell r="AJ38"/>
          <cell r="AK38"/>
          <cell r="AL38"/>
          <cell r="AM38"/>
          <cell r="AN38"/>
          <cell r="AO38"/>
          <cell r="AP38"/>
          <cell r="AQ38"/>
          <cell r="AR38"/>
          <cell r="AS38"/>
          <cell r="AT38"/>
          <cell r="AU38"/>
          <cell r="AV38"/>
          <cell r="AW38"/>
          <cell r="AX38"/>
          <cell r="AY38"/>
          <cell r="AZ38"/>
          <cell r="BA38"/>
          <cell r="BB38" t="str">
            <v>2022</v>
          </cell>
          <cell r="BC38"/>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cell r="BQ38"/>
          <cell r="BR38"/>
          <cell r="BS38"/>
          <cell r="BT38"/>
          <cell r="BU38"/>
          <cell r="BV38"/>
          <cell r="BW38"/>
        </row>
        <row r="39">
          <cell r="A39">
            <v>21</v>
          </cell>
          <cell r="B39">
            <v>1</v>
          </cell>
          <cell r="C39" t="str">
            <v>21-1</v>
          </cell>
          <cell r="D39">
            <v>12</v>
          </cell>
          <cell r="E39">
            <v>6</v>
          </cell>
          <cell r="F39" t="str">
            <v>12-6</v>
          </cell>
          <cell r="G39">
            <v>41</v>
          </cell>
          <cell r="H39"/>
          <cell r="I39" t="str">
            <v>前橋市</v>
          </cell>
          <cell r="J39" t="str">
            <v>前橋市</v>
          </cell>
          <cell r="K39" t="str">
            <v>新堀町</v>
          </cell>
          <cell r="L39" t="str">
            <v/>
          </cell>
          <cell r="M39" t="str">
            <v>１８３－１</v>
          </cell>
          <cell r="N39" t="str">
            <v>田</v>
          </cell>
          <cell r="O39" t="str">
            <v>水田</v>
          </cell>
          <cell r="P39">
            <v>2162</v>
          </cell>
          <cell r="Q39">
            <v>2162</v>
          </cell>
          <cell r="R39"/>
          <cell r="S39"/>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D39"/>
          <cell r="AE39">
            <v>0</v>
          </cell>
          <cell r="AF39">
            <v>0</v>
          </cell>
          <cell r="AG39"/>
          <cell r="AH39" t="str">
            <v/>
          </cell>
          <cell r="AI39"/>
          <cell r="AJ39"/>
          <cell r="AK39"/>
          <cell r="AL39"/>
          <cell r="AM39"/>
          <cell r="AN39"/>
          <cell r="AO39"/>
          <cell r="AP39"/>
          <cell r="AQ39"/>
          <cell r="AR39"/>
          <cell r="AS39"/>
          <cell r="AT39"/>
          <cell r="AU39"/>
          <cell r="AV39"/>
          <cell r="AW39"/>
          <cell r="AX39"/>
          <cell r="AY39"/>
          <cell r="AZ39"/>
          <cell r="BA39"/>
          <cell r="BB39" t="str">
            <v>2022</v>
          </cell>
          <cell r="BC39"/>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cell r="BQ39"/>
          <cell r="BR39"/>
          <cell r="BS39"/>
          <cell r="BT39"/>
          <cell r="BU39"/>
          <cell r="BV39"/>
          <cell r="BW39"/>
        </row>
        <row r="40">
          <cell r="A40">
            <v>22</v>
          </cell>
          <cell r="B40">
            <v>1</v>
          </cell>
          <cell r="C40" t="str">
            <v>22-1</v>
          </cell>
          <cell r="D40">
            <v>13</v>
          </cell>
          <cell r="E40">
            <v>1</v>
          </cell>
          <cell r="F40" t="str">
            <v>13-1</v>
          </cell>
          <cell r="G40">
            <v>42</v>
          </cell>
          <cell r="H40"/>
          <cell r="I40" t="str">
            <v>前橋市</v>
          </cell>
          <cell r="J40" t="str">
            <v>前橋市</v>
          </cell>
          <cell r="K40" t="str">
            <v>大前田町</v>
          </cell>
          <cell r="L40" t="str">
            <v/>
          </cell>
          <cell r="M40" t="str">
            <v>１０２３</v>
          </cell>
          <cell r="N40" t="str">
            <v>田</v>
          </cell>
          <cell r="O40" t="str">
            <v>水田</v>
          </cell>
          <cell r="P40">
            <v>2474</v>
          </cell>
          <cell r="Q40">
            <v>2474</v>
          </cell>
          <cell r="R40"/>
          <cell r="S40"/>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D40"/>
          <cell r="AE40">
            <v>0</v>
          </cell>
          <cell r="AF40">
            <v>0</v>
          </cell>
          <cell r="AG40"/>
          <cell r="AH40" t="str">
            <v/>
          </cell>
          <cell r="AI40"/>
          <cell r="AJ40"/>
          <cell r="AK40"/>
          <cell r="AL40"/>
          <cell r="AM40"/>
          <cell r="AN40"/>
          <cell r="AO40"/>
          <cell r="AP40"/>
          <cell r="AQ40"/>
          <cell r="AR40"/>
          <cell r="AS40"/>
          <cell r="AT40"/>
          <cell r="AU40"/>
          <cell r="AV40"/>
          <cell r="AW40"/>
          <cell r="AX40"/>
          <cell r="AY40"/>
          <cell r="AZ40"/>
          <cell r="BA40"/>
          <cell r="BB40" t="str">
            <v>2022</v>
          </cell>
          <cell r="BC40"/>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cell r="BQ40"/>
          <cell r="BR40"/>
          <cell r="BS40"/>
          <cell r="BT40"/>
          <cell r="BU40"/>
          <cell r="BV40"/>
          <cell r="BW40"/>
        </row>
        <row r="41">
          <cell r="A41">
            <v>23</v>
          </cell>
          <cell r="B41">
            <v>1</v>
          </cell>
          <cell r="C41" t="str">
            <v>23-1</v>
          </cell>
          <cell r="D41">
            <v>14</v>
          </cell>
          <cell r="E41">
            <v>1</v>
          </cell>
          <cell r="F41" t="str">
            <v>14-1</v>
          </cell>
          <cell r="G41">
            <v>43</v>
          </cell>
          <cell r="H41"/>
          <cell r="I41" t="str">
            <v>前橋市</v>
          </cell>
          <cell r="J41" t="str">
            <v>前橋市</v>
          </cell>
          <cell r="K41" t="str">
            <v>粕川町月田</v>
          </cell>
          <cell r="L41" t="str">
            <v/>
          </cell>
          <cell r="M41" t="str">
            <v>９５０－１</v>
          </cell>
          <cell r="N41" t="str">
            <v>田</v>
          </cell>
          <cell r="O41" t="str">
            <v>水田</v>
          </cell>
          <cell r="P41">
            <v>1593</v>
          </cell>
          <cell r="Q41">
            <v>1593</v>
          </cell>
          <cell r="R41"/>
          <cell r="S41"/>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D41"/>
          <cell r="AE41">
            <v>8000</v>
          </cell>
          <cell r="AF41">
            <v>12744</v>
          </cell>
          <cell r="AG41"/>
          <cell r="AH41" t="str">
            <v/>
          </cell>
          <cell r="AI41"/>
          <cell r="AJ41"/>
          <cell r="AK41"/>
          <cell r="AL41"/>
          <cell r="AM41"/>
          <cell r="AN41"/>
          <cell r="AO41"/>
          <cell r="AP41"/>
          <cell r="AQ41"/>
          <cell r="AR41"/>
          <cell r="AS41"/>
          <cell r="AT41"/>
          <cell r="AU41"/>
          <cell r="AV41"/>
          <cell r="AW41"/>
          <cell r="AX41"/>
          <cell r="AY41"/>
          <cell r="AZ41"/>
          <cell r="BA41"/>
          <cell r="BB41" t="str">
            <v>2022</v>
          </cell>
          <cell r="BC41"/>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cell r="BQ41"/>
          <cell r="BR41"/>
          <cell r="BS41"/>
          <cell r="BT41"/>
          <cell r="BU41"/>
          <cell r="BV41"/>
          <cell r="BW41"/>
        </row>
        <row r="42">
          <cell r="A42">
            <v>24</v>
          </cell>
          <cell r="B42">
            <v>1</v>
          </cell>
          <cell r="C42" t="str">
            <v>24-1</v>
          </cell>
          <cell r="D42">
            <v>15</v>
          </cell>
          <cell r="E42">
            <v>1</v>
          </cell>
          <cell r="F42" t="str">
            <v>15-1</v>
          </cell>
          <cell r="G42">
            <v>44</v>
          </cell>
          <cell r="H42"/>
          <cell r="I42" t="str">
            <v>前橋市</v>
          </cell>
          <cell r="J42" t="str">
            <v>前橋市</v>
          </cell>
          <cell r="K42" t="str">
            <v>新堀町</v>
          </cell>
          <cell r="L42" t="str">
            <v/>
          </cell>
          <cell r="M42" t="str">
            <v>１６４－１</v>
          </cell>
          <cell r="N42" t="str">
            <v>田</v>
          </cell>
          <cell r="O42" t="str">
            <v>水田</v>
          </cell>
          <cell r="P42">
            <v>2217</v>
          </cell>
          <cell r="Q42">
            <v>2217</v>
          </cell>
          <cell r="R42"/>
          <cell r="S42"/>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D42"/>
          <cell r="AE42">
            <v>0</v>
          </cell>
          <cell r="AF42">
            <v>0</v>
          </cell>
          <cell r="AG42"/>
          <cell r="AH42" t="str">
            <v/>
          </cell>
          <cell r="AI42"/>
          <cell r="AJ42"/>
          <cell r="AK42"/>
          <cell r="AL42"/>
          <cell r="AM42"/>
          <cell r="AN42"/>
          <cell r="AO42"/>
          <cell r="AP42"/>
          <cell r="AQ42"/>
          <cell r="AR42"/>
          <cell r="AS42"/>
          <cell r="AT42"/>
          <cell r="AU42"/>
          <cell r="AV42"/>
          <cell r="AW42"/>
          <cell r="AX42"/>
          <cell r="AY42"/>
          <cell r="AZ42"/>
          <cell r="BA42"/>
          <cell r="BB42" t="str">
            <v>2022</v>
          </cell>
          <cell r="BC42"/>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cell r="BQ42"/>
          <cell r="BR42"/>
          <cell r="BS42"/>
          <cell r="BT42"/>
          <cell r="BU42"/>
          <cell r="BV42"/>
          <cell r="BW42"/>
        </row>
        <row r="43">
          <cell r="A43">
            <v>24</v>
          </cell>
          <cell r="B43">
            <v>2</v>
          </cell>
          <cell r="C43" t="str">
            <v>24-2</v>
          </cell>
          <cell r="D43">
            <v>15</v>
          </cell>
          <cell r="E43">
            <v>2</v>
          </cell>
          <cell r="F43" t="str">
            <v>15-2</v>
          </cell>
          <cell r="G43">
            <v>45</v>
          </cell>
          <cell r="H43"/>
          <cell r="I43" t="str">
            <v>前橋市</v>
          </cell>
          <cell r="J43" t="str">
            <v>前橋市</v>
          </cell>
          <cell r="K43" t="str">
            <v>新堀町</v>
          </cell>
          <cell r="L43" t="str">
            <v/>
          </cell>
          <cell r="M43" t="str">
            <v>１６４－４</v>
          </cell>
          <cell r="N43" t="str">
            <v>田</v>
          </cell>
          <cell r="O43" t="str">
            <v>水田</v>
          </cell>
          <cell r="P43">
            <v>502</v>
          </cell>
          <cell r="Q43">
            <v>502</v>
          </cell>
          <cell r="R43"/>
          <cell r="S43"/>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D43"/>
          <cell r="AE43">
            <v>0</v>
          </cell>
          <cell r="AF43">
            <v>0</v>
          </cell>
          <cell r="AG43"/>
          <cell r="AH43" t="str">
            <v/>
          </cell>
          <cell r="AI43"/>
          <cell r="AJ43"/>
          <cell r="AK43"/>
          <cell r="AL43"/>
          <cell r="AM43"/>
          <cell r="AN43"/>
          <cell r="AO43"/>
          <cell r="AP43"/>
          <cell r="AQ43"/>
          <cell r="AR43"/>
          <cell r="AS43"/>
          <cell r="AT43"/>
          <cell r="AU43"/>
          <cell r="AV43"/>
          <cell r="AW43"/>
          <cell r="AX43"/>
          <cell r="AY43"/>
          <cell r="AZ43"/>
          <cell r="BA43"/>
          <cell r="BB43" t="str">
            <v>2022</v>
          </cell>
          <cell r="BC43"/>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cell r="BQ43"/>
          <cell r="BR43"/>
          <cell r="BS43"/>
          <cell r="BT43"/>
          <cell r="BU43"/>
          <cell r="BV43"/>
          <cell r="BW43"/>
        </row>
        <row r="44">
          <cell r="A44">
            <v>24</v>
          </cell>
          <cell r="B44">
            <v>3</v>
          </cell>
          <cell r="C44" t="str">
            <v>24-3</v>
          </cell>
          <cell r="D44">
            <v>15</v>
          </cell>
          <cell r="E44">
            <v>3</v>
          </cell>
          <cell r="F44" t="str">
            <v>15-3</v>
          </cell>
          <cell r="G44">
            <v>46</v>
          </cell>
          <cell r="H44"/>
          <cell r="I44" t="str">
            <v>前橋市</v>
          </cell>
          <cell r="J44" t="str">
            <v>前橋市</v>
          </cell>
          <cell r="K44" t="str">
            <v>新堀町</v>
          </cell>
          <cell r="L44" t="str">
            <v/>
          </cell>
          <cell r="M44" t="str">
            <v>１６４－５</v>
          </cell>
          <cell r="N44" t="str">
            <v>田</v>
          </cell>
          <cell r="O44" t="str">
            <v>水田</v>
          </cell>
          <cell r="P44">
            <v>522</v>
          </cell>
          <cell r="Q44">
            <v>522</v>
          </cell>
          <cell r="R44"/>
          <cell r="S44"/>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D44"/>
          <cell r="AE44">
            <v>0</v>
          </cell>
          <cell r="AF44">
            <v>0</v>
          </cell>
          <cell r="AG44"/>
          <cell r="AH44" t="str">
            <v/>
          </cell>
          <cell r="AI44"/>
          <cell r="AJ44"/>
          <cell r="AK44"/>
          <cell r="AL44"/>
          <cell r="AM44"/>
          <cell r="AN44"/>
          <cell r="AO44"/>
          <cell r="AP44"/>
          <cell r="AQ44"/>
          <cell r="AR44"/>
          <cell r="AS44"/>
          <cell r="AT44"/>
          <cell r="AU44"/>
          <cell r="AV44"/>
          <cell r="AW44"/>
          <cell r="AX44"/>
          <cell r="AY44"/>
          <cell r="AZ44"/>
          <cell r="BA44"/>
          <cell r="BB44" t="str">
            <v>2022</v>
          </cell>
          <cell r="BC44"/>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cell r="BQ44"/>
          <cell r="BR44"/>
          <cell r="BS44"/>
          <cell r="BT44"/>
          <cell r="BU44"/>
          <cell r="BV44"/>
          <cell r="BW44"/>
        </row>
        <row r="45">
          <cell r="A45">
            <v>25</v>
          </cell>
          <cell r="B45">
            <v>1</v>
          </cell>
          <cell r="C45" t="str">
            <v>25-1</v>
          </cell>
          <cell r="D45">
            <v>15</v>
          </cell>
          <cell r="E45">
            <v>4</v>
          </cell>
          <cell r="F45" t="str">
            <v>15-4</v>
          </cell>
          <cell r="G45">
            <v>47</v>
          </cell>
          <cell r="H45"/>
          <cell r="I45" t="str">
            <v>前橋市</v>
          </cell>
          <cell r="J45" t="str">
            <v>前橋市</v>
          </cell>
          <cell r="K45" t="str">
            <v>新堀町</v>
          </cell>
          <cell r="L45" t="str">
            <v/>
          </cell>
          <cell r="M45" t="str">
            <v>１６１－２</v>
          </cell>
          <cell r="N45" t="str">
            <v>田</v>
          </cell>
          <cell r="O45" t="str">
            <v>水田</v>
          </cell>
          <cell r="P45">
            <v>1016</v>
          </cell>
          <cell r="Q45">
            <v>1016</v>
          </cell>
          <cell r="R45"/>
          <cell r="S45"/>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D45"/>
          <cell r="AE45">
            <v>0</v>
          </cell>
          <cell r="AF45">
            <v>0</v>
          </cell>
          <cell r="AG45"/>
          <cell r="AH45" t="str">
            <v/>
          </cell>
          <cell r="AI45"/>
          <cell r="AJ45"/>
          <cell r="AK45"/>
          <cell r="AL45"/>
          <cell r="AM45"/>
          <cell r="AN45"/>
          <cell r="AO45"/>
          <cell r="AP45"/>
          <cell r="AQ45"/>
          <cell r="AR45"/>
          <cell r="AS45"/>
          <cell r="AT45"/>
          <cell r="AU45"/>
          <cell r="AV45"/>
          <cell r="AW45"/>
          <cell r="AX45"/>
          <cell r="AY45"/>
          <cell r="AZ45"/>
          <cell r="BA45"/>
          <cell r="BB45" t="str">
            <v>2022</v>
          </cell>
          <cell r="BC45"/>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cell r="BQ45"/>
          <cell r="BR45"/>
          <cell r="BS45"/>
          <cell r="BT45"/>
          <cell r="BU45"/>
          <cell r="BV45"/>
          <cell r="BW45"/>
        </row>
        <row r="46">
          <cell r="A46">
            <v>26</v>
          </cell>
          <cell r="B46">
            <v>1</v>
          </cell>
          <cell r="C46" t="str">
            <v>26-1</v>
          </cell>
          <cell r="D46">
            <v>15</v>
          </cell>
          <cell r="E46">
            <v>5</v>
          </cell>
          <cell r="F46" t="str">
            <v>15-5</v>
          </cell>
          <cell r="G46">
            <v>48</v>
          </cell>
          <cell r="H46"/>
          <cell r="I46" t="str">
            <v>前橋市</v>
          </cell>
          <cell r="J46" t="str">
            <v>前橋市</v>
          </cell>
          <cell r="K46" t="str">
            <v>新堀町</v>
          </cell>
          <cell r="L46" t="str">
            <v/>
          </cell>
          <cell r="M46" t="str">
            <v>１７３－１</v>
          </cell>
          <cell r="N46" t="str">
            <v>田</v>
          </cell>
          <cell r="O46" t="str">
            <v>水田</v>
          </cell>
          <cell r="P46">
            <v>643</v>
          </cell>
          <cell r="Q46">
            <v>643</v>
          </cell>
          <cell r="R46"/>
          <cell r="S46"/>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D46"/>
          <cell r="AE46">
            <v>0</v>
          </cell>
          <cell r="AF46">
            <v>0</v>
          </cell>
          <cell r="AG46"/>
          <cell r="AH46" t="str">
            <v/>
          </cell>
          <cell r="AI46"/>
          <cell r="AJ46"/>
          <cell r="AK46"/>
          <cell r="AL46"/>
          <cell r="AM46"/>
          <cell r="AN46"/>
          <cell r="AO46"/>
          <cell r="AP46"/>
          <cell r="AQ46"/>
          <cell r="AR46"/>
          <cell r="AS46"/>
          <cell r="AT46"/>
          <cell r="AU46"/>
          <cell r="AV46"/>
          <cell r="AW46"/>
          <cell r="AX46"/>
          <cell r="AY46"/>
          <cell r="AZ46"/>
          <cell r="BA46"/>
          <cell r="BB46" t="str">
            <v>2022</v>
          </cell>
          <cell r="BC46"/>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cell r="BQ46"/>
          <cell r="BR46"/>
          <cell r="BS46"/>
          <cell r="BT46"/>
          <cell r="BU46"/>
          <cell r="BV46"/>
          <cell r="BW46"/>
        </row>
        <row r="47">
          <cell r="A47">
            <v>27</v>
          </cell>
          <cell r="B47">
            <v>1</v>
          </cell>
          <cell r="C47" t="str">
            <v>27-1</v>
          </cell>
          <cell r="D47">
            <v>15</v>
          </cell>
          <cell r="E47">
            <v>6</v>
          </cell>
          <cell r="F47" t="str">
            <v>15-6</v>
          </cell>
          <cell r="G47">
            <v>51</v>
          </cell>
          <cell r="H47"/>
          <cell r="I47" t="str">
            <v>前橋市</v>
          </cell>
          <cell r="J47" t="str">
            <v>前橋市</v>
          </cell>
          <cell r="K47" t="str">
            <v>下阿内町</v>
          </cell>
          <cell r="L47" t="str">
            <v/>
          </cell>
          <cell r="M47" t="str">
            <v>２９９</v>
          </cell>
          <cell r="N47" t="str">
            <v>畑</v>
          </cell>
          <cell r="O47" t="str">
            <v>普通畑</v>
          </cell>
          <cell r="P47">
            <v>1739</v>
          </cell>
          <cell r="Q47">
            <v>1739</v>
          </cell>
          <cell r="R47"/>
          <cell r="S47"/>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D47"/>
          <cell r="AE47">
            <v>0</v>
          </cell>
          <cell r="AF47">
            <v>0</v>
          </cell>
          <cell r="AG47"/>
          <cell r="AH47" t="str">
            <v/>
          </cell>
          <cell r="AI47"/>
          <cell r="AJ47"/>
          <cell r="AK47"/>
          <cell r="AL47"/>
          <cell r="AM47"/>
          <cell r="AN47"/>
          <cell r="AO47"/>
          <cell r="AP47"/>
          <cell r="AQ47"/>
          <cell r="AR47"/>
          <cell r="AS47"/>
          <cell r="AT47"/>
          <cell r="AU47"/>
          <cell r="AV47"/>
          <cell r="AW47"/>
          <cell r="AX47"/>
          <cell r="AY47"/>
          <cell r="AZ47"/>
          <cell r="BA47"/>
          <cell r="BB47" t="str">
            <v>2022</v>
          </cell>
          <cell r="BC47"/>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cell r="BQ47"/>
          <cell r="BR47"/>
          <cell r="BS47"/>
          <cell r="BT47"/>
          <cell r="BU47"/>
          <cell r="BV47"/>
          <cell r="BW47"/>
        </row>
        <row r="48">
          <cell r="A48">
            <v>27</v>
          </cell>
          <cell r="B48">
            <v>2</v>
          </cell>
          <cell r="C48" t="str">
            <v>27-2</v>
          </cell>
          <cell r="D48">
            <v>15</v>
          </cell>
          <cell r="E48">
            <v>7</v>
          </cell>
          <cell r="F48" t="str">
            <v>15-7</v>
          </cell>
          <cell r="G48">
            <v>49</v>
          </cell>
          <cell r="H48"/>
          <cell r="I48" t="str">
            <v>前橋市</v>
          </cell>
          <cell r="J48" t="str">
            <v>前橋市</v>
          </cell>
          <cell r="K48" t="str">
            <v>新堀町</v>
          </cell>
          <cell r="L48" t="str">
            <v/>
          </cell>
          <cell r="M48" t="str">
            <v>１５８－２</v>
          </cell>
          <cell r="N48" t="str">
            <v>田</v>
          </cell>
          <cell r="O48" t="str">
            <v>水田</v>
          </cell>
          <cell r="P48">
            <v>1327</v>
          </cell>
          <cell r="Q48">
            <v>1327</v>
          </cell>
          <cell r="R48"/>
          <cell r="S48"/>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D48"/>
          <cell r="AE48">
            <v>0</v>
          </cell>
          <cell r="AF48">
            <v>0</v>
          </cell>
          <cell r="AG48"/>
          <cell r="AH48" t="str">
            <v/>
          </cell>
          <cell r="AI48"/>
          <cell r="AJ48"/>
          <cell r="AK48"/>
          <cell r="AL48"/>
          <cell r="AM48"/>
          <cell r="AN48"/>
          <cell r="AO48"/>
          <cell r="AP48"/>
          <cell r="AQ48"/>
          <cell r="AR48"/>
          <cell r="AS48"/>
          <cell r="AT48"/>
          <cell r="AU48"/>
          <cell r="AV48"/>
          <cell r="AW48"/>
          <cell r="AX48"/>
          <cell r="AY48"/>
          <cell r="AZ48"/>
          <cell r="BA48"/>
          <cell r="BB48" t="str">
            <v>2022</v>
          </cell>
          <cell r="BC48"/>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cell r="BQ48"/>
          <cell r="BR48"/>
          <cell r="BS48"/>
          <cell r="BT48"/>
          <cell r="BU48"/>
          <cell r="BV48"/>
          <cell r="BW48"/>
        </row>
        <row r="49">
          <cell r="A49">
            <v>27</v>
          </cell>
          <cell r="B49">
            <v>3</v>
          </cell>
          <cell r="C49" t="str">
            <v>27-3</v>
          </cell>
          <cell r="D49">
            <v>15</v>
          </cell>
          <cell r="E49">
            <v>8</v>
          </cell>
          <cell r="F49" t="str">
            <v>15-8</v>
          </cell>
          <cell r="G49">
            <v>50</v>
          </cell>
          <cell r="H49"/>
          <cell r="I49" t="str">
            <v>前橋市</v>
          </cell>
          <cell r="J49" t="str">
            <v>前橋市</v>
          </cell>
          <cell r="K49" t="str">
            <v>新堀町</v>
          </cell>
          <cell r="L49" t="str">
            <v/>
          </cell>
          <cell r="M49" t="str">
            <v>１５９</v>
          </cell>
          <cell r="N49" t="str">
            <v>田</v>
          </cell>
          <cell r="O49" t="str">
            <v>水田</v>
          </cell>
          <cell r="P49">
            <v>3030</v>
          </cell>
          <cell r="Q49">
            <v>3030</v>
          </cell>
          <cell r="R49"/>
          <cell r="S49"/>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D49"/>
          <cell r="AE49">
            <v>0</v>
          </cell>
          <cell r="AF49">
            <v>0</v>
          </cell>
          <cell r="AG49"/>
          <cell r="AH49" t="str">
            <v/>
          </cell>
          <cell r="AI49"/>
          <cell r="AJ49"/>
          <cell r="AK49"/>
          <cell r="AL49"/>
          <cell r="AM49"/>
          <cell r="AN49"/>
          <cell r="AO49"/>
          <cell r="AP49"/>
          <cell r="AQ49"/>
          <cell r="AR49"/>
          <cell r="AS49"/>
          <cell r="AT49"/>
          <cell r="AU49"/>
          <cell r="AV49"/>
          <cell r="AW49"/>
          <cell r="AX49"/>
          <cell r="AY49"/>
          <cell r="AZ49"/>
          <cell r="BA49"/>
          <cell r="BB49" t="str">
            <v>2022</v>
          </cell>
          <cell r="BC49"/>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cell r="BQ49"/>
          <cell r="BR49"/>
          <cell r="BS49"/>
          <cell r="BT49"/>
          <cell r="BU49"/>
          <cell r="BV49"/>
          <cell r="BW49"/>
        </row>
        <row r="50">
          <cell r="A50">
            <v>27</v>
          </cell>
          <cell r="B50">
            <v>4</v>
          </cell>
          <cell r="C50" t="str">
            <v>27-4</v>
          </cell>
          <cell r="D50">
            <v>15</v>
          </cell>
          <cell r="E50">
            <v>9</v>
          </cell>
          <cell r="F50" t="str">
            <v>15-9</v>
          </cell>
          <cell r="G50">
            <v>52</v>
          </cell>
          <cell r="H50"/>
          <cell r="I50" t="str">
            <v>前橋市</v>
          </cell>
          <cell r="J50" t="str">
            <v>前橋市</v>
          </cell>
          <cell r="K50" t="str">
            <v>新堀町</v>
          </cell>
          <cell r="L50" t="str">
            <v/>
          </cell>
          <cell r="M50" t="str">
            <v>３５３－２</v>
          </cell>
          <cell r="N50" t="str">
            <v>畑</v>
          </cell>
          <cell r="O50" t="str">
            <v>普通畑</v>
          </cell>
          <cell r="P50">
            <v>777</v>
          </cell>
          <cell r="Q50">
            <v>777</v>
          </cell>
          <cell r="R50"/>
          <cell r="S50"/>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D50"/>
          <cell r="AE50">
            <v>0</v>
          </cell>
          <cell r="AF50">
            <v>0</v>
          </cell>
          <cell r="AG50"/>
          <cell r="AH50" t="str">
            <v/>
          </cell>
          <cell r="AI50"/>
          <cell r="AJ50"/>
          <cell r="AK50"/>
          <cell r="AL50"/>
          <cell r="AM50"/>
          <cell r="AN50"/>
          <cell r="AO50"/>
          <cell r="AP50"/>
          <cell r="AQ50"/>
          <cell r="AR50"/>
          <cell r="AS50"/>
          <cell r="AT50"/>
          <cell r="AU50"/>
          <cell r="AV50"/>
          <cell r="AW50"/>
          <cell r="AX50"/>
          <cell r="AY50"/>
          <cell r="AZ50"/>
          <cell r="BA50"/>
          <cell r="BB50" t="str">
            <v>2022</v>
          </cell>
          <cell r="BC50"/>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cell r="BQ50"/>
          <cell r="BR50"/>
          <cell r="BS50"/>
          <cell r="BT50"/>
          <cell r="BU50"/>
          <cell r="BV50"/>
          <cell r="BW50"/>
        </row>
        <row r="51">
          <cell r="A51">
            <v>27</v>
          </cell>
          <cell r="B51">
            <v>5</v>
          </cell>
          <cell r="C51" t="str">
            <v>27-5</v>
          </cell>
          <cell r="D51">
            <v>15</v>
          </cell>
          <cell r="E51">
            <v>10</v>
          </cell>
          <cell r="F51" t="str">
            <v>15-10</v>
          </cell>
          <cell r="G51">
            <v>53</v>
          </cell>
          <cell r="H51"/>
          <cell r="I51" t="str">
            <v>前橋市</v>
          </cell>
          <cell r="J51" t="str">
            <v>前橋市</v>
          </cell>
          <cell r="K51" t="str">
            <v>新堀町</v>
          </cell>
          <cell r="L51" t="str">
            <v/>
          </cell>
          <cell r="M51" t="str">
            <v>３９３－６</v>
          </cell>
          <cell r="N51" t="str">
            <v>畑</v>
          </cell>
          <cell r="O51" t="str">
            <v>普通畑</v>
          </cell>
          <cell r="P51">
            <v>507</v>
          </cell>
          <cell r="Q51">
            <v>507</v>
          </cell>
          <cell r="R51"/>
          <cell r="S51"/>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D51"/>
          <cell r="AE51">
            <v>0</v>
          </cell>
          <cell r="AF51">
            <v>0</v>
          </cell>
          <cell r="AG51"/>
          <cell r="AH51" t="str">
            <v/>
          </cell>
          <cell r="AI51"/>
          <cell r="AJ51"/>
          <cell r="AK51"/>
          <cell r="AL51"/>
          <cell r="AM51"/>
          <cell r="AN51"/>
          <cell r="AO51"/>
          <cell r="AP51"/>
          <cell r="AQ51"/>
          <cell r="AR51"/>
          <cell r="AS51"/>
          <cell r="AT51"/>
          <cell r="AU51"/>
          <cell r="AV51"/>
          <cell r="AW51"/>
          <cell r="AX51"/>
          <cell r="AY51"/>
          <cell r="AZ51"/>
          <cell r="BA51"/>
          <cell r="BB51" t="str">
            <v>2022</v>
          </cell>
          <cell r="BC51"/>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cell r="BQ51"/>
          <cell r="BR51"/>
          <cell r="BS51"/>
          <cell r="BT51"/>
          <cell r="BU51"/>
          <cell r="BV51"/>
          <cell r="BW51"/>
        </row>
        <row r="52">
          <cell r="A52">
            <v>27</v>
          </cell>
          <cell r="B52">
            <v>6</v>
          </cell>
          <cell r="C52" t="str">
            <v>27-6</v>
          </cell>
          <cell r="D52">
            <v>15</v>
          </cell>
          <cell r="E52">
            <v>11</v>
          </cell>
          <cell r="F52" t="str">
            <v>15-11</v>
          </cell>
          <cell r="G52">
            <v>54</v>
          </cell>
          <cell r="H52"/>
          <cell r="I52" t="str">
            <v>前橋市</v>
          </cell>
          <cell r="J52" t="str">
            <v>前橋市</v>
          </cell>
          <cell r="K52" t="str">
            <v>新堀町</v>
          </cell>
          <cell r="L52" t="str">
            <v/>
          </cell>
          <cell r="M52" t="str">
            <v>４２２</v>
          </cell>
          <cell r="N52" t="str">
            <v>畑</v>
          </cell>
          <cell r="O52" t="str">
            <v>普通畑</v>
          </cell>
          <cell r="P52">
            <v>808</v>
          </cell>
          <cell r="Q52">
            <v>808</v>
          </cell>
          <cell r="R52"/>
          <cell r="S52"/>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D52"/>
          <cell r="AE52">
            <v>0</v>
          </cell>
          <cell r="AF52">
            <v>0</v>
          </cell>
          <cell r="AG52"/>
          <cell r="AH52" t="str">
            <v/>
          </cell>
          <cell r="AI52"/>
          <cell r="AJ52"/>
          <cell r="AK52"/>
          <cell r="AL52"/>
          <cell r="AM52"/>
          <cell r="AN52"/>
          <cell r="AO52"/>
          <cell r="AP52"/>
          <cell r="AQ52"/>
          <cell r="AR52"/>
          <cell r="AS52"/>
          <cell r="AT52"/>
          <cell r="AU52"/>
          <cell r="AV52"/>
          <cell r="AW52"/>
          <cell r="AX52"/>
          <cell r="AY52"/>
          <cell r="AZ52"/>
          <cell r="BA52"/>
          <cell r="BB52" t="str">
            <v>2022</v>
          </cell>
          <cell r="BC52"/>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cell r="BQ52"/>
          <cell r="BR52"/>
          <cell r="BS52"/>
          <cell r="BT52"/>
          <cell r="BU52"/>
          <cell r="BV52"/>
          <cell r="BW52"/>
        </row>
        <row r="53">
          <cell r="A53">
            <v>27</v>
          </cell>
          <cell r="B53">
            <v>7</v>
          </cell>
          <cell r="C53" t="str">
            <v>27-7</v>
          </cell>
          <cell r="D53">
            <v>15</v>
          </cell>
          <cell r="E53">
            <v>12</v>
          </cell>
          <cell r="F53" t="str">
            <v>15-12</v>
          </cell>
          <cell r="G53">
            <v>55</v>
          </cell>
          <cell r="H53"/>
          <cell r="I53" t="str">
            <v>前橋市</v>
          </cell>
          <cell r="J53" t="str">
            <v>前橋市</v>
          </cell>
          <cell r="K53" t="str">
            <v>新堀町</v>
          </cell>
          <cell r="L53" t="str">
            <v/>
          </cell>
          <cell r="M53" t="str">
            <v>４２６－１</v>
          </cell>
          <cell r="N53" t="str">
            <v>畑</v>
          </cell>
          <cell r="O53" t="str">
            <v>普通畑</v>
          </cell>
          <cell r="P53">
            <v>1610</v>
          </cell>
          <cell r="Q53">
            <v>1610</v>
          </cell>
          <cell r="R53"/>
          <cell r="S53"/>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D53"/>
          <cell r="AE53">
            <v>0</v>
          </cell>
          <cell r="AF53">
            <v>0</v>
          </cell>
          <cell r="AG53"/>
          <cell r="AH53" t="str">
            <v/>
          </cell>
          <cell r="AI53"/>
          <cell r="AJ53"/>
          <cell r="AK53"/>
          <cell r="AL53"/>
          <cell r="AM53"/>
          <cell r="AN53"/>
          <cell r="AO53"/>
          <cell r="AP53"/>
          <cell r="AQ53"/>
          <cell r="AR53"/>
          <cell r="AS53"/>
          <cell r="AT53"/>
          <cell r="AU53"/>
          <cell r="AV53"/>
          <cell r="AW53"/>
          <cell r="AX53"/>
          <cell r="AY53"/>
          <cell r="AZ53"/>
          <cell r="BA53"/>
          <cell r="BB53" t="str">
            <v>2022</v>
          </cell>
          <cell r="BC53"/>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cell r="BQ53"/>
          <cell r="BR53"/>
          <cell r="BS53"/>
          <cell r="BT53"/>
          <cell r="BU53"/>
          <cell r="BV53"/>
          <cell r="BW53"/>
        </row>
        <row r="54">
          <cell r="A54">
            <v>27</v>
          </cell>
          <cell r="B54">
            <v>8</v>
          </cell>
          <cell r="C54" t="str">
            <v>27-8</v>
          </cell>
          <cell r="D54">
            <v>15</v>
          </cell>
          <cell r="E54">
            <v>13</v>
          </cell>
          <cell r="F54" t="str">
            <v>15-13</v>
          </cell>
          <cell r="G54">
            <v>56</v>
          </cell>
          <cell r="H54"/>
          <cell r="I54" t="str">
            <v>前橋市</v>
          </cell>
          <cell r="J54" t="str">
            <v>前橋市</v>
          </cell>
          <cell r="K54" t="str">
            <v>新堀町</v>
          </cell>
          <cell r="L54" t="str">
            <v/>
          </cell>
          <cell r="M54" t="str">
            <v>４２６－３</v>
          </cell>
          <cell r="N54" t="str">
            <v>畑</v>
          </cell>
          <cell r="O54" t="str">
            <v>普通畑</v>
          </cell>
          <cell r="P54">
            <v>610</v>
          </cell>
          <cell r="Q54">
            <v>610</v>
          </cell>
          <cell r="R54"/>
          <cell r="S54"/>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D54"/>
          <cell r="AE54">
            <v>0</v>
          </cell>
          <cell r="AF54">
            <v>0</v>
          </cell>
          <cell r="AG54"/>
          <cell r="AH54" t="str">
            <v/>
          </cell>
          <cell r="AI54"/>
          <cell r="AJ54"/>
          <cell r="AK54"/>
          <cell r="AL54"/>
          <cell r="AM54"/>
          <cell r="AN54"/>
          <cell r="AO54"/>
          <cell r="AP54"/>
          <cell r="AQ54"/>
          <cell r="AR54"/>
          <cell r="AS54"/>
          <cell r="AT54"/>
          <cell r="AU54"/>
          <cell r="AV54"/>
          <cell r="AW54"/>
          <cell r="AX54"/>
          <cell r="AY54"/>
          <cell r="AZ54"/>
          <cell r="BA54"/>
          <cell r="BB54" t="str">
            <v>2022</v>
          </cell>
          <cell r="BC54"/>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cell r="BQ54"/>
          <cell r="BR54"/>
          <cell r="BS54"/>
          <cell r="BT54"/>
          <cell r="BU54"/>
          <cell r="BV54"/>
          <cell r="BW54"/>
        </row>
        <row r="55">
          <cell r="A55">
            <v>28</v>
          </cell>
          <cell r="B55">
            <v>1</v>
          </cell>
          <cell r="C55" t="str">
            <v>28-1</v>
          </cell>
          <cell r="D55">
            <v>15</v>
          </cell>
          <cell r="E55">
            <v>14</v>
          </cell>
          <cell r="F55" t="str">
            <v>15-14</v>
          </cell>
          <cell r="G55">
            <v>57</v>
          </cell>
          <cell r="H55"/>
          <cell r="I55" t="str">
            <v>前橋市</v>
          </cell>
          <cell r="J55" t="str">
            <v>前橋市</v>
          </cell>
          <cell r="K55" t="str">
            <v>新堀町</v>
          </cell>
          <cell r="L55" t="str">
            <v/>
          </cell>
          <cell r="M55" t="str">
            <v>３８９－１</v>
          </cell>
          <cell r="N55" t="str">
            <v>田</v>
          </cell>
          <cell r="O55" t="str">
            <v>水田</v>
          </cell>
          <cell r="P55">
            <v>1533</v>
          </cell>
          <cell r="Q55">
            <v>1533</v>
          </cell>
          <cell r="R55"/>
          <cell r="S55"/>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D55"/>
          <cell r="AE55">
            <v>0</v>
          </cell>
          <cell r="AF55">
            <v>0</v>
          </cell>
          <cell r="AG55"/>
          <cell r="AH55" t="str">
            <v/>
          </cell>
          <cell r="AI55"/>
          <cell r="AJ55"/>
          <cell r="AK55"/>
          <cell r="AL55"/>
          <cell r="AM55"/>
          <cell r="AN55"/>
          <cell r="AO55"/>
          <cell r="AP55"/>
          <cell r="AQ55"/>
          <cell r="AR55"/>
          <cell r="AS55"/>
          <cell r="AT55"/>
          <cell r="AU55"/>
          <cell r="AV55"/>
          <cell r="AW55"/>
          <cell r="AX55"/>
          <cell r="AY55"/>
          <cell r="AZ55"/>
          <cell r="BA55"/>
          <cell r="BB55" t="str">
            <v>2022</v>
          </cell>
          <cell r="BC55"/>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cell r="BQ55"/>
          <cell r="BR55"/>
          <cell r="BS55"/>
          <cell r="BT55"/>
          <cell r="BU55"/>
          <cell r="BV55"/>
          <cell r="BW55"/>
        </row>
        <row r="56">
          <cell r="A56">
            <v>29</v>
          </cell>
          <cell r="B56">
            <v>1</v>
          </cell>
          <cell r="C56" t="str">
            <v>29-1</v>
          </cell>
          <cell r="D56">
            <v>15</v>
          </cell>
          <cell r="E56">
            <v>15</v>
          </cell>
          <cell r="F56" t="str">
            <v>15-15</v>
          </cell>
          <cell r="G56">
            <v>58</v>
          </cell>
          <cell r="H56"/>
          <cell r="I56" t="str">
            <v>前橋市</v>
          </cell>
          <cell r="J56" t="str">
            <v>前橋市</v>
          </cell>
          <cell r="K56" t="str">
            <v>下阿内町</v>
          </cell>
          <cell r="L56" t="str">
            <v/>
          </cell>
          <cell r="M56" t="str">
            <v>２１６－２</v>
          </cell>
          <cell r="N56" t="str">
            <v>田</v>
          </cell>
          <cell r="O56" t="str">
            <v>水田</v>
          </cell>
          <cell r="P56">
            <v>1828</v>
          </cell>
          <cell r="Q56">
            <v>1828</v>
          </cell>
          <cell r="R56"/>
          <cell r="S56"/>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D56"/>
          <cell r="AE56">
            <v>0</v>
          </cell>
          <cell r="AF56">
            <v>0</v>
          </cell>
          <cell r="AG56"/>
          <cell r="AH56" t="str">
            <v/>
          </cell>
          <cell r="AI56"/>
          <cell r="AJ56"/>
          <cell r="AK56"/>
          <cell r="AL56"/>
          <cell r="AM56"/>
          <cell r="AN56"/>
          <cell r="AO56"/>
          <cell r="AP56"/>
          <cell r="AQ56"/>
          <cell r="AR56"/>
          <cell r="AS56"/>
          <cell r="AT56"/>
          <cell r="AU56"/>
          <cell r="AV56"/>
          <cell r="AW56"/>
          <cell r="AX56"/>
          <cell r="AY56"/>
          <cell r="AZ56"/>
          <cell r="BA56"/>
          <cell r="BB56" t="str">
            <v>2022</v>
          </cell>
          <cell r="BC56"/>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cell r="BQ56"/>
          <cell r="BR56"/>
          <cell r="BS56"/>
          <cell r="BT56"/>
          <cell r="BU56"/>
          <cell r="BV56"/>
          <cell r="BW56"/>
        </row>
        <row r="57">
          <cell r="A57">
            <v>30</v>
          </cell>
          <cell r="B57">
            <v>1</v>
          </cell>
          <cell r="C57" t="str">
            <v>30-1</v>
          </cell>
          <cell r="D57">
            <v>15</v>
          </cell>
          <cell r="E57">
            <v>16</v>
          </cell>
          <cell r="F57" t="str">
            <v>15-16</v>
          </cell>
          <cell r="G57">
            <v>59</v>
          </cell>
          <cell r="H57"/>
          <cell r="I57" t="str">
            <v>前橋市</v>
          </cell>
          <cell r="J57" t="str">
            <v>前橋市</v>
          </cell>
          <cell r="K57" t="str">
            <v>新堀町</v>
          </cell>
          <cell r="L57" t="str">
            <v/>
          </cell>
          <cell r="M57" t="str">
            <v>１８７－２</v>
          </cell>
          <cell r="N57" t="str">
            <v>田</v>
          </cell>
          <cell r="O57" t="str">
            <v>水田</v>
          </cell>
          <cell r="P57">
            <v>145</v>
          </cell>
          <cell r="Q57">
            <v>145</v>
          </cell>
          <cell r="R57"/>
          <cell r="S57"/>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D57"/>
          <cell r="AE57">
            <v>0</v>
          </cell>
          <cell r="AF57">
            <v>0</v>
          </cell>
          <cell r="AG57"/>
          <cell r="AH57" t="str">
            <v/>
          </cell>
          <cell r="AI57"/>
          <cell r="AJ57"/>
          <cell r="AK57"/>
          <cell r="AL57"/>
          <cell r="AM57"/>
          <cell r="AN57"/>
          <cell r="AO57"/>
          <cell r="AP57"/>
          <cell r="AQ57"/>
          <cell r="AR57"/>
          <cell r="AS57"/>
          <cell r="AT57"/>
          <cell r="AU57"/>
          <cell r="AV57"/>
          <cell r="AW57"/>
          <cell r="AX57"/>
          <cell r="AY57"/>
          <cell r="AZ57"/>
          <cell r="BA57"/>
          <cell r="BB57" t="str">
            <v>2022</v>
          </cell>
          <cell r="BC57"/>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cell r="BQ57"/>
          <cell r="BR57"/>
          <cell r="BS57"/>
          <cell r="BT57"/>
          <cell r="BU57"/>
          <cell r="BV57"/>
          <cell r="BW57"/>
        </row>
        <row r="58">
          <cell r="A58">
            <v>30</v>
          </cell>
          <cell r="B58">
            <v>2</v>
          </cell>
          <cell r="C58" t="str">
            <v>30-2</v>
          </cell>
          <cell r="D58">
            <v>15</v>
          </cell>
          <cell r="E58">
            <v>17</v>
          </cell>
          <cell r="F58" t="str">
            <v>15-17</v>
          </cell>
          <cell r="G58">
            <v>60</v>
          </cell>
          <cell r="H58"/>
          <cell r="I58" t="str">
            <v>前橋市</v>
          </cell>
          <cell r="J58" t="str">
            <v>前橋市</v>
          </cell>
          <cell r="K58" t="str">
            <v>新堀町</v>
          </cell>
          <cell r="L58" t="str">
            <v/>
          </cell>
          <cell r="M58" t="str">
            <v>３４８－６</v>
          </cell>
          <cell r="N58" t="str">
            <v>田</v>
          </cell>
          <cell r="O58" t="str">
            <v>水田</v>
          </cell>
          <cell r="P58">
            <v>820</v>
          </cell>
          <cell r="Q58">
            <v>820</v>
          </cell>
          <cell r="R58"/>
          <cell r="S58"/>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D58"/>
          <cell r="AE58">
            <v>0</v>
          </cell>
          <cell r="AF58">
            <v>0</v>
          </cell>
          <cell r="AG58"/>
          <cell r="AH58" t="str">
            <v/>
          </cell>
          <cell r="AI58"/>
          <cell r="AJ58"/>
          <cell r="AK58"/>
          <cell r="AL58"/>
          <cell r="AM58"/>
          <cell r="AN58"/>
          <cell r="AO58"/>
          <cell r="AP58"/>
          <cell r="AQ58"/>
          <cell r="AR58"/>
          <cell r="AS58"/>
          <cell r="AT58"/>
          <cell r="AU58"/>
          <cell r="AV58"/>
          <cell r="AW58"/>
          <cell r="AX58"/>
          <cell r="AY58"/>
          <cell r="AZ58"/>
          <cell r="BA58"/>
          <cell r="BB58" t="str">
            <v>2022</v>
          </cell>
          <cell r="BC58"/>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cell r="BQ58"/>
          <cell r="BR58"/>
          <cell r="BS58"/>
          <cell r="BT58"/>
          <cell r="BU58"/>
          <cell r="BV58"/>
          <cell r="BW58"/>
        </row>
        <row r="59">
          <cell r="A59">
            <v>31</v>
          </cell>
          <cell r="B59">
            <v>1</v>
          </cell>
          <cell r="C59" t="str">
            <v>31-1</v>
          </cell>
          <cell r="D59">
            <v>15</v>
          </cell>
          <cell r="E59">
            <v>18</v>
          </cell>
          <cell r="F59" t="str">
            <v>15-18</v>
          </cell>
          <cell r="G59">
            <v>62</v>
          </cell>
          <cell r="H59"/>
          <cell r="I59" t="str">
            <v>前橋市</v>
          </cell>
          <cell r="J59" t="str">
            <v>前橋市</v>
          </cell>
          <cell r="K59" t="str">
            <v>新堀町</v>
          </cell>
          <cell r="L59" t="str">
            <v/>
          </cell>
          <cell r="M59" t="str">
            <v>１８７－１</v>
          </cell>
          <cell r="N59" t="str">
            <v>田</v>
          </cell>
          <cell r="O59" t="str">
            <v>水田</v>
          </cell>
          <cell r="P59">
            <v>163</v>
          </cell>
          <cell r="Q59">
            <v>163</v>
          </cell>
          <cell r="R59"/>
          <cell r="S59"/>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D59"/>
          <cell r="AE59">
            <v>0</v>
          </cell>
          <cell r="AF59">
            <v>0</v>
          </cell>
          <cell r="AG59"/>
          <cell r="AH59" t="str">
            <v/>
          </cell>
          <cell r="AI59"/>
          <cell r="AJ59"/>
          <cell r="AK59"/>
          <cell r="AL59"/>
          <cell r="AM59"/>
          <cell r="AN59"/>
          <cell r="AO59"/>
          <cell r="AP59"/>
          <cell r="AQ59"/>
          <cell r="AR59"/>
          <cell r="AS59"/>
          <cell r="AT59"/>
          <cell r="AU59"/>
          <cell r="AV59"/>
          <cell r="AW59"/>
          <cell r="AX59"/>
          <cell r="AY59"/>
          <cell r="AZ59"/>
          <cell r="BA59"/>
          <cell r="BB59" t="str">
            <v>2022</v>
          </cell>
          <cell r="BC59"/>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cell r="BQ59"/>
          <cell r="BR59"/>
          <cell r="BS59"/>
          <cell r="BT59"/>
          <cell r="BU59"/>
          <cell r="BV59"/>
          <cell r="BW59"/>
        </row>
        <row r="60">
          <cell r="A60">
            <v>31</v>
          </cell>
          <cell r="B60">
            <v>2</v>
          </cell>
          <cell r="C60" t="str">
            <v>31-2</v>
          </cell>
          <cell r="D60">
            <v>15</v>
          </cell>
          <cell r="E60">
            <v>19</v>
          </cell>
          <cell r="F60" t="str">
            <v>15-19</v>
          </cell>
          <cell r="G60">
            <v>61</v>
          </cell>
          <cell r="H60"/>
          <cell r="I60" t="str">
            <v>前橋市</v>
          </cell>
          <cell r="J60" t="str">
            <v>前橋市</v>
          </cell>
          <cell r="K60" t="str">
            <v>新堀町</v>
          </cell>
          <cell r="L60" t="str">
            <v/>
          </cell>
          <cell r="M60" t="str">
            <v>３４８－１</v>
          </cell>
          <cell r="N60" t="str">
            <v>田</v>
          </cell>
          <cell r="O60" t="str">
            <v>水田</v>
          </cell>
          <cell r="P60">
            <v>800</v>
          </cell>
          <cell r="Q60">
            <v>800</v>
          </cell>
          <cell r="R60"/>
          <cell r="S60"/>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D60"/>
          <cell r="AE60">
            <v>0</v>
          </cell>
          <cell r="AF60">
            <v>0</v>
          </cell>
          <cell r="AG60"/>
          <cell r="AH60" t="str">
            <v/>
          </cell>
          <cell r="AI60"/>
          <cell r="AJ60"/>
          <cell r="AK60"/>
          <cell r="AL60"/>
          <cell r="AM60"/>
          <cell r="AN60"/>
          <cell r="AO60"/>
          <cell r="AP60"/>
          <cell r="AQ60"/>
          <cell r="AR60"/>
          <cell r="AS60"/>
          <cell r="AT60"/>
          <cell r="AU60"/>
          <cell r="AV60"/>
          <cell r="AW60"/>
          <cell r="AX60"/>
          <cell r="AY60"/>
          <cell r="AZ60"/>
          <cell r="BA60"/>
          <cell r="BB60" t="str">
            <v>2022</v>
          </cell>
          <cell r="BC60"/>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cell r="BQ60"/>
          <cell r="BR60"/>
          <cell r="BS60"/>
          <cell r="BT60"/>
          <cell r="BU60"/>
          <cell r="BV60"/>
          <cell r="BW60"/>
        </row>
        <row r="61">
          <cell r="A61">
            <v>32</v>
          </cell>
          <cell r="B61">
            <v>1</v>
          </cell>
          <cell r="C61" t="str">
            <v>32-1</v>
          </cell>
          <cell r="D61">
            <v>16</v>
          </cell>
          <cell r="E61">
            <v>1</v>
          </cell>
          <cell r="F61" t="str">
            <v>16-1</v>
          </cell>
          <cell r="G61">
            <v>63</v>
          </cell>
          <cell r="H61"/>
          <cell r="I61" t="str">
            <v>前橋市</v>
          </cell>
          <cell r="J61" t="str">
            <v>前橋市</v>
          </cell>
          <cell r="K61" t="str">
            <v>粕川町膳</v>
          </cell>
          <cell r="L61" t="str">
            <v/>
          </cell>
          <cell r="M61" t="str">
            <v>１１８－１</v>
          </cell>
          <cell r="N61" t="str">
            <v>田</v>
          </cell>
          <cell r="O61" t="str">
            <v>水田</v>
          </cell>
          <cell r="P61">
            <v>3525</v>
          </cell>
          <cell r="Q61">
            <v>3525</v>
          </cell>
          <cell r="R61"/>
          <cell r="S61"/>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D61"/>
          <cell r="AE61">
            <v>0</v>
          </cell>
          <cell r="AF61">
            <v>0</v>
          </cell>
          <cell r="AG61"/>
          <cell r="AH61" t="str">
            <v/>
          </cell>
          <cell r="AI61"/>
          <cell r="AJ61"/>
          <cell r="AK61"/>
          <cell r="AL61"/>
          <cell r="AM61"/>
          <cell r="AN61"/>
          <cell r="AO61"/>
          <cell r="AP61"/>
          <cell r="AQ61"/>
          <cell r="AR61"/>
          <cell r="AS61"/>
          <cell r="AT61"/>
          <cell r="AU61"/>
          <cell r="AV61"/>
          <cell r="AW61"/>
          <cell r="AX61"/>
          <cell r="AY61"/>
          <cell r="AZ61"/>
          <cell r="BA61"/>
          <cell r="BB61" t="str">
            <v>2022</v>
          </cell>
          <cell r="BC61"/>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cell r="BQ61"/>
          <cell r="BR61"/>
          <cell r="BS61"/>
          <cell r="BT61"/>
          <cell r="BU61"/>
          <cell r="BV61"/>
          <cell r="BW61"/>
        </row>
        <row r="62">
          <cell r="A62">
            <v>33</v>
          </cell>
          <cell r="B62">
            <v>1</v>
          </cell>
          <cell r="C62" t="str">
            <v>33-1</v>
          </cell>
          <cell r="D62">
            <v>17</v>
          </cell>
          <cell r="E62">
            <v>1</v>
          </cell>
          <cell r="F62" t="str">
            <v>17-1</v>
          </cell>
          <cell r="G62">
            <v>64</v>
          </cell>
          <cell r="H62"/>
          <cell r="I62" t="str">
            <v>前橋市</v>
          </cell>
          <cell r="J62" t="str">
            <v>前橋市</v>
          </cell>
          <cell r="K62" t="str">
            <v>青柳町</v>
          </cell>
          <cell r="L62" t="str">
            <v/>
          </cell>
          <cell r="M62" t="str">
            <v>２－７</v>
          </cell>
          <cell r="N62" t="str">
            <v>畑</v>
          </cell>
          <cell r="O62" t="str">
            <v>普通畑</v>
          </cell>
          <cell r="P62">
            <v>1088</v>
          </cell>
          <cell r="Q62">
            <v>1088</v>
          </cell>
          <cell r="R62"/>
          <cell r="S62"/>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D62"/>
          <cell r="AE62">
            <v>5600</v>
          </cell>
          <cell r="AF62">
            <v>6092</v>
          </cell>
          <cell r="AG62"/>
          <cell r="AH62" t="str">
            <v/>
          </cell>
          <cell r="AI62"/>
          <cell r="AJ62"/>
          <cell r="AK62"/>
          <cell r="AL62"/>
          <cell r="AM62"/>
          <cell r="AN62"/>
          <cell r="AO62"/>
          <cell r="AP62"/>
          <cell r="AQ62"/>
          <cell r="AR62"/>
          <cell r="AS62"/>
          <cell r="AT62"/>
          <cell r="AU62"/>
          <cell r="AV62"/>
          <cell r="AW62"/>
          <cell r="AX62"/>
          <cell r="AY62"/>
          <cell r="AZ62"/>
          <cell r="BA62"/>
          <cell r="BB62" t="str">
            <v>2022</v>
          </cell>
          <cell r="BC62"/>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cell r="BQ62"/>
          <cell r="BR62"/>
          <cell r="BS62"/>
          <cell r="BT62"/>
          <cell r="BU62"/>
          <cell r="BV62"/>
          <cell r="BW62"/>
        </row>
        <row r="63">
          <cell r="A63">
            <v>34</v>
          </cell>
          <cell r="B63">
            <v>1</v>
          </cell>
          <cell r="C63" t="str">
            <v>34-1</v>
          </cell>
          <cell r="D63">
            <v>18</v>
          </cell>
          <cell r="E63">
            <v>1</v>
          </cell>
          <cell r="F63" t="str">
            <v>18-1</v>
          </cell>
          <cell r="G63">
            <v>65</v>
          </cell>
          <cell r="H63"/>
          <cell r="I63" t="str">
            <v>前橋市</v>
          </cell>
          <cell r="J63" t="str">
            <v>前橋市</v>
          </cell>
          <cell r="K63" t="str">
            <v>上細井町</v>
          </cell>
          <cell r="L63" t="str">
            <v/>
          </cell>
          <cell r="M63" t="str">
            <v>１１－８</v>
          </cell>
          <cell r="N63" t="str">
            <v>畑</v>
          </cell>
          <cell r="O63" t="str">
            <v>普通畑</v>
          </cell>
          <cell r="P63">
            <v>3623</v>
          </cell>
          <cell r="Q63">
            <v>3623</v>
          </cell>
          <cell r="R63"/>
          <cell r="S63"/>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D63"/>
          <cell r="AE63">
            <v>0</v>
          </cell>
          <cell r="AF63">
            <v>0</v>
          </cell>
          <cell r="AG63"/>
          <cell r="AH63" t="str">
            <v/>
          </cell>
          <cell r="AI63"/>
          <cell r="AJ63"/>
          <cell r="AK63"/>
          <cell r="AL63"/>
          <cell r="AM63"/>
          <cell r="AN63"/>
          <cell r="AO63"/>
          <cell r="AP63"/>
          <cell r="AQ63"/>
          <cell r="AR63"/>
          <cell r="AS63"/>
          <cell r="AT63"/>
          <cell r="AU63"/>
          <cell r="AV63"/>
          <cell r="AW63"/>
          <cell r="AX63"/>
          <cell r="AY63"/>
          <cell r="AZ63"/>
          <cell r="BA63"/>
          <cell r="BB63" t="str">
            <v>2022</v>
          </cell>
          <cell r="BC63"/>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cell r="BQ63"/>
          <cell r="BR63"/>
          <cell r="BS63"/>
          <cell r="BT63"/>
          <cell r="BU63"/>
          <cell r="BV63"/>
          <cell r="BW63"/>
        </row>
        <row r="64">
          <cell r="A64">
            <v>35</v>
          </cell>
          <cell r="B64">
            <v>1</v>
          </cell>
          <cell r="C64" t="str">
            <v>35-1</v>
          </cell>
          <cell r="D64">
            <v>19</v>
          </cell>
          <cell r="E64">
            <v>1</v>
          </cell>
          <cell r="F64" t="str">
            <v>19-1</v>
          </cell>
          <cell r="G64">
            <v>66</v>
          </cell>
          <cell r="H64"/>
          <cell r="I64" t="str">
            <v>前橋市</v>
          </cell>
          <cell r="J64" t="str">
            <v>前橋市</v>
          </cell>
          <cell r="K64" t="str">
            <v>上細井町</v>
          </cell>
          <cell r="L64" t="str">
            <v/>
          </cell>
          <cell r="M64" t="str">
            <v>１１－４</v>
          </cell>
          <cell r="N64" t="str">
            <v>畑</v>
          </cell>
          <cell r="O64" t="str">
            <v>普通畑</v>
          </cell>
          <cell r="P64">
            <v>4561</v>
          </cell>
          <cell r="Q64">
            <v>4561</v>
          </cell>
          <cell r="R64"/>
          <cell r="S64"/>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D64"/>
          <cell r="AE64">
            <v>5600</v>
          </cell>
          <cell r="AF64">
            <v>25541</v>
          </cell>
          <cell r="AG64"/>
          <cell r="AH64" t="str">
            <v/>
          </cell>
          <cell r="AI64"/>
          <cell r="AJ64"/>
          <cell r="AK64"/>
          <cell r="AL64"/>
          <cell r="AM64"/>
          <cell r="AN64"/>
          <cell r="AO64"/>
          <cell r="AP64"/>
          <cell r="AQ64"/>
          <cell r="AR64"/>
          <cell r="AS64"/>
          <cell r="AT64"/>
          <cell r="AU64"/>
          <cell r="AV64"/>
          <cell r="AW64"/>
          <cell r="AX64"/>
          <cell r="AY64"/>
          <cell r="AZ64"/>
          <cell r="BA64"/>
          <cell r="BB64" t="str">
            <v>2022</v>
          </cell>
          <cell r="BC64"/>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cell r="BQ64"/>
          <cell r="BR64"/>
          <cell r="BS64"/>
          <cell r="BT64"/>
          <cell r="BU64"/>
          <cell r="BV64"/>
          <cell r="BW64"/>
        </row>
        <row r="65">
          <cell r="A65">
            <v>36</v>
          </cell>
          <cell r="B65">
            <v>1</v>
          </cell>
          <cell r="C65" t="str">
            <v>36-1</v>
          </cell>
          <cell r="D65">
            <v>20</v>
          </cell>
          <cell r="E65">
            <v>1</v>
          </cell>
          <cell r="F65" t="str">
            <v>20-1</v>
          </cell>
          <cell r="G65">
            <v>67</v>
          </cell>
          <cell r="H65"/>
          <cell r="I65" t="str">
            <v>前橋市</v>
          </cell>
          <cell r="J65" t="str">
            <v>前橋市</v>
          </cell>
          <cell r="K65" t="str">
            <v>鶴光路町</v>
          </cell>
          <cell r="L65" t="str">
            <v/>
          </cell>
          <cell r="M65" t="str">
            <v>４１３－１</v>
          </cell>
          <cell r="N65" t="str">
            <v>畑</v>
          </cell>
          <cell r="O65" t="str">
            <v>普通畑</v>
          </cell>
          <cell r="P65">
            <v>661</v>
          </cell>
          <cell r="Q65">
            <v>661</v>
          </cell>
          <cell r="R65"/>
          <cell r="S65"/>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D65"/>
          <cell r="AE65">
            <v>0</v>
          </cell>
          <cell r="AF65">
            <v>0</v>
          </cell>
          <cell r="AG65"/>
          <cell r="AH65" t="str">
            <v/>
          </cell>
          <cell r="AI65"/>
          <cell r="AJ65"/>
          <cell r="AK65"/>
          <cell r="AL65"/>
          <cell r="AM65"/>
          <cell r="AN65"/>
          <cell r="AO65"/>
          <cell r="AP65"/>
          <cell r="AQ65"/>
          <cell r="AR65"/>
          <cell r="AS65"/>
          <cell r="AT65"/>
          <cell r="AU65"/>
          <cell r="AV65"/>
          <cell r="AW65"/>
          <cell r="AX65"/>
          <cell r="AY65"/>
          <cell r="AZ65"/>
          <cell r="BA65"/>
          <cell r="BB65" t="str">
            <v>2022</v>
          </cell>
          <cell r="BC65"/>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cell r="BQ65"/>
          <cell r="BR65"/>
          <cell r="BS65"/>
          <cell r="BT65"/>
          <cell r="BU65"/>
          <cell r="BV65"/>
          <cell r="BW65"/>
        </row>
        <row r="66">
          <cell r="A66">
            <v>37</v>
          </cell>
          <cell r="B66">
            <v>1</v>
          </cell>
          <cell r="C66" t="str">
            <v>37-1</v>
          </cell>
          <cell r="D66">
            <v>21</v>
          </cell>
          <cell r="E66">
            <v>1</v>
          </cell>
          <cell r="F66" t="str">
            <v>21-1</v>
          </cell>
          <cell r="G66">
            <v>68</v>
          </cell>
          <cell r="H66"/>
          <cell r="I66" t="str">
            <v>前橋市</v>
          </cell>
          <cell r="J66" t="str">
            <v>前橋市</v>
          </cell>
          <cell r="K66" t="str">
            <v>青柳町</v>
          </cell>
          <cell r="L66" t="str">
            <v/>
          </cell>
          <cell r="M66" t="str">
            <v>２－１１</v>
          </cell>
          <cell r="N66" t="str">
            <v>畑</v>
          </cell>
          <cell r="O66" t="str">
            <v>普通畑</v>
          </cell>
          <cell r="P66">
            <v>1787</v>
          </cell>
          <cell r="Q66">
            <v>1787</v>
          </cell>
          <cell r="R66"/>
          <cell r="S66"/>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D66"/>
          <cell r="AE66">
            <v>5600</v>
          </cell>
          <cell r="AF66">
            <v>10007</v>
          </cell>
          <cell r="AG66"/>
          <cell r="AH66" t="str">
            <v/>
          </cell>
          <cell r="AI66"/>
          <cell r="AJ66"/>
          <cell r="AK66"/>
          <cell r="AL66"/>
          <cell r="AM66"/>
          <cell r="AN66"/>
          <cell r="AO66"/>
          <cell r="AP66"/>
          <cell r="AQ66"/>
          <cell r="AR66"/>
          <cell r="AS66"/>
          <cell r="AT66"/>
          <cell r="AU66"/>
          <cell r="AV66"/>
          <cell r="AW66"/>
          <cell r="AX66"/>
          <cell r="AY66"/>
          <cell r="AZ66"/>
          <cell r="BA66"/>
          <cell r="BB66" t="str">
            <v>2022</v>
          </cell>
          <cell r="BC66"/>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cell r="BQ66"/>
          <cell r="BR66"/>
          <cell r="BS66"/>
          <cell r="BT66"/>
          <cell r="BU66"/>
          <cell r="BV66"/>
          <cell r="BW66"/>
        </row>
        <row r="67">
          <cell r="A67">
            <v>38</v>
          </cell>
          <cell r="B67">
            <v>1</v>
          </cell>
          <cell r="C67" t="str">
            <v>38-1</v>
          </cell>
          <cell r="D67">
            <v>22</v>
          </cell>
          <cell r="E67">
            <v>1</v>
          </cell>
          <cell r="F67" t="str">
            <v>22-1</v>
          </cell>
          <cell r="G67">
            <v>69</v>
          </cell>
          <cell r="H67"/>
          <cell r="I67" t="str">
            <v>前橋市</v>
          </cell>
          <cell r="J67" t="str">
            <v>前橋市</v>
          </cell>
          <cell r="K67" t="str">
            <v>西善町</v>
          </cell>
          <cell r="L67" t="str">
            <v/>
          </cell>
          <cell r="M67" t="str">
            <v>１２１７－１</v>
          </cell>
          <cell r="N67" t="str">
            <v>畑</v>
          </cell>
          <cell r="O67" t="str">
            <v>普通畑</v>
          </cell>
          <cell r="P67">
            <v>358</v>
          </cell>
          <cell r="Q67">
            <v>358</v>
          </cell>
          <cell r="R67"/>
          <cell r="S67"/>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D67"/>
          <cell r="AE67">
            <v>5000</v>
          </cell>
          <cell r="AF67">
            <v>1790</v>
          </cell>
          <cell r="AG67"/>
          <cell r="AH67" t="str">
            <v/>
          </cell>
          <cell r="AI67"/>
          <cell r="AJ67"/>
          <cell r="AK67"/>
          <cell r="AL67"/>
          <cell r="AM67"/>
          <cell r="AN67"/>
          <cell r="AO67"/>
          <cell r="AP67"/>
          <cell r="AQ67"/>
          <cell r="AR67"/>
          <cell r="AS67"/>
          <cell r="AT67"/>
          <cell r="AU67"/>
          <cell r="AV67"/>
          <cell r="AW67"/>
          <cell r="AX67"/>
          <cell r="AY67"/>
          <cell r="AZ67"/>
          <cell r="BA67"/>
          <cell r="BB67" t="str">
            <v>2022</v>
          </cell>
          <cell r="BC67"/>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cell r="BQ67"/>
          <cell r="BR67"/>
          <cell r="BS67"/>
          <cell r="BT67"/>
          <cell r="BU67"/>
          <cell r="BV67"/>
          <cell r="BW67"/>
        </row>
        <row r="68">
          <cell r="A68">
            <v>38</v>
          </cell>
          <cell r="B68">
            <v>2</v>
          </cell>
          <cell r="C68" t="str">
            <v>38-2</v>
          </cell>
          <cell r="D68">
            <v>22</v>
          </cell>
          <cell r="E68">
            <v>2</v>
          </cell>
          <cell r="F68" t="str">
            <v>22-2</v>
          </cell>
          <cell r="G68">
            <v>71</v>
          </cell>
          <cell r="H68"/>
          <cell r="I68" t="str">
            <v>前橋市</v>
          </cell>
          <cell r="J68" t="str">
            <v>前橋市</v>
          </cell>
          <cell r="K68" t="str">
            <v>西善町</v>
          </cell>
          <cell r="L68" t="str">
            <v/>
          </cell>
          <cell r="M68" t="str">
            <v>１２３４</v>
          </cell>
          <cell r="N68" t="str">
            <v>田</v>
          </cell>
          <cell r="O68" t="str">
            <v>水田</v>
          </cell>
          <cell r="P68">
            <v>2381</v>
          </cell>
          <cell r="Q68">
            <v>2381</v>
          </cell>
          <cell r="R68"/>
          <cell r="S68"/>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D68"/>
          <cell r="AE68">
            <v>8000</v>
          </cell>
          <cell r="AF68">
            <v>19048</v>
          </cell>
          <cell r="AG68"/>
          <cell r="AH68" t="str">
            <v/>
          </cell>
          <cell r="AI68"/>
          <cell r="AJ68"/>
          <cell r="AK68"/>
          <cell r="AL68"/>
          <cell r="AM68"/>
          <cell r="AN68"/>
          <cell r="AO68"/>
          <cell r="AP68"/>
          <cell r="AQ68"/>
          <cell r="AR68"/>
          <cell r="AS68"/>
          <cell r="AT68"/>
          <cell r="AU68"/>
          <cell r="AV68"/>
          <cell r="AW68"/>
          <cell r="AX68"/>
          <cell r="AY68"/>
          <cell r="AZ68"/>
          <cell r="BA68"/>
          <cell r="BB68" t="str">
            <v>2022</v>
          </cell>
          <cell r="BC68"/>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cell r="BQ68"/>
          <cell r="BR68"/>
          <cell r="BS68"/>
          <cell r="BT68"/>
          <cell r="BU68"/>
          <cell r="BV68"/>
          <cell r="BW68"/>
        </row>
        <row r="69">
          <cell r="A69">
            <v>38</v>
          </cell>
          <cell r="B69">
            <v>3</v>
          </cell>
          <cell r="C69" t="str">
            <v>38-3</v>
          </cell>
          <cell r="D69">
            <v>22</v>
          </cell>
          <cell r="E69">
            <v>3</v>
          </cell>
          <cell r="F69" t="str">
            <v>22-3</v>
          </cell>
          <cell r="G69">
            <v>70</v>
          </cell>
          <cell r="H69"/>
          <cell r="I69" t="str">
            <v>前橋市</v>
          </cell>
          <cell r="J69" t="str">
            <v>前橋市</v>
          </cell>
          <cell r="K69" t="str">
            <v>西善町</v>
          </cell>
          <cell r="L69" t="str">
            <v/>
          </cell>
          <cell r="M69" t="str">
            <v>１２４９</v>
          </cell>
          <cell r="N69" t="str">
            <v>畑</v>
          </cell>
          <cell r="O69" t="str">
            <v>普通畑</v>
          </cell>
          <cell r="P69">
            <v>1742</v>
          </cell>
          <cell r="Q69">
            <v>1742</v>
          </cell>
          <cell r="R69"/>
          <cell r="S69"/>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D69"/>
          <cell r="AE69">
            <v>5000</v>
          </cell>
          <cell r="AF69">
            <v>8710</v>
          </cell>
          <cell r="AG69"/>
          <cell r="AH69" t="str">
            <v/>
          </cell>
          <cell r="AI69"/>
          <cell r="AJ69"/>
          <cell r="AK69"/>
          <cell r="AL69"/>
          <cell r="AM69"/>
          <cell r="AN69"/>
          <cell r="AO69"/>
          <cell r="AP69"/>
          <cell r="AQ69"/>
          <cell r="AR69"/>
          <cell r="AS69"/>
          <cell r="AT69"/>
          <cell r="AU69"/>
          <cell r="AV69"/>
          <cell r="AW69"/>
          <cell r="AX69"/>
          <cell r="AY69"/>
          <cell r="AZ69"/>
          <cell r="BA69"/>
          <cell r="BB69" t="str">
            <v>2022</v>
          </cell>
          <cell r="BC69"/>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cell r="BQ69"/>
          <cell r="BR69"/>
          <cell r="BS69"/>
          <cell r="BT69"/>
          <cell r="BU69"/>
          <cell r="BV69"/>
          <cell r="BW69"/>
        </row>
        <row r="70">
          <cell r="A70">
            <v>38</v>
          </cell>
          <cell r="B70">
            <v>4</v>
          </cell>
          <cell r="C70" t="str">
            <v>38-4</v>
          </cell>
          <cell r="D70">
            <v>22</v>
          </cell>
          <cell r="E70">
            <v>4</v>
          </cell>
          <cell r="F70" t="str">
            <v>22-4</v>
          </cell>
          <cell r="G70">
            <v>72</v>
          </cell>
          <cell r="H70"/>
          <cell r="I70" t="str">
            <v>前橋市</v>
          </cell>
          <cell r="J70" t="str">
            <v>前橋市</v>
          </cell>
          <cell r="K70" t="str">
            <v>西善町</v>
          </cell>
          <cell r="L70" t="str">
            <v/>
          </cell>
          <cell r="M70" t="str">
            <v>１２８２</v>
          </cell>
          <cell r="N70" t="str">
            <v>田</v>
          </cell>
          <cell r="O70" t="str">
            <v>水田</v>
          </cell>
          <cell r="P70">
            <v>2998</v>
          </cell>
          <cell r="Q70">
            <v>2998</v>
          </cell>
          <cell r="R70"/>
          <cell r="S70"/>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D70"/>
          <cell r="AE70">
            <v>8000</v>
          </cell>
          <cell r="AF70">
            <v>23984</v>
          </cell>
          <cell r="AG70"/>
          <cell r="AH70" t="str">
            <v/>
          </cell>
          <cell r="AI70"/>
          <cell r="AJ70"/>
          <cell r="AK70"/>
          <cell r="AL70"/>
          <cell r="AM70"/>
          <cell r="AN70"/>
          <cell r="AO70"/>
          <cell r="AP70"/>
          <cell r="AQ70"/>
          <cell r="AR70"/>
          <cell r="AS70"/>
          <cell r="AT70"/>
          <cell r="AU70"/>
          <cell r="AV70"/>
          <cell r="AW70"/>
          <cell r="AX70"/>
          <cell r="AY70"/>
          <cell r="AZ70"/>
          <cell r="BA70"/>
          <cell r="BB70" t="str">
            <v>2022</v>
          </cell>
          <cell r="BC70"/>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cell r="BQ70"/>
          <cell r="BR70"/>
          <cell r="BS70"/>
          <cell r="BT70"/>
          <cell r="BU70"/>
          <cell r="BV70"/>
          <cell r="BW70"/>
        </row>
        <row r="71">
          <cell r="A71">
            <v>39</v>
          </cell>
          <cell r="B71">
            <v>1</v>
          </cell>
          <cell r="C71" t="str">
            <v>39-1</v>
          </cell>
          <cell r="D71">
            <v>23</v>
          </cell>
          <cell r="E71">
            <v>1</v>
          </cell>
          <cell r="F71" t="str">
            <v>23-1</v>
          </cell>
          <cell r="G71">
            <v>73</v>
          </cell>
          <cell r="H71"/>
          <cell r="I71" t="str">
            <v>前橋市</v>
          </cell>
          <cell r="J71" t="str">
            <v>前橋市</v>
          </cell>
          <cell r="K71" t="str">
            <v>富士見町原之郷</v>
          </cell>
          <cell r="L71" t="str">
            <v/>
          </cell>
          <cell r="M71" t="str">
            <v>２００７－１</v>
          </cell>
          <cell r="N71" t="str">
            <v>田</v>
          </cell>
          <cell r="O71" t="str">
            <v>水田</v>
          </cell>
          <cell r="P71">
            <v>875</v>
          </cell>
          <cell r="Q71">
            <v>875</v>
          </cell>
          <cell r="R71"/>
          <cell r="S71"/>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D71"/>
          <cell r="AE71">
            <v>5000</v>
          </cell>
          <cell r="AF71">
            <v>4375</v>
          </cell>
          <cell r="AG71"/>
          <cell r="AH71" t="str">
            <v/>
          </cell>
          <cell r="AI71"/>
          <cell r="AJ71"/>
          <cell r="AK71"/>
          <cell r="AL71"/>
          <cell r="AM71"/>
          <cell r="AN71"/>
          <cell r="AO71"/>
          <cell r="AP71"/>
          <cell r="AQ71"/>
          <cell r="AR71"/>
          <cell r="AS71"/>
          <cell r="AT71"/>
          <cell r="AU71"/>
          <cell r="AV71"/>
          <cell r="AW71"/>
          <cell r="AX71"/>
          <cell r="AY71"/>
          <cell r="AZ71"/>
          <cell r="BA71"/>
          <cell r="BB71" t="str">
            <v>2022</v>
          </cell>
          <cell r="BC71"/>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cell r="BQ71"/>
          <cell r="BR71"/>
          <cell r="BS71"/>
          <cell r="BT71"/>
          <cell r="BU71"/>
          <cell r="BV71"/>
          <cell r="BW71"/>
        </row>
        <row r="72">
          <cell r="A72">
            <v>40</v>
          </cell>
          <cell r="B72">
            <v>1</v>
          </cell>
          <cell r="C72" t="str">
            <v>40-1</v>
          </cell>
          <cell r="D72">
            <v>24</v>
          </cell>
          <cell r="E72">
            <v>1</v>
          </cell>
          <cell r="F72" t="str">
            <v>24-1</v>
          </cell>
          <cell r="G72">
            <v>74</v>
          </cell>
          <cell r="H72"/>
          <cell r="I72" t="str">
            <v>前橋市</v>
          </cell>
          <cell r="J72" t="str">
            <v>前橋市</v>
          </cell>
          <cell r="K72" t="str">
            <v>笂井町</v>
          </cell>
          <cell r="L72" t="str">
            <v/>
          </cell>
          <cell r="M72" t="str">
            <v>８２３－１</v>
          </cell>
          <cell r="N72" t="str">
            <v>畑</v>
          </cell>
          <cell r="O72" t="str">
            <v>普通畑</v>
          </cell>
          <cell r="P72">
            <v>1836</v>
          </cell>
          <cell r="Q72">
            <v>1836</v>
          </cell>
          <cell r="R72"/>
          <cell r="S72"/>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D72"/>
          <cell r="AE72">
            <v>5000</v>
          </cell>
          <cell r="AF72">
            <v>9180</v>
          </cell>
          <cell r="AG72"/>
          <cell r="AH72" t="str">
            <v/>
          </cell>
          <cell r="AI72"/>
          <cell r="AJ72"/>
          <cell r="AK72"/>
          <cell r="AL72"/>
          <cell r="AM72"/>
          <cell r="AN72"/>
          <cell r="AO72"/>
          <cell r="AP72"/>
          <cell r="AQ72"/>
          <cell r="AR72"/>
          <cell r="AS72"/>
          <cell r="AT72"/>
          <cell r="AU72"/>
          <cell r="AV72"/>
          <cell r="AW72"/>
          <cell r="AX72"/>
          <cell r="AY72"/>
          <cell r="AZ72"/>
          <cell r="BA72"/>
          <cell r="BB72" t="str">
            <v>2022</v>
          </cell>
          <cell r="BC72"/>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cell r="BQ72"/>
          <cell r="BR72"/>
          <cell r="BS72"/>
          <cell r="BT72"/>
          <cell r="BU72"/>
          <cell r="BV72"/>
          <cell r="BW72"/>
        </row>
        <row r="73">
          <cell r="A73">
            <v>40</v>
          </cell>
          <cell r="B73">
            <v>2</v>
          </cell>
          <cell r="C73" t="str">
            <v>40-2</v>
          </cell>
          <cell r="D73">
            <v>24</v>
          </cell>
          <cell r="E73">
            <v>2</v>
          </cell>
          <cell r="F73" t="str">
            <v>24-2</v>
          </cell>
          <cell r="G73">
            <v>75</v>
          </cell>
          <cell r="H73"/>
          <cell r="I73" t="str">
            <v>前橋市</v>
          </cell>
          <cell r="J73" t="str">
            <v>前橋市</v>
          </cell>
          <cell r="K73" t="str">
            <v>笂井町</v>
          </cell>
          <cell r="L73" t="str">
            <v/>
          </cell>
          <cell r="M73" t="str">
            <v>８７１－４</v>
          </cell>
          <cell r="N73" t="str">
            <v>畑</v>
          </cell>
          <cell r="O73" t="str">
            <v>普通畑</v>
          </cell>
          <cell r="P73">
            <v>1612</v>
          </cell>
          <cell r="Q73">
            <v>1612</v>
          </cell>
          <cell r="R73"/>
          <cell r="S73"/>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D73"/>
          <cell r="AE73">
            <v>5000</v>
          </cell>
          <cell r="AF73">
            <v>8060</v>
          </cell>
          <cell r="AG73"/>
          <cell r="AH73" t="str">
            <v/>
          </cell>
          <cell r="AI73"/>
          <cell r="AJ73"/>
          <cell r="AK73"/>
          <cell r="AL73"/>
          <cell r="AM73"/>
          <cell r="AN73"/>
          <cell r="AO73"/>
          <cell r="AP73"/>
          <cell r="AQ73"/>
          <cell r="AR73"/>
          <cell r="AS73"/>
          <cell r="AT73"/>
          <cell r="AU73"/>
          <cell r="AV73"/>
          <cell r="AW73"/>
          <cell r="AX73"/>
          <cell r="AY73"/>
          <cell r="AZ73"/>
          <cell r="BA73"/>
          <cell r="BB73" t="str">
            <v>2022</v>
          </cell>
          <cell r="BC73"/>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cell r="BQ73"/>
          <cell r="BR73"/>
          <cell r="BS73"/>
          <cell r="BT73"/>
          <cell r="BU73"/>
          <cell r="BV73"/>
          <cell r="BW73"/>
        </row>
        <row r="74">
          <cell r="A74">
            <v>41</v>
          </cell>
          <cell r="B74">
            <v>1</v>
          </cell>
          <cell r="C74" t="str">
            <v>41-1</v>
          </cell>
          <cell r="D74">
            <v>25</v>
          </cell>
          <cell r="E74">
            <v>1</v>
          </cell>
          <cell r="F74" t="str">
            <v>25-1</v>
          </cell>
          <cell r="G74">
            <v>76</v>
          </cell>
          <cell r="H74"/>
          <cell r="I74" t="str">
            <v>前橋市</v>
          </cell>
          <cell r="J74" t="str">
            <v>前橋市</v>
          </cell>
          <cell r="K74" t="str">
            <v>後閑町</v>
          </cell>
          <cell r="L74" t="str">
            <v/>
          </cell>
          <cell r="M74" t="str">
            <v>７３１－１</v>
          </cell>
          <cell r="N74" t="str">
            <v>田</v>
          </cell>
          <cell r="O74" t="str">
            <v>水田</v>
          </cell>
          <cell r="P74">
            <v>3019</v>
          </cell>
          <cell r="Q74">
            <v>3019</v>
          </cell>
          <cell r="R74"/>
          <cell r="S74"/>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D74"/>
          <cell r="AE74">
            <v>8000</v>
          </cell>
          <cell r="AF74">
            <v>24152</v>
          </cell>
          <cell r="AG74"/>
          <cell r="AH74" t="str">
            <v/>
          </cell>
          <cell r="AI74"/>
          <cell r="AJ74"/>
          <cell r="AK74"/>
          <cell r="AL74"/>
          <cell r="AM74"/>
          <cell r="AN74"/>
          <cell r="AO74"/>
          <cell r="AP74"/>
          <cell r="AQ74"/>
          <cell r="AR74"/>
          <cell r="AS74"/>
          <cell r="AT74"/>
          <cell r="AU74"/>
          <cell r="AV74"/>
          <cell r="AW74"/>
          <cell r="AX74"/>
          <cell r="AY74"/>
          <cell r="AZ74"/>
          <cell r="BA74"/>
          <cell r="BB74" t="str">
            <v>2022</v>
          </cell>
          <cell r="BC74"/>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cell r="BQ74"/>
          <cell r="BR74"/>
          <cell r="BS74"/>
          <cell r="BT74"/>
          <cell r="BU74"/>
          <cell r="BV74"/>
          <cell r="BW74"/>
        </row>
        <row r="75">
          <cell r="A75">
            <v>42</v>
          </cell>
          <cell r="B75">
            <v>1</v>
          </cell>
          <cell r="C75" t="str">
            <v>42-1</v>
          </cell>
          <cell r="D75">
            <v>26</v>
          </cell>
          <cell r="E75">
            <v>1</v>
          </cell>
          <cell r="F75" t="str">
            <v>26-1</v>
          </cell>
          <cell r="G75">
            <v>78</v>
          </cell>
          <cell r="H75"/>
          <cell r="I75" t="str">
            <v>前橋市</v>
          </cell>
          <cell r="J75" t="str">
            <v>前橋市</v>
          </cell>
          <cell r="K75" t="str">
            <v>二之宮町</v>
          </cell>
          <cell r="L75" t="str">
            <v/>
          </cell>
          <cell r="M75" t="str">
            <v>１５４１－１</v>
          </cell>
          <cell r="N75" t="str">
            <v>畑</v>
          </cell>
          <cell r="O75" t="str">
            <v>普通畑</v>
          </cell>
          <cell r="P75">
            <v>618</v>
          </cell>
          <cell r="Q75">
            <v>618</v>
          </cell>
          <cell r="R75"/>
          <cell r="S75"/>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D75"/>
          <cell r="AE75">
            <v>4000</v>
          </cell>
          <cell r="AF75">
            <v>2472</v>
          </cell>
          <cell r="AG75"/>
          <cell r="AH75" t="str">
            <v/>
          </cell>
          <cell r="AI75"/>
          <cell r="AJ75"/>
          <cell r="AK75"/>
          <cell r="AL75"/>
          <cell r="AM75"/>
          <cell r="AN75"/>
          <cell r="AO75"/>
          <cell r="AP75"/>
          <cell r="AQ75"/>
          <cell r="AR75"/>
          <cell r="AS75"/>
          <cell r="AT75"/>
          <cell r="AU75"/>
          <cell r="AV75"/>
          <cell r="AW75"/>
          <cell r="AX75"/>
          <cell r="AY75"/>
          <cell r="AZ75"/>
          <cell r="BA75"/>
          <cell r="BB75" t="str">
            <v>2022</v>
          </cell>
          <cell r="BC75"/>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cell r="BQ75"/>
          <cell r="BR75"/>
          <cell r="BS75"/>
          <cell r="BT75"/>
          <cell r="BU75"/>
          <cell r="BV75"/>
          <cell r="BW75"/>
        </row>
        <row r="76">
          <cell r="A76">
            <v>42</v>
          </cell>
          <cell r="B76">
            <v>2</v>
          </cell>
          <cell r="C76" t="str">
            <v>42-2</v>
          </cell>
          <cell r="D76">
            <v>26</v>
          </cell>
          <cell r="E76">
            <v>2</v>
          </cell>
          <cell r="F76" t="str">
            <v>26-2</v>
          </cell>
          <cell r="G76">
            <v>77</v>
          </cell>
          <cell r="H76"/>
          <cell r="I76" t="str">
            <v>前橋市</v>
          </cell>
          <cell r="J76" t="str">
            <v>前橋市</v>
          </cell>
          <cell r="K76" t="str">
            <v>二之宮町</v>
          </cell>
          <cell r="L76" t="str">
            <v/>
          </cell>
          <cell r="M76" t="str">
            <v>１６９８－１</v>
          </cell>
          <cell r="N76" t="str">
            <v>畑</v>
          </cell>
          <cell r="O76" t="str">
            <v>普通畑</v>
          </cell>
          <cell r="P76">
            <v>1006</v>
          </cell>
          <cell r="Q76">
            <v>1006</v>
          </cell>
          <cell r="R76"/>
          <cell r="S76"/>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D76"/>
          <cell r="AE76">
            <v>4000</v>
          </cell>
          <cell r="AF76">
            <v>4024</v>
          </cell>
          <cell r="AG76"/>
          <cell r="AH76" t="str">
            <v/>
          </cell>
          <cell r="AI76"/>
          <cell r="AJ76"/>
          <cell r="AK76"/>
          <cell r="AL76"/>
          <cell r="AM76"/>
          <cell r="AN76"/>
          <cell r="AO76"/>
          <cell r="AP76"/>
          <cell r="AQ76"/>
          <cell r="AR76"/>
          <cell r="AS76"/>
          <cell r="AT76"/>
          <cell r="AU76"/>
          <cell r="AV76"/>
          <cell r="AW76"/>
          <cell r="AX76"/>
          <cell r="AY76"/>
          <cell r="AZ76"/>
          <cell r="BA76"/>
          <cell r="BB76" t="str">
            <v>2022</v>
          </cell>
          <cell r="BC76"/>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cell r="BQ76"/>
          <cell r="BR76"/>
          <cell r="BS76"/>
          <cell r="BT76"/>
          <cell r="BU76"/>
          <cell r="BV76"/>
          <cell r="BW76"/>
        </row>
        <row r="77">
          <cell r="A77">
            <v>43</v>
          </cell>
          <cell r="B77">
            <v>1</v>
          </cell>
          <cell r="C77" t="str">
            <v>43-1</v>
          </cell>
          <cell r="D77">
            <v>27</v>
          </cell>
          <cell r="E77">
            <v>1</v>
          </cell>
          <cell r="F77" t="str">
            <v>27-1</v>
          </cell>
          <cell r="G77">
            <v>80</v>
          </cell>
          <cell r="H77"/>
          <cell r="I77" t="str">
            <v>前橋市</v>
          </cell>
          <cell r="J77" t="str">
            <v>前橋市</v>
          </cell>
          <cell r="K77" t="str">
            <v>柏倉町</v>
          </cell>
          <cell r="L77" t="str">
            <v/>
          </cell>
          <cell r="M77" t="str">
            <v>９７４－１０</v>
          </cell>
          <cell r="N77" t="str">
            <v>畑</v>
          </cell>
          <cell r="O77" t="str">
            <v>普通畑</v>
          </cell>
          <cell r="P77">
            <v>37</v>
          </cell>
          <cell r="Q77">
            <v>37</v>
          </cell>
          <cell r="R77"/>
          <cell r="S77"/>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D77"/>
          <cell r="AE77">
            <v>20000</v>
          </cell>
          <cell r="AF77">
            <v>740</v>
          </cell>
          <cell r="AG77"/>
          <cell r="AH77" t="str">
            <v/>
          </cell>
          <cell r="AI77"/>
          <cell r="AJ77"/>
          <cell r="AK77"/>
          <cell r="AL77"/>
          <cell r="AM77"/>
          <cell r="AN77"/>
          <cell r="AO77"/>
          <cell r="AP77"/>
          <cell r="AQ77"/>
          <cell r="AR77"/>
          <cell r="AS77"/>
          <cell r="AT77"/>
          <cell r="AU77"/>
          <cell r="AV77"/>
          <cell r="AW77"/>
          <cell r="AX77"/>
          <cell r="AY77"/>
          <cell r="AZ77"/>
          <cell r="BA77"/>
          <cell r="BB77" t="str">
            <v>2022</v>
          </cell>
          <cell r="BC77"/>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cell r="BQ77"/>
          <cell r="BR77"/>
          <cell r="BS77"/>
          <cell r="BT77"/>
          <cell r="BU77"/>
          <cell r="BV77"/>
          <cell r="BW77"/>
        </row>
        <row r="78">
          <cell r="A78">
            <v>43</v>
          </cell>
          <cell r="B78">
            <v>2</v>
          </cell>
          <cell r="C78" t="str">
            <v>43-2</v>
          </cell>
          <cell r="D78">
            <v>27</v>
          </cell>
          <cell r="E78">
            <v>2</v>
          </cell>
          <cell r="F78" t="str">
            <v>27-2</v>
          </cell>
          <cell r="G78">
            <v>79</v>
          </cell>
          <cell r="H78"/>
          <cell r="I78" t="str">
            <v>前橋市</v>
          </cell>
          <cell r="J78" t="str">
            <v>前橋市</v>
          </cell>
          <cell r="K78" t="str">
            <v>柏倉町</v>
          </cell>
          <cell r="L78" t="str">
            <v/>
          </cell>
          <cell r="M78" t="str">
            <v>９７４－６</v>
          </cell>
          <cell r="N78" t="str">
            <v>畑</v>
          </cell>
          <cell r="O78" t="str">
            <v>普通畑</v>
          </cell>
          <cell r="P78">
            <v>393</v>
          </cell>
          <cell r="Q78">
            <v>393</v>
          </cell>
          <cell r="R78"/>
          <cell r="S78"/>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D78"/>
          <cell r="AE78">
            <v>20000</v>
          </cell>
          <cell r="AF78">
            <v>7860</v>
          </cell>
          <cell r="AG78"/>
          <cell r="AH78" t="str">
            <v/>
          </cell>
          <cell r="AI78"/>
          <cell r="AJ78"/>
          <cell r="AK78"/>
          <cell r="AL78"/>
          <cell r="AM78"/>
          <cell r="AN78"/>
          <cell r="AO78"/>
          <cell r="AP78"/>
          <cell r="AQ78"/>
          <cell r="AR78"/>
          <cell r="AS78"/>
          <cell r="AT78"/>
          <cell r="AU78"/>
          <cell r="AV78"/>
          <cell r="AW78"/>
          <cell r="AX78"/>
          <cell r="AY78"/>
          <cell r="AZ78"/>
          <cell r="BA78"/>
          <cell r="BB78" t="str">
            <v>2022</v>
          </cell>
          <cell r="BC78"/>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cell r="BQ78"/>
          <cell r="BR78"/>
          <cell r="BS78"/>
          <cell r="BT78"/>
          <cell r="BU78"/>
          <cell r="BV78"/>
          <cell r="BW78"/>
        </row>
        <row r="79">
          <cell r="A79">
            <v>44</v>
          </cell>
          <cell r="B79">
            <v>1</v>
          </cell>
          <cell r="C79" t="str">
            <v>44-1</v>
          </cell>
          <cell r="D79">
            <v>28</v>
          </cell>
          <cell r="E79">
            <v>1</v>
          </cell>
          <cell r="F79" t="str">
            <v>28-1</v>
          </cell>
          <cell r="G79">
            <v>81</v>
          </cell>
          <cell r="H79"/>
          <cell r="I79" t="str">
            <v>前橋市</v>
          </cell>
          <cell r="J79" t="str">
            <v>前橋市</v>
          </cell>
          <cell r="K79" t="str">
            <v>上細井町</v>
          </cell>
          <cell r="L79" t="str">
            <v/>
          </cell>
          <cell r="M79" t="str">
            <v>１１－１３</v>
          </cell>
          <cell r="N79" t="str">
            <v>畑</v>
          </cell>
          <cell r="O79" t="str">
            <v>普通畑</v>
          </cell>
          <cell r="P79">
            <v>3245</v>
          </cell>
          <cell r="Q79">
            <v>3245</v>
          </cell>
          <cell r="R79"/>
          <cell r="S79"/>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D79"/>
          <cell r="AE79">
            <v>5600</v>
          </cell>
          <cell r="AF79">
            <v>18172</v>
          </cell>
          <cell r="AG79"/>
          <cell r="AH79" t="str">
            <v/>
          </cell>
          <cell r="AI79"/>
          <cell r="AJ79"/>
          <cell r="AK79"/>
          <cell r="AL79"/>
          <cell r="AM79"/>
          <cell r="AN79"/>
          <cell r="AO79"/>
          <cell r="AP79"/>
          <cell r="AQ79"/>
          <cell r="AR79"/>
          <cell r="AS79"/>
          <cell r="AT79"/>
          <cell r="AU79"/>
          <cell r="AV79"/>
          <cell r="AW79"/>
          <cell r="AX79"/>
          <cell r="AY79"/>
          <cell r="AZ79"/>
          <cell r="BA79"/>
          <cell r="BB79" t="str">
            <v>2022</v>
          </cell>
          <cell r="BC79"/>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cell r="BQ79"/>
          <cell r="BR79"/>
          <cell r="BS79"/>
          <cell r="BT79"/>
          <cell r="BU79"/>
          <cell r="BV79"/>
          <cell r="BW79"/>
        </row>
        <row r="80">
          <cell r="A80">
            <v>45</v>
          </cell>
          <cell r="B80">
            <v>1</v>
          </cell>
          <cell r="C80" t="str">
            <v>45-1</v>
          </cell>
          <cell r="D80">
            <v>29</v>
          </cell>
          <cell r="E80">
            <v>1</v>
          </cell>
          <cell r="F80" t="str">
            <v>29-1</v>
          </cell>
          <cell r="G80">
            <v>82</v>
          </cell>
          <cell r="H80"/>
          <cell r="I80" t="str">
            <v>前橋市</v>
          </cell>
          <cell r="J80" t="str">
            <v>前橋市</v>
          </cell>
          <cell r="K80" t="str">
            <v>上細井町</v>
          </cell>
          <cell r="L80" t="str">
            <v/>
          </cell>
          <cell r="M80" t="str">
            <v>７－５</v>
          </cell>
          <cell r="N80" t="str">
            <v>畑</v>
          </cell>
          <cell r="O80" t="str">
            <v>普通畑</v>
          </cell>
          <cell r="P80">
            <v>1193</v>
          </cell>
          <cell r="Q80">
            <v>1193</v>
          </cell>
          <cell r="R80"/>
          <cell r="S80"/>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D80"/>
          <cell r="AE80">
            <v>5600</v>
          </cell>
          <cell r="AF80">
            <v>6680</v>
          </cell>
          <cell r="AG80"/>
          <cell r="AH80" t="str">
            <v/>
          </cell>
          <cell r="AI80"/>
          <cell r="AJ80"/>
          <cell r="AK80"/>
          <cell r="AL80"/>
          <cell r="AM80"/>
          <cell r="AN80"/>
          <cell r="AO80"/>
          <cell r="AP80"/>
          <cell r="AQ80"/>
          <cell r="AR80"/>
          <cell r="AS80"/>
          <cell r="AT80"/>
          <cell r="AU80"/>
          <cell r="AV80"/>
          <cell r="AW80"/>
          <cell r="AX80"/>
          <cell r="AY80"/>
          <cell r="AZ80"/>
          <cell r="BA80"/>
          <cell r="BB80" t="str">
            <v>2022</v>
          </cell>
          <cell r="BC80"/>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cell r="BQ80"/>
          <cell r="BR80"/>
          <cell r="BS80"/>
          <cell r="BT80"/>
          <cell r="BU80"/>
          <cell r="BV80"/>
          <cell r="BW80"/>
        </row>
        <row r="81">
          <cell r="A81">
            <v>46</v>
          </cell>
          <cell r="B81">
            <v>1</v>
          </cell>
          <cell r="C81" t="str">
            <v>46-1</v>
          </cell>
          <cell r="D81">
            <v>30</v>
          </cell>
          <cell r="E81">
            <v>1</v>
          </cell>
          <cell r="F81" t="str">
            <v>30-1</v>
          </cell>
          <cell r="G81">
            <v>83</v>
          </cell>
          <cell r="H81"/>
          <cell r="I81" t="str">
            <v>前橋市</v>
          </cell>
          <cell r="J81" t="str">
            <v>前橋市</v>
          </cell>
          <cell r="K81" t="str">
            <v>下阿内町</v>
          </cell>
          <cell r="L81" t="str">
            <v/>
          </cell>
          <cell r="M81" t="str">
            <v>３７６－１</v>
          </cell>
          <cell r="N81" t="str">
            <v>畑</v>
          </cell>
          <cell r="O81" t="str">
            <v>普通畑</v>
          </cell>
          <cell r="P81">
            <v>486</v>
          </cell>
          <cell r="Q81">
            <v>486</v>
          </cell>
          <cell r="R81"/>
          <cell r="S81"/>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D81"/>
          <cell r="AE81">
            <v>0</v>
          </cell>
          <cell r="AF81">
            <v>0</v>
          </cell>
          <cell r="AG81"/>
          <cell r="AH81" t="str">
            <v/>
          </cell>
          <cell r="AI81"/>
          <cell r="AJ81"/>
          <cell r="AK81"/>
          <cell r="AL81"/>
          <cell r="AM81"/>
          <cell r="AN81"/>
          <cell r="AO81"/>
          <cell r="AP81"/>
          <cell r="AQ81"/>
          <cell r="AR81"/>
          <cell r="AS81"/>
          <cell r="AT81"/>
          <cell r="AU81"/>
          <cell r="AV81"/>
          <cell r="AW81"/>
          <cell r="AX81"/>
          <cell r="AY81"/>
          <cell r="AZ81"/>
          <cell r="BA81"/>
          <cell r="BB81" t="str">
            <v>2022</v>
          </cell>
          <cell r="BC81"/>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cell r="BQ81"/>
          <cell r="BR81"/>
          <cell r="BS81"/>
          <cell r="BT81"/>
          <cell r="BU81"/>
          <cell r="BV81"/>
          <cell r="BW81"/>
        </row>
        <row r="82">
          <cell r="A82">
            <v>47</v>
          </cell>
          <cell r="B82">
            <v>1</v>
          </cell>
          <cell r="C82" t="str">
            <v>47-1</v>
          </cell>
          <cell r="D82">
            <v>31</v>
          </cell>
          <cell r="E82">
            <v>1</v>
          </cell>
          <cell r="F82" t="str">
            <v>31-1</v>
          </cell>
          <cell r="G82">
            <v>87</v>
          </cell>
          <cell r="H82"/>
          <cell r="I82" t="str">
            <v>前橋市</v>
          </cell>
          <cell r="J82" t="str">
            <v>前橋市</v>
          </cell>
          <cell r="K82" t="str">
            <v>下増田町</v>
          </cell>
          <cell r="L82" t="str">
            <v/>
          </cell>
          <cell r="M82" t="str">
            <v>１１４６</v>
          </cell>
          <cell r="N82" t="str">
            <v>畑</v>
          </cell>
          <cell r="O82" t="str">
            <v>普通畑</v>
          </cell>
          <cell r="P82">
            <v>1369</v>
          </cell>
          <cell r="Q82">
            <v>1369</v>
          </cell>
          <cell r="R82"/>
          <cell r="S82"/>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D82"/>
          <cell r="AE82">
            <v>0</v>
          </cell>
          <cell r="AF82">
            <v>0</v>
          </cell>
          <cell r="AG82"/>
          <cell r="AH82" t="str">
            <v/>
          </cell>
          <cell r="AI82"/>
          <cell r="AJ82"/>
          <cell r="AK82"/>
          <cell r="AL82"/>
          <cell r="AM82"/>
          <cell r="AN82"/>
          <cell r="AO82"/>
          <cell r="AP82"/>
          <cell r="AQ82"/>
          <cell r="AR82"/>
          <cell r="AS82"/>
          <cell r="AT82"/>
          <cell r="AU82"/>
          <cell r="AV82"/>
          <cell r="AW82"/>
          <cell r="AX82"/>
          <cell r="AY82"/>
          <cell r="AZ82"/>
          <cell r="BA82"/>
          <cell r="BB82" t="str">
            <v>2022</v>
          </cell>
          <cell r="BC82"/>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cell r="BQ82"/>
          <cell r="BR82"/>
          <cell r="BS82"/>
          <cell r="BT82"/>
          <cell r="BU82"/>
          <cell r="BV82"/>
          <cell r="BW82"/>
        </row>
        <row r="83">
          <cell r="A83">
            <v>47</v>
          </cell>
          <cell r="B83">
            <v>2</v>
          </cell>
          <cell r="C83" t="str">
            <v>47-2</v>
          </cell>
          <cell r="D83">
            <v>31</v>
          </cell>
          <cell r="E83">
            <v>2</v>
          </cell>
          <cell r="F83" t="str">
            <v>31-2</v>
          </cell>
          <cell r="G83">
            <v>85</v>
          </cell>
          <cell r="H83"/>
          <cell r="I83" t="str">
            <v>前橋市</v>
          </cell>
          <cell r="J83" t="str">
            <v>前橋市</v>
          </cell>
          <cell r="K83" t="str">
            <v>下増田町</v>
          </cell>
          <cell r="L83" t="str">
            <v/>
          </cell>
          <cell r="M83" t="str">
            <v>１２２２</v>
          </cell>
          <cell r="N83" t="str">
            <v>田</v>
          </cell>
          <cell r="O83" t="str">
            <v>水田</v>
          </cell>
          <cell r="P83">
            <v>1790</v>
          </cell>
          <cell r="Q83">
            <v>1790</v>
          </cell>
          <cell r="R83"/>
          <cell r="S83"/>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D83"/>
          <cell r="AE83">
            <v>5000</v>
          </cell>
          <cell r="AF83">
            <v>8950</v>
          </cell>
          <cell r="AG83"/>
          <cell r="AH83" t="str">
            <v/>
          </cell>
          <cell r="AI83"/>
          <cell r="AJ83"/>
          <cell r="AK83"/>
          <cell r="AL83"/>
          <cell r="AM83"/>
          <cell r="AN83"/>
          <cell r="AO83"/>
          <cell r="AP83"/>
          <cell r="AQ83"/>
          <cell r="AR83"/>
          <cell r="AS83"/>
          <cell r="AT83"/>
          <cell r="AU83"/>
          <cell r="AV83"/>
          <cell r="AW83"/>
          <cell r="AX83"/>
          <cell r="AY83"/>
          <cell r="AZ83"/>
          <cell r="BA83"/>
          <cell r="BB83" t="str">
            <v>2022</v>
          </cell>
          <cell r="BC83"/>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cell r="BQ83"/>
          <cell r="BR83"/>
          <cell r="BS83"/>
          <cell r="BT83"/>
          <cell r="BU83"/>
          <cell r="BV83"/>
          <cell r="BW83"/>
        </row>
        <row r="84">
          <cell r="A84">
            <v>47</v>
          </cell>
          <cell r="B84">
            <v>3</v>
          </cell>
          <cell r="C84" t="str">
            <v>47-3</v>
          </cell>
          <cell r="D84">
            <v>31</v>
          </cell>
          <cell r="E84">
            <v>3</v>
          </cell>
          <cell r="F84" t="str">
            <v>31-3</v>
          </cell>
          <cell r="G84">
            <v>86</v>
          </cell>
          <cell r="H84"/>
          <cell r="I84" t="str">
            <v>前橋市</v>
          </cell>
          <cell r="J84" t="str">
            <v>前橋市</v>
          </cell>
          <cell r="K84" t="str">
            <v>下増田町</v>
          </cell>
          <cell r="L84" t="str">
            <v/>
          </cell>
          <cell r="M84" t="str">
            <v>１２２３</v>
          </cell>
          <cell r="N84" t="str">
            <v>田</v>
          </cell>
          <cell r="O84" t="str">
            <v>水田</v>
          </cell>
          <cell r="P84">
            <v>3336</v>
          </cell>
          <cell r="Q84">
            <v>3336</v>
          </cell>
          <cell r="R84"/>
          <cell r="S84"/>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D84"/>
          <cell r="AE84">
            <v>5000</v>
          </cell>
          <cell r="AF84">
            <v>16680</v>
          </cell>
          <cell r="AG84"/>
          <cell r="AH84" t="str">
            <v/>
          </cell>
          <cell r="AI84"/>
          <cell r="AJ84"/>
          <cell r="AK84"/>
          <cell r="AL84"/>
          <cell r="AM84"/>
          <cell r="AN84"/>
          <cell r="AO84"/>
          <cell r="AP84"/>
          <cell r="AQ84"/>
          <cell r="AR84"/>
          <cell r="AS84"/>
          <cell r="AT84"/>
          <cell r="AU84"/>
          <cell r="AV84"/>
          <cell r="AW84"/>
          <cell r="AX84"/>
          <cell r="AY84"/>
          <cell r="AZ84"/>
          <cell r="BA84"/>
          <cell r="BB84" t="str">
            <v>2022</v>
          </cell>
          <cell r="BC84"/>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cell r="BQ84"/>
          <cell r="BR84"/>
          <cell r="BS84"/>
          <cell r="BT84"/>
          <cell r="BU84"/>
          <cell r="BV84"/>
          <cell r="BW84"/>
        </row>
        <row r="85">
          <cell r="A85">
            <v>47</v>
          </cell>
          <cell r="B85">
            <v>4</v>
          </cell>
          <cell r="C85" t="str">
            <v>47-4</v>
          </cell>
          <cell r="D85">
            <v>31</v>
          </cell>
          <cell r="E85">
            <v>4</v>
          </cell>
          <cell r="F85" t="str">
            <v>31-4</v>
          </cell>
          <cell r="G85">
            <v>84</v>
          </cell>
          <cell r="H85"/>
          <cell r="I85" t="str">
            <v>前橋市</v>
          </cell>
          <cell r="J85" t="str">
            <v>前橋市</v>
          </cell>
          <cell r="K85" t="str">
            <v>下増田町</v>
          </cell>
          <cell r="L85" t="str">
            <v/>
          </cell>
          <cell r="M85" t="str">
            <v>６１５</v>
          </cell>
          <cell r="N85" t="str">
            <v>田</v>
          </cell>
          <cell r="O85" t="str">
            <v>水田</v>
          </cell>
          <cell r="P85">
            <v>1301</v>
          </cell>
          <cell r="Q85">
            <v>1301</v>
          </cell>
          <cell r="R85"/>
          <cell r="S85"/>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D85"/>
          <cell r="AE85">
            <v>5000</v>
          </cell>
          <cell r="AF85">
            <v>6505</v>
          </cell>
          <cell r="AG85"/>
          <cell r="AH85" t="str">
            <v/>
          </cell>
          <cell r="AI85"/>
          <cell r="AJ85"/>
          <cell r="AK85"/>
          <cell r="AL85"/>
          <cell r="AM85"/>
          <cell r="AN85"/>
          <cell r="AO85"/>
          <cell r="AP85"/>
          <cell r="AQ85"/>
          <cell r="AR85"/>
          <cell r="AS85"/>
          <cell r="AT85"/>
          <cell r="AU85"/>
          <cell r="AV85"/>
          <cell r="AW85"/>
          <cell r="AX85"/>
          <cell r="AY85"/>
          <cell r="AZ85"/>
          <cell r="BA85"/>
          <cell r="BB85" t="str">
            <v>2022</v>
          </cell>
          <cell r="BC85"/>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cell r="BQ85"/>
          <cell r="BR85"/>
          <cell r="BS85"/>
          <cell r="BT85"/>
          <cell r="BU85"/>
          <cell r="BV85"/>
          <cell r="BW85"/>
        </row>
        <row r="86">
          <cell r="A86">
            <v>47</v>
          </cell>
          <cell r="B86">
            <v>5</v>
          </cell>
          <cell r="C86" t="str">
            <v>47-5</v>
          </cell>
          <cell r="D86">
            <v>31</v>
          </cell>
          <cell r="E86">
            <v>5</v>
          </cell>
          <cell r="F86" t="str">
            <v>31-5</v>
          </cell>
          <cell r="G86">
            <v>88</v>
          </cell>
          <cell r="H86"/>
          <cell r="I86" t="str">
            <v>前橋市</v>
          </cell>
          <cell r="J86" t="str">
            <v>前橋市</v>
          </cell>
          <cell r="K86" t="str">
            <v>駒形町</v>
          </cell>
          <cell r="L86" t="str">
            <v/>
          </cell>
          <cell r="M86" t="str">
            <v>１４９０－１</v>
          </cell>
          <cell r="N86" t="str">
            <v>畑</v>
          </cell>
          <cell r="O86" t="str">
            <v>普通畑</v>
          </cell>
          <cell r="P86">
            <v>815</v>
          </cell>
          <cell r="Q86">
            <v>815</v>
          </cell>
          <cell r="R86"/>
          <cell r="S86"/>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D86"/>
          <cell r="AE86">
            <v>0</v>
          </cell>
          <cell r="AF86">
            <v>0</v>
          </cell>
          <cell r="AG86"/>
          <cell r="AH86" t="str">
            <v/>
          </cell>
          <cell r="AI86"/>
          <cell r="AJ86"/>
          <cell r="AK86"/>
          <cell r="AL86"/>
          <cell r="AM86"/>
          <cell r="AN86"/>
          <cell r="AO86"/>
          <cell r="AP86"/>
          <cell r="AQ86"/>
          <cell r="AR86"/>
          <cell r="AS86"/>
          <cell r="AT86"/>
          <cell r="AU86"/>
          <cell r="AV86"/>
          <cell r="AW86"/>
          <cell r="AX86"/>
          <cell r="AY86"/>
          <cell r="AZ86"/>
          <cell r="BA86"/>
          <cell r="BB86" t="str">
            <v>2022</v>
          </cell>
          <cell r="BC86"/>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cell r="BQ86"/>
          <cell r="BR86"/>
          <cell r="BS86"/>
          <cell r="BT86"/>
          <cell r="BU86"/>
          <cell r="BV86"/>
          <cell r="BW86"/>
        </row>
        <row r="87">
          <cell r="A87">
            <v>48</v>
          </cell>
          <cell r="B87">
            <v>1</v>
          </cell>
          <cell r="C87" t="str">
            <v>48-1</v>
          </cell>
          <cell r="D87">
            <v>32</v>
          </cell>
          <cell r="E87">
            <v>1</v>
          </cell>
          <cell r="F87" t="str">
            <v>32-1</v>
          </cell>
          <cell r="G87">
            <v>89</v>
          </cell>
          <cell r="H87"/>
          <cell r="I87" t="str">
            <v>前橋市</v>
          </cell>
          <cell r="J87" t="str">
            <v>前橋市</v>
          </cell>
          <cell r="K87" t="str">
            <v>笂井町</v>
          </cell>
          <cell r="L87" t="str">
            <v/>
          </cell>
          <cell r="M87" t="str">
            <v>８５０－３</v>
          </cell>
          <cell r="N87" t="str">
            <v>畑</v>
          </cell>
          <cell r="O87" t="str">
            <v>普通畑</v>
          </cell>
          <cell r="P87">
            <v>1290</v>
          </cell>
          <cell r="Q87">
            <v>1290</v>
          </cell>
          <cell r="R87"/>
          <cell r="S87"/>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D87"/>
          <cell r="AE87">
            <v>0</v>
          </cell>
          <cell r="AF87">
            <v>0</v>
          </cell>
          <cell r="AG87"/>
          <cell r="AH87" t="str">
            <v/>
          </cell>
          <cell r="AI87"/>
          <cell r="AJ87"/>
          <cell r="AK87"/>
          <cell r="AL87"/>
          <cell r="AM87"/>
          <cell r="AN87"/>
          <cell r="AO87"/>
          <cell r="AP87"/>
          <cell r="AQ87"/>
          <cell r="AR87"/>
          <cell r="AS87"/>
          <cell r="AT87"/>
          <cell r="AU87"/>
          <cell r="AV87"/>
          <cell r="AW87"/>
          <cell r="AX87"/>
          <cell r="AY87"/>
          <cell r="AZ87"/>
          <cell r="BA87"/>
          <cell r="BB87" t="str">
            <v>2022</v>
          </cell>
          <cell r="BC87"/>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cell r="BQ87"/>
          <cell r="BR87"/>
          <cell r="BS87"/>
          <cell r="BT87"/>
          <cell r="BU87"/>
          <cell r="BV87"/>
          <cell r="BW87"/>
        </row>
        <row r="88">
          <cell r="A88">
            <v>48</v>
          </cell>
          <cell r="B88">
            <v>2</v>
          </cell>
          <cell r="C88" t="str">
            <v>48-2</v>
          </cell>
          <cell r="D88">
            <v>32</v>
          </cell>
          <cell r="E88">
            <v>2</v>
          </cell>
          <cell r="F88" t="str">
            <v>32-2</v>
          </cell>
          <cell r="G88">
            <v>90</v>
          </cell>
          <cell r="H88"/>
          <cell r="I88" t="str">
            <v>前橋市</v>
          </cell>
          <cell r="J88" t="str">
            <v>前橋市</v>
          </cell>
          <cell r="K88" t="str">
            <v>笂井町</v>
          </cell>
          <cell r="L88" t="str">
            <v/>
          </cell>
          <cell r="M88" t="str">
            <v>８８７－２</v>
          </cell>
          <cell r="N88" t="str">
            <v>畑</v>
          </cell>
          <cell r="O88" t="str">
            <v>普通畑</v>
          </cell>
          <cell r="P88">
            <v>1200</v>
          </cell>
          <cell r="Q88">
            <v>1200</v>
          </cell>
          <cell r="R88"/>
          <cell r="S88"/>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D88"/>
          <cell r="AE88">
            <v>0</v>
          </cell>
          <cell r="AF88">
            <v>0</v>
          </cell>
          <cell r="AG88"/>
          <cell r="AH88" t="str">
            <v/>
          </cell>
          <cell r="AI88"/>
          <cell r="AJ88"/>
          <cell r="AK88"/>
          <cell r="AL88"/>
          <cell r="AM88"/>
          <cell r="AN88"/>
          <cell r="AO88"/>
          <cell r="AP88"/>
          <cell r="AQ88"/>
          <cell r="AR88"/>
          <cell r="AS88"/>
          <cell r="AT88"/>
          <cell r="AU88"/>
          <cell r="AV88"/>
          <cell r="AW88"/>
          <cell r="AX88"/>
          <cell r="AY88"/>
          <cell r="AZ88"/>
          <cell r="BA88"/>
          <cell r="BB88" t="str">
            <v>2022</v>
          </cell>
          <cell r="BC88"/>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cell r="BQ88"/>
          <cell r="BR88"/>
          <cell r="BS88"/>
          <cell r="BT88"/>
          <cell r="BU88"/>
          <cell r="BV88"/>
          <cell r="BW88"/>
        </row>
        <row r="89">
          <cell r="A89">
            <v>49</v>
          </cell>
          <cell r="B89">
            <v>1</v>
          </cell>
          <cell r="C89" t="str">
            <v>49-1</v>
          </cell>
          <cell r="D89">
            <v>33</v>
          </cell>
          <cell r="E89">
            <v>1</v>
          </cell>
          <cell r="F89" t="str">
            <v>33-1</v>
          </cell>
          <cell r="G89">
            <v>91</v>
          </cell>
          <cell r="H89"/>
          <cell r="I89" t="str">
            <v>前橋市</v>
          </cell>
          <cell r="J89" t="str">
            <v>前橋市</v>
          </cell>
          <cell r="K89" t="str">
            <v>粕川町室沢</v>
          </cell>
          <cell r="L89" t="str">
            <v/>
          </cell>
          <cell r="M89" t="str">
            <v>３０４－１</v>
          </cell>
          <cell r="N89" t="str">
            <v>田</v>
          </cell>
          <cell r="O89" t="str">
            <v>水田</v>
          </cell>
          <cell r="P89">
            <v>4207</v>
          </cell>
          <cell r="Q89">
            <v>4207</v>
          </cell>
          <cell r="R89"/>
          <cell r="S89"/>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D89"/>
          <cell r="AE89">
            <v>8000</v>
          </cell>
          <cell r="AF89">
            <v>33656</v>
          </cell>
          <cell r="AG89"/>
          <cell r="AH89" t="str">
            <v/>
          </cell>
          <cell r="AI89"/>
          <cell r="AJ89"/>
          <cell r="AK89"/>
          <cell r="AL89"/>
          <cell r="AM89"/>
          <cell r="AN89"/>
          <cell r="AO89"/>
          <cell r="AP89"/>
          <cell r="AQ89"/>
          <cell r="AR89"/>
          <cell r="AS89"/>
          <cell r="AT89"/>
          <cell r="AU89"/>
          <cell r="AV89"/>
          <cell r="AW89"/>
          <cell r="AX89"/>
          <cell r="AY89"/>
          <cell r="AZ89"/>
          <cell r="BA89"/>
          <cell r="BB89" t="str">
            <v>2022</v>
          </cell>
          <cell r="BC89"/>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cell r="BQ89"/>
          <cell r="BR89"/>
          <cell r="BS89"/>
          <cell r="BT89"/>
          <cell r="BU89"/>
          <cell r="BV89"/>
          <cell r="BW89"/>
        </row>
        <row r="90">
          <cell r="A90">
            <v>50</v>
          </cell>
          <cell r="B90">
            <v>1</v>
          </cell>
          <cell r="C90" t="str">
            <v>50-1</v>
          </cell>
          <cell r="D90">
            <v>34</v>
          </cell>
          <cell r="E90">
            <v>1</v>
          </cell>
          <cell r="F90" t="str">
            <v>34-1</v>
          </cell>
          <cell r="G90">
            <v>92</v>
          </cell>
          <cell r="H90"/>
          <cell r="I90" t="str">
            <v>前橋市</v>
          </cell>
          <cell r="J90" t="str">
            <v>前橋市</v>
          </cell>
          <cell r="K90" t="str">
            <v>堀越町</v>
          </cell>
          <cell r="L90" t="str">
            <v/>
          </cell>
          <cell r="M90" t="str">
            <v>９０</v>
          </cell>
          <cell r="N90" t="str">
            <v>田</v>
          </cell>
          <cell r="O90" t="str">
            <v>水田</v>
          </cell>
          <cell r="P90">
            <v>2864</v>
          </cell>
          <cell r="Q90">
            <v>2864</v>
          </cell>
          <cell r="R90"/>
          <cell r="S90"/>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D90"/>
          <cell r="AE90">
            <v>0</v>
          </cell>
          <cell r="AF90">
            <v>0</v>
          </cell>
          <cell r="AG90"/>
          <cell r="AH90" t="str">
            <v/>
          </cell>
          <cell r="AI90"/>
          <cell r="AJ90"/>
          <cell r="AK90"/>
          <cell r="AL90"/>
          <cell r="AM90"/>
          <cell r="AN90"/>
          <cell r="AO90"/>
          <cell r="AP90"/>
          <cell r="AQ90"/>
          <cell r="AR90"/>
          <cell r="AS90"/>
          <cell r="AT90"/>
          <cell r="AU90"/>
          <cell r="AV90"/>
          <cell r="AW90"/>
          <cell r="AX90"/>
          <cell r="AY90"/>
          <cell r="AZ90"/>
          <cell r="BA90"/>
          <cell r="BB90" t="str">
            <v>2022</v>
          </cell>
          <cell r="BC90"/>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cell r="BQ90"/>
          <cell r="BR90"/>
          <cell r="BS90"/>
          <cell r="BT90"/>
          <cell r="BU90"/>
          <cell r="BV90"/>
          <cell r="BW90"/>
        </row>
        <row r="91">
          <cell r="A91">
            <v>51</v>
          </cell>
          <cell r="B91">
            <v>1</v>
          </cell>
          <cell r="C91" t="str">
            <v>51-1</v>
          </cell>
          <cell r="D91">
            <v>35</v>
          </cell>
          <cell r="E91">
            <v>1</v>
          </cell>
          <cell r="F91" t="str">
            <v>35-1</v>
          </cell>
          <cell r="G91">
            <v>93</v>
          </cell>
          <cell r="H91"/>
          <cell r="I91" t="str">
            <v>前橋市</v>
          </cell>
          <cell r="J91" t="str">
            <v>前橋市</v>
          </cell>
          <cell r="K91" t="str">
            <v>富士見町原之郷</v>
          </cell>
          <cell r="L91" t="str">
            <v/>
          </cell>
          <cell r="M91" t="str">
            <v>２０１６</v>
          </cell>
          <cell r="N91" t="str">
            <v>田</v>
          </cell>
          <cell r="O91" t="str">
            <v>水田</v>
          </cell>
          <cell r="P91">
            <v>1374</v>
          </cell>
          <cell r="Q91">
            <v>1374</v>
          </cell>
          <cell r="R91"/>
          <cell r="S91"/>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D91"/>
          <cell r="AE91">
            <v>5000</v>
          </cell>
          <cell r="AF91">
            <v>6870</v>
          </cell>
          <cell r="AG91"/>
          <cell r="AH91" t="str">
            <v/>
          </cell>
          <cell r="AI91"/>
          <cell r="AJ91"/>
          <cell r="AK91"/>
          <cell r="AL91"/>
          <cell r="AM91"/>
          <cell r="AN91"/>
          <cell r="AO91"/>
          <cell r="AP91"/>
          <cell r="AQ91"/>
          <cell r="AR91"/>
          <cell r="AS91"/>
          <cell r="AT91"/>
          <cell r="AU91"/>
          <cell r="AV91"/>
          <cell r="AW91"/>
          <cell r="AX91"/>
          <cell r="AY91"/>
          <cell r="AZ91"/>
          <cell r="BA91"/>
          <cell r="BB91" t="str">
            <v>2022</v>
          </cell>
          <cell r="BC91"/>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cell r="BQ91"/>
          <cell r="BR91"/>
          <cell r="BS91"/>
          <cell r="BT91"/>
          <cell r="BU91"/>
          <cell r="BV91"/>
          <cell r="BW91"/>
        </row>
        <row r="92">
          <cell r="A92">
            <v>52</v>
          </cell>
          <cell r="B92">
            <v>1</v>
          </cell>
          <cell r="C92" t="str">
            <v>52-1</v>
          </cell>
          <cell r="D92">
            <v>36</v>
          </cell>
          <cell r="E92">
            <v>1</v>
          </cell>
          <cell r="F92" t="str">
            <v>36-1</v>
          </cell>
          <cell r="G92">
            <v>94</v>
          </cell>
          <cell r="H92"/>
          <cell r="I92" t="str">
            <v>前橋市</v>
          </cell>
          <cell r="J92" t="str">
            <v>前橋市</v>
          </cell>
          <cell r="K92" t="str">
            <v>新堀町</v>
          </cell>
          <cell r="L92" t="str">
            <v/>
          </cell>
          <cell r="M92" t="str">
            <v>３９９－２</v>
          </cell>
          <cell r="N92" t="str">
            <v>畑</v>
          </cell>
          <cell r="O92" t="str">
            <v>普通畑</v>
          </cell>
          <cell r="P92">
            <v>481</v>
          </cell>
          <cell r="Q92">
            <v>481</v>
          </cell>
          <cell r="R92"/>
          <cell r="S92"/>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D92"/>
          <cell r="AE92">
            <v>0</v>
          </cell>
          <cell r="AF92">
            <v>0</v>
          </cell>
          <cell r="AG92"/>
          <cell r="AH92" t="str">
            <v/>
          </cell>
          <cell r="AI92"/>
          <cell r="AJ92"/>
          <cell r="AK92"/>
          <cell r="AL92"/>
          <cell r="AM92"/>
          <cell r="AN92"/>
          <cell r="AO92"/>
          <cell r="AP92"/>
          <cell r="AQ92"/>
          <cell r="AR92"/>
          <cell r="AS92"/>
          <cell r="AT92"/>
          <cell r="AU92"/>
          <cell r="AV92"/>
          <cell r="AW92"/>
          <cell r="AX92"/>
          <cell r="AY92"/>
          <cell r="AZ92"/>
          <cell r="BA92"/>
          <cell r="BB92" t="str">
            <v>2022</v>
          </cell>
          <cell r="BC92"/>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cell r="BQ92"/>
          <cell r="BR92"/>
          <cell r="BS92"/>
          <cell r="BT92"/>
          <cell r="BU92"/>
          <cell r="BV92"/>
          <cell r="BW92"/>
        </row>
        <row r="93">
          <cell r="A93">
            <v>53</v>
          </cell>
          <cell r="B93">
            <v>1</v>
          </cell>
          <cell r="C93" t="str">
            <v>53-1</v>
          </cell>
          <cell r="D93">
            <v>37</v>
          </cell>
          <cell r="E93">
            <v>1</v>
          </cell>
          <cell r="F93" t="str">
            <v>37-1</v>
          </cell>
          <cell r="G93">
            <v>95</v>
          </cell>
          <cell r="H93"/>
          <cell r="I93" t="str">
            <v>前橋市</v>
          </cell>
          <cell r="J93" t="str">
            <v>前橋市</v>
          </cell>
          <cell r="K93" t="str">
            <v>上泉町</v>
          </cell>
          <cell r="L93" t="str">
            <v/>
          </cell>
          <cell r="M93" t="str">
            <v>１９２０</v>
          </cell>
          <cell r="N93" t="str">
            <v>畑</v>
          </cell>
          <cell r="O93" t="str">
            <v>普通畑</v>
          </cell>
          <cell r="P93">
            <v>1326</v>
          </cell>
          <cell r="Q93">
            <v>1326</v>
          </cell>
          <cell r="R93"/>
          <cell r="S93"/>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D93"/>
          <cell r="AE93">
            <v>0</v>
          </cell>
          <cell r="AF93">
            <v>0</v>
          </cell>
          <cell r="AG93"/>
          <cell r="AH93" t="str">
            <v/>
          </cell>
          <cell r="AI93"/>
          <cell r="AJ93"/>
          <cell r="AK93"/>
          <cell r="AL93"/>
          <cell r="AM93"/>
          <cell r="AN93"/>
          <cell r="AO93"/>
          <cell r="AP93"/>
          <cell r="AQ93"/>
          <cell r="AR93"/>
          <cell r="AS93"/>
          <cell r="AT93"/>
          <cell r="AU93"/>
          <cell r="AV93"/>
          <cell r="AW93"/>
          <cell r="AX93"/>
          <cell r="AY93"/>
          <cell r="AZ93"/>
          <cell r="BA93"/>
          <cell r="BB93" t="str">
            <v>2022</v>
          </cell>
          <cell r="BC93"/>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cell r="BQ93"/>
          <cell r="BR93"/>
          <cell r="BS93"/>
          <cell r="BT93"/>
          <cell r="BU93"/>
          <cell r="BV93"/>
          <cell r="BW93"/>
        </row>
        <row r="94">
          <cell r="A94">
            <v>54</v>
          </cell>
          <cell r="B94">
            <v>1</v>
          </cell>
          <cell r="C94" t="str">
            <v>54-1</v>
          </cell>
          <cell r="D94">
            <v>38</v>
          </cell>
          <cell r="E94">
            <v>1</v>
          </cell>
          <cell r="F94" t="str">
            <v>38-1</v>
          </cell>
          <cell r="G94">
            <v>96</v>
          </cell>
          <cell r="H94"/>
          <cell r="I94" t="str">
            <v>前橋市</v>
          </cell>
          <cell r="J94" t="str">
            <v>前橋市</v>
          </cell>
          <cell r="K94" t="str">
            <v>公田町</v>
          </cell>
          <cell r="L94" t="str">
            <v/>
          </cell>
          <cell r="M94" t="str">
            <v>１０６２－１</v>
          </cell>
          <cell r="N94" t="str">
            <v>田</v>
          </cell>
          <cell r="O94" t="str">
            <v>水田</v>
          </cell>
          <cell r="P94">
            <v>570</v>
          </cell>
          <cell r="Q94">
            <v>570</v>
          </cell>
          <cell r="R94"/>
          <cell r="S94"/>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D94"/>
          <cell r="AE94">
            <v>8000</v>
          </cell>
          <cell r="AF94">
            <v>4560</v>
          </cell>
          <cell r="AG94"/>
          <cell r="AH94" t="str">
            <v/>
          </cell>
          <cell r="AI94"/>
          <cell r="AJ94"/>
          <cell r="AK94"/>
          <cell r="AL94"/>
          <cell r="AM94"/>
          <cell r="AN94"/>
          <cell r="AO94"/>
          <cell r="AP94"/>
          <cell r="AQ94"/>
          <cell r="AR94"/>
          <cell r="AS94"/>
          <cell r="AT94"/>
          <cell r="AU94"/>
          <cell r="AV94"/>
          <cell r="AW94"/>
          <cell r="AX94"/>
          <cell r="AY94"/>
          <cell r="AZ94"/>
          <cell r="BA94"/>
          <cell r="BB94" t="str">
            <v>2022</v>
          </cell>
          <cell r="BC94"/>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cell r="BQ94"/>
          <cell r="BR94"/>
          <cell r="BS94"/>
          <cell r="BT94"/>
          <cell r="BU94"/>
          <cell r="BV94"/>
          <cell r="BW94"/>
        </row>
        <row r="95">
          <cell r="A95">
            <v>54</v>
          </cell>
          <cell r="B95">
            <v>2</v>
          </cell>
          <cell r="C95" t="str">
            <v>54-2</v>
          </cell>
          <cell r="D95">
            <v>38</v>
          </cell>
          <cell r="E95">
            <v>2</v>
          </cell>
          <cell r="F95" t="str">
            <v>38-2</v>
          </cell>
          <cell r="G95">
            <v>97</v>
          </cell>
          <cell r="H95"/>
          <cell r="I95" t="str">
            <v>前橋市</v>
          </cell>
          <cell r="J95" t="str">
            <v>前橋市</v>
          </cell>
          <cell r="K95" t="str">
            <v>公田町</v>
          </cell>
          <cell r="L95" t="str">
            <v/>
          </cell>
          <cell r="M95" t="str">
            <v>１０６２－３</v>
          </cell>
          <cell r="N95" t="str">
            <v>田</v>
          </cell>
          <cell r="O95" t="str">
            <v>水田</v>
          </cell>
          <cell r="P95">
            <v>373</v>
          </cell>
          <cell r="Q95">
            <v>373</v>
          </cell>
          <cell r="R95"/>
          <cell r="S95"/>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D95"/>
          <cell r="AE95">
            <v>8000</v>
          </cell>
          <cell r="AF95">
            <v>2984</v>
          </cell>
          <cell r="AG95"/>
          <cell r="AH95" t="str">
            <v/>
          </cell>
          <cell r="AI95"/>
          <cell r="AJ95"/>
          <cell r="AK95"/>
          <cell r="AL95"/>
          <cell r="AM95"/>
          <cell r="AN95"/>
          <cell r="AO95"/>
          <cell r="AP95"/>
          <cell r="AQ95"/>
          <cell r="AR95"/>
          <cell r="AS95"/>
          <cell r="AT95"/>
          <cell r="AU95"/>
          <cell r="AV95"/>
          <cell r="AW95"/>
          <cell r="AX95"/>
          <cell r="AY95"/>
          <cell r="AZ95"/>
          <cell r="BA95"/>
          <cell r="BB95" t="str">
            <v>2022</v>
          </cell>
          <cell r="BC95"/>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cell r="BQ95"/>
          <cell r="BR95"/>
          <cell r="BS95"/>
          <cell r="BT95"/>
          <cell r="BU95"/>
          <cell r="BV95"/>
          <cell r="BW95"/>
        </row>
        <row r="96">
          <cell r="A96">
            <v>54</v>
          </cell>
          <cell r="B96">
            <v>3</v>
          </cell>
          <cell r="C96" t="str">
            <v>54-3</v>
          </cell>
          <cell r="D96">
            <v>38</v>
          </cell>
          <cell r="E96">
            <v>3</v>
          </cell>
          <cell r="F96" t="str">
            <v>38-3</v>
          </cell>
          <cell r="G96">
            <v>98</v>
          </cell>
          <cell r="H96"/>
          <cell r="I96" t="str">
            <v>前橋市</v>
          </cell>
          <cell r="J96" t="str">
            <v>前橋市</v>
          </cell>
          <cell r="K96" t="str">
            <v>公田町</v>
          </cell>
          <cell r="L96" t="str">
            <v/>
          </cell>
          <cell r="M96" t="str">
            <v>１０６２－４</v>
          </cell>
          <cell r="N96" t="str">
            <v>田</v>
          </cell>
          <cell r="O96" t="str">
            <v>水田</v>
          </cell>
          <cell r="P96">
            <v>420</v>
          </cell>
          <cell r="Q96">
            <v>420</v>
          </cell>
          <cell r="R96"/>
          <cell r="S96"/>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D96"/>
          <cell r="AE96">
            <v>8000</v>
          </cell>
          <cell r="AF96">
            <v>3360</v>
          </cell>
          <cell r="AG96"/>
          <cell r="AH96" t="str">
            <v/>
          </cell>
          <cell r="AI96"/>
          <cell r="AJ96"/>
          <cell r="AK96"/>
          <cell r="AL96"/>
          <cell r="AM96"/>
          <cell r="AN96"/>
          <cell r="AO96"/>
          <cell r="AP96"/>
          <cell r="AQ96"/>
          <cell r="AR96"/>
          <cell r="AS96"/>
          <cell r="AT96"/>
          <cell r="AU96"/>
          <cell r="AV96"/>
          <cell r="AW96"/>
          <cell r="AX96"/>
          <cell r="AY96"/>
          <cell r="AZ96"/>
          <cell r="BA96"/>
          <cell r="BB96" t="str">
            <v>2022</v>
          </cell>
          <cell r="BC96"/>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cell r="BQ96"/>
          <cell r="BR96"/>
          <cell r="BS96"/>
          <cell r="BT96"/>
          <cell r="BU96"/>
          <cell r="BV96"/>
          <cell r="BW96"/>
        </row>
        <row r="97">
          <cell r="A97">
            <v>54</v>
          </cell>
          <cell r="B97">
            <v>4</v>
          </cell>
          <cell r="C97" t="str">
            <v>54-4</v>
          </cell>
          <cell r="D97">
            <v>38</v>
          </cell>
          <cell r="E97">
            <v>4</v>
          </cell>
          <cell r="F97" t="str">
            <v>38-4</v>
          </cell>
          <cell r="G97">
            <v>99</v>
          </cell>
          <cell r="H97"/>
          <cell r="I97" t="str">
            <v>前橋市</v>
          </cell>
          <cell r="J97" t="str">
            <v>前橋市</v>
          </cell>
          <cell r="K97" t="str">
            <v>公田町</v>
          </cell>
          <cell r="L97" t="str">
            <v/>
          </cell>
          <cell r="M97" t="str">
            <v>１０６２－５</v>
          </cell>
          <cell r="N97" t="str">
            <v>田</v>
          </cell>
          <cell r="O97" t="str">
            <v>水田</v>
          </cell>
          <cell r="P97">
            <v>334</v>
          </cell>
          <cell r="Q97">
            <v>334</v>
          </cell>
          <cell r="R97"/>
          <cell r="S97"/>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D97"/>
          <cell r="AE97">
            <v>8000</v>
          </cell>
          <cell r="AF97">
            <v>2672</v>
          </cell>
          <cell r="AG97"/>
          <cell r="AH97" t="str">
            <v/>
          </cell>
          <cell r="AI97"/>
          <cell r="AJ97"/>
          <cell r="AK97"/>
          <cell r="AL97"/>
          <cell r="AM97"/>
          <cell r="AN97"/>
          <cell r="AO97"/>
          <cell r="AP97"/>
          <cell r="AQ97"/>
          <cell r="AR97"/>
          <cell r="AS97"/>
          <cell r="AT97"/>
          <cell r="AU97"/>
          <cell r="AV97"/>
          <cell r="AW97"/>
          <cell r="AX97"/>
          <cell r="AY97"/>
          <cell r="AZ97"/>
          <cell r="BA97"/>
          <cell r="BB97" t="str">
            <v>2022</v>
          </cell>
          <cell r="BC97"/>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cell r="BQ97"/>
          <cell r="BR97"/>
          <cell r="BS97"/>
          <cell r="BT97"/>
          <cell r="BU97"/>
          <cell r="BV97"/>
          <cell r="BW97"/>
        </row>
        <row r="98">
          <cell r="A98">
            <v>54</v>
          </cell>
          <cell r="B98">
            <v>5</v>
          </cell>
          <cell r="C98" t="str">
            <v>54-5</v>
          </cell>
          <cell r="D98">
            <v>38</v>
          </cell>
          <cell r="E98">
            <v>5</v>
          </cell>
          <cell r="F98" t="str">
            <v>38-5</v>
          </cell>
          <cell r="G98">
            <v>100</v>
          </cell>
          <cell r="H98"/>
          <cell r="I98" t="str">
            <v>前橋市</v>
          </cell>
          <cell r="J98" t="str">
            <v>前橋市</v>
          </cell>
          <cell r="K98" t="str">
            <v>公田町</v>
          </cell>
          <cell r="L98" t="str">
            <v/>
          </cell>
          <cell r="M98" t="str">
            <v>１０６２－６</v>
          </cell>
          <cell r="N98" t="str">
            <v>田</v>
          </cell>
          <cell r="O98" t="str">
            <v>水田</v>
          </cell>
          <cell r="P98">
            <v>328</v>
          </cell>
          <cell r="Q98">
            <v>328</v>
          </cell>
          <cell r="R98"/>
          <cell r="S98"/>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D98"/>
          <cell r="AE98">
            <v>8000</v>
          </cell>
          <cell r="AF98">
            <v>2624</v>
          </cell>
          <cell r="AG98"/>
          <cell r="AH98" t="str">
            <v/>
          </cell>
          <cell r="AI98"/>
          <cell r="AJ98"/>
          <cell r="AK98"/>
          <cell r="AL98"/>
          <cell r="AM98"/>
          <cell r="AN98"/>
          <cell r="AO98"/>
          <cell r="AP98"/>
          <cell r="AQ98"/>
          <cell r="AR98"/>
          <cell r="AS98"/>
          <cell r="AT98"/>
          <cell r="AU98"/>
          <cell r="AV98"/>
          <cell r="AW98"/>
          <cell r="AX98"/>
          <cell r="AY98"/>
          <cell r="AZ98"/>
          <cell r="BA98"/>
          <cell r="BB98" t="str">
            <v>2022</v>
          </cell>
          <cell r="BC98"/>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cell r="BQ98"/>
          <cell r="BR98"/>
          <cell r="BS98"/>
          <cell r="BT98"/>
          <cell r="BU98"/>
          <cell r="BV98"/>
          <cell r="BW98"/>
        </row>
        <row r="99">
          <cell r="A99">
            <v>54</v>
          </cell>
          <cell r="B99">
            <v>6</v>
          </cell>
          <cell r="C99" t="str">
            <v>54-6</v>
          </cell>
          <cell r="D99">
            <v>38</v>
          </cell>
          <cell r="E99">
            <v>6</v>
          </cell>
          <cell r="F99" t="str">
            <v>38-6</v>
          </cell>
          <cell r="G99">
            <v>101</v>
          </cell>
          <cell r="H99"/>
          <cell r="I99" t="str">
            <v>前橋市</v>
          </cell>
          <cell r="J99" t="str">
            <v>前橋市</v>
          </cell>
          <cell r="K99" t="str">
            <v>公田町</v>
          </cell>
          <cell r="L99" t="str">
            <v/>
          </cell>
          <cell r="M99" t="str">
            <v>１０６２－７</v>
          </cell>
          <cell r="N99" t="str">
            <v>田</v>
          </cell>
          <cell r="O99" t="str">
            <v>水田</v>
          </cell>
          <cell r="P99">
            <v>155</v>
          </cell>
          <cell r="Q99">
            <v>155</v>
          </cell>
          <cell r="R99"/>
          <cell r="S99"/>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D99"/>
          <cell r="AE99">
            <v>8000</v>
          </cell>
          <cell r="AF99">
            <v>1240</v>
          </cell>
          <cell r="AG99"/>
          <cell r="AH99" t="str">
            <v/>
          </cell>
          <cell r="AI99"/>
          <cell r="AJ99"/>
          <cell r="AK99"/>
          <cell r="AL99"/>
          <cell r="AM99"/>
          <cell r="AN99"/>
          <cell r="AO99"/>
          <cell r="AP99"/>
          <cell r="AQ99"/>
          <cell r="AR99"/>
          <cell r="AS99"/>
          <cell r="AT99"/>
          <cell r="AU99"/>
          <cell r="AV99"/>
          <cell r="AW99"/>
          <cell r="AX99"/>
          <cell r="AY99"/>
          <cell r="AZ99"/>
          <cell r="BA99"/>
          <cell r="BB99" t="str">
            <v>2022</v>
          </cell>
          <cell r="BC99"/>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cell r="BQ99"/>
          <cell r="BR99"/>
          <cell r="BS99"/>
          <cell r="BT99"/>
          <cell r="BU99"/>
          <cell r="BV99"/>
          <cell r="BW99"/>
        </row>
        <row r="100">
          <cell r="A100">
            <v>54</v>
          </cell>
          <cell r="B100">
            <v>7</v>
          </cell>
          <cell r="C100" t="str">
            <v>54-7</v>
          </cell>
          <cell r="D100">
            <v>38</v>
          </cell>
          <cell r="E100">
            <v>7</v>
          </cell>
          <cell r="F100" t="str">
            <v>38-7</v>
          </cell>
          <cell r="G100">
            <v>102</v>
          </cell>
          <cell r="H100"/>
          <cell r="I100" t="str">
            <v>前橋市</v>
          </cell>
          <cell r="J100" t="str">
            <v>前橋市</v>
          </cell>
          <cell r="K100" t="str">
            <v>公田町</v>
          </cell>
          <cell r="L100" t="str">
            <v/>
          </cell>
          <cell r="M100" t="str">
            <v>１０６２－８</v>
          </cell>
          <cell r="N100" t="str">
            <v>田</v>
          </cell>
          <cell r="O100" t="str">
            <v>水田</v>
          </cell>
          <cell r="P100">
            <v>99</v>
          </cell>
          <cell r="Q100">
            <v>99</v>
          </cell>
          <cell r="R100"/>
          <cell r="S100"/>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D100"/>
          <cell r="AE100">
            <v>8000</v>
          </cell>
          <cell r="AF100">
            <v>792</v>
          </cell>
          <cell r="AG100"/>
          <cell r="AH100" t="str">
            <v/>
          </cell>
          <cell r="AI100"/>
          <cell r="AJ100"/>
          <cell r="AK100"/>
          <cell r="AL100"/>
          <cell r="AM100"/>
          <cell r="AN100"/>
          <cell r="AO100"/>
          <cell r="AP100"/>
          <cell r="AQ100"/>
          <cell r="AR100"/>
          <cell r="AS100"/>
          <cell r="AT100"/>
          <cell r="AU100"/>
          <cell r="AV100"/>
          <cell r="AW100"/>
          <cell r="AX100"/>
          <cell r="AY100"/>
          <cell r="AZ100"/>
          <cell r="BA100"/>
          <cell r="BB100" t="str">
            <v>2022</v>
          </cell>
          <cell r="BC100"/>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cell r="BQ100"/>
          <cell r="BR100"/>
          <cell r="BS100"/>
          <cell r="BT100"/>
          <cell r="BU100"/>
          <cell r="BV100"/>
          <cell r="BW100"/>
        </row>
        <row r="101">
          <cell r="A101">
            <v>55</v>
          </cell>
          <cell r="B101">
            <v>1</v>
          </cell>
          <cell r="C101" t="str">
            <v>55-1</v>
          </cell>
          <cell r="D101">
            <v>39</v>
          </cell>
          <cell r="E101">
            <v>1</v>
          </cell>
          <cell r="F101" t="str">
            <v>39-1</v>
          </cell>
          <cell r="G101">
            <v>103</v>
          </cell>
          <cell r="H101"/>
          <cell r="I101" t="str">
            <v>前橋市</v>
          </cell>
          <cell r="J101" t="str">
            <v>前橋市</v>
          </cell>
          <cell r="K101" t="str">
            <v>新堀町</v>
          </cell>
          <cell r="L101" t="str">
            <v/>
          </cell>
          <cell r="M101" t="str">
            <v>１６０－１</v>
          </cell>
          <cell r="N101" t="str">
            <v>田</v>
          </cell>
          <cell r="O101" t="str">
            <v>水田</v>
          </cell>
          <cell r="P101">
            <v>1982</v>
          </cell>
          <cell r="Q101">
            <v>1982</v>
          </cell>
          <cell r="R101"/>
          <cell r="S101"/>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D101"/>
          <cell r="AE101">
            <v>0</v>
          </cell>
          <cell r="AF101">
            <v>0</v>
          </cell>
          <cell r="AG101"/>
          <cell r="AH101" t="str">
            <v/>
          </cell>
          <cell r="AI101"/>
          <cell r="AJ101"/>
          <cell r="AK101"/>
          <cell r="AL101"/>
          <cell r="AM101"/>
          <cell r="AN101"/>
          <cell r="AO101"/>
          <cell r="AP101"/>
          <cell r="AQ101"/>
          <cell r="AR101"/>
          <cell r="AS101"/>
          <cell r="AT101"/>
          <cell r="AU101"/>
          <cell r="AV101"/>
          <cell r="AW101"/>
          <cell r="AX101"/>
          <cell r="AY101"/>
          <cell r="AZ101"/>
          <cell r="BA101"/>
          <cell r="BB101" t="str">
            <v>2022</v>
          </cell>
          <cell r="BC101"/>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cell r="BQ101"/>
          <cell r="BR101"/>
          <cell r="BS101"/>
          <cell r="BT101"/>
          <cell r="BU101"/>
          <cell r="BV101"/>
          <cell r="BW101"/>
        </row>
        <row r="102">
          <cell r="A102">
            <v>56</v>
          </cell>
          <cell r="B102">
            <v>1</v>
          </cell>
          <cell r="C102" t="str">
            <v>56-1</v>
          </cell>
          <cell r="D102">
            <v>40</v>
          </cell>
          <cell r="E102">
            <v>1</v>
          </cell>
          <cell r="F102" t="str">
            <v>40-1</v>
          </cell>
          <cell r="G102">
            <v>104</v>
          </cell>
          <cell r="H102"/>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R102"/>
          <cell r="S102"/>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D102"/>
          <cell r="AE102">
            <v>0</v>
          </cell>
          <cell r="AF102">
            <v>0</v>
          </cell>
          <cell r="AG102"/>
          <cell r="AH102" t="str">
            <v/>
          </cell>
          <cell r="AI102"/>
          <cell r="AJ102"/>
          <cell r="AK102"/>
          <cell r="AL102"/>
          <cell r="AM102"/>
          <cell r="AN102"/>
          <cell r="AO102"/>
          <cell r="AP102"/>
          <cell r="AQ102"/>
          <cell r="AR102"/>
          <cell r="AS102"/>
          <cell r="AT102"/>
          <cell r="AU102"/>
          <cell r="AV102"/>
          <cell r="AW102"/>
          <cell r="AX102"/>
          <cell r="AY102"/>
          <cell r="AZ102"/>
          <cell r="BA102"/>
          <cell r="BB102" t="str">
            <v>2022</v>
          </cell>
          <cell r="BC102"/>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cell r="BQ102"/>
          <cell r="BR102"/>
          <cell r="BS102"/>
          <cell r="BT102"/>
          <cell r="BU102"/>
          <cell r="BV102"/>
          <cell r="BW102"/>
        </row>
        <row r="103">
          <cell r="A103">
            <v>56</v>
          </cell>
          <cell r="B103">
            <v>2</v>
          </cell>
          <cell r="C103" t="str">
            <v>56-2</v>
          </cell>
          <cell r="D103">
            <v>40</v>
          </cell>
          <cell r="E103">
            <v>2</v>
          </cell>
          <cell r="F103" t="str">
            <v>40-2</v>
          </cell>
          <cell r="G103">
            <v>105</v>
          </cell>
          <cell r="H103"/>
          <cell r="I103" t="str">
            <v>前橋市</v>
          </cell>
          <cell r="J103" t="str">
            <v>前橋市</v>
          </cell>
          <cell r="K103" t="str">
            <v>富士見町漆窪</v>
          </cell>
          <cell r="L103" t="str">
            <v/>
          </cell>
          <cell r="M103" t="str">
            <v>２４７－１</v>
          </cell>
          <cell r="N103" t="str">
            <v>畑</v>
          </cell>
          <cell r="O103" t="str">
            <v>普通畑</v>
          </cell>
          <cell r="P103">
            <v>541</v>
          </cell>
          <cell r="Q103">
            <v>541</v>
          </cell>
          <cell r="R103"/>
          <cell r="S103"/>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D103"/>
          <cell r="AE103">
            <v>0</v>
          </cell>
          <cell r="AF103">
            <v>0</v>
          </cell>
          <cell r="AG103"/>
          <cell r="AH103" t="str">
            <v/>
          </cell>
          <cell r="AI103"/>
          <cell r="AJ103"/>
          <cell r="AK103"/>
          <cell r="AL103"/>
          <cell r="AM103"/>
          <cell r="AN103"/>
          <cell r="AO103"/>
          <cell r="AP103"/>
          <cell r="AQ103"/>
          <cell r="AR103"/>
          <cell r="AS103"/>
          <cell r="AT103"/>
          <cell r="AU103"/>
          <cell r="AV103"/>
          <cell r="AW103"/>
          <cell r="AX103"/>
          <cell r="AY103"/>
          <cell r="AZ103"/>
          <cell r="BA103"/>
          <cell r="BB103" t="str">
            <v>2022</v>
          </cell>
          <cell r="BC103"/>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cell r="BQ103"/>
          <cell r="BR103"/>
          <cell r="BS103"/>
          <cell r="BT103"/>
          <cell r="BU103"/>
          <cell r="BV103"/>
          <cell r="BW103"/>
        </row>
        <row r="104">
          <cell r="A104">
            <v>56</v>
          </cell>
          <cell r="B104">
            <v>3</v>
          </cell>
          <cell r="C104" t="str">
            <v>56-3</v>
          </cell>
          <cell r="D104">
            <v>40</v>
          </cell>
          <cell r="E104">
            <v>3</v>
          </cell>
          <cell r="F104" t="str">
            <v>40-3</v>
          </cell>
          <cell r="G104">
            <v>106</v>
          </cell>
          <cell r="H104"/>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R104"/>
          <cell r="S104"/>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D104"/>
          <cell r="AE104">
            <v>0</v>
          </cell>
          <cell r="AF104">
            <v>0</v>
          </cell>
          <cell r="AG104"/>
          <cell r="AH104" t="str">
            <v/>
          </cell>
          <cell r="AI104"/>
          <cell r="AJ104"/>
          <cell r="AK104"/>
          <cell r="AL104"/>
          <cell r="AM104"/>
          <cell r="AN104"/>
          <cell r="AO104"/>
          <cell r="AP104"/>
          <cell r="AQ104"/>
          <cell r="AR104"/>
          <cell r="AS104"/>
          <cell r="AT104"/>
          <cell r="AU104"/>
          <cell r="AV104"/>
          <cell r="AW104"/>
          <cell r="AX104"/>
          <cell r="AY104"/>
          <cell r="AZ104"/>
          <cell r="BA104"/>
          <cell r="BB104" t="str">
            <v>2022</v>
          </cell>
          <cell r="BC104"/>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cell r="BQ104"/>
          <cell r="BR104"/>
          <cell r="BS104"/>
          <cell r="BT104"/>
          <cell r="BU104"/>
          <cell r="BV104"/>
          <cell r="BW104"/>
        </row>
        <row r="105">
          <cell r="A105">
            <v>56</v>
          </cell>
          <cell r="B105">
            <v>4</v>
          </cell>
          <cell r="C105" t="str">
            <v>56-4</v>
          </cell>
          <cell r="D105">
            <v>40</v>
          </cell>
          <cell r="E105">
            <v>4</v>
          </cell>
          <cell r="F105" t="str">
            <v>40-4</v>
          </cell>
          <cell r="G105">
            <v>107</v>
          </cell>
          <cell r="H105"/>
          <cell r="I105" t="str">
            <v>前橋市</v>
          </cell>
          <cell r="J105" t="str">
            <v>前橋市</v>
          </cell>
          <cell r="K105" t="str">
            <v>富士見町漆窪</v>
          </cell>
          <cell r="L105" t="str">
            <v/>
          </cell>
          <cell r="M105" t="str">
            <v>２５５－１</v>
          </cell>
          <cell r="N105" t="str">
            <v>畑</v>
          </cell>
          <cell r="O105" t="str">
            <v>普通畑</v>
          </cell>
          <cell r="P105">
            <v>913</v>
          </cell>
          <cell r="Q105">
            <v>913</v>
          </cell>
          <cell r="R105"/>
          <cell r="S105"/>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D105"/>
          <cell r="AE105">
            <v>0</v>
          </cell>
          <cell r="AF105">
            <v>0</v>
          </cell>
          <cell r="AG105"/>
          <cell r="AH105" t="str">
            <v/>
          </cell>
          <cell r="AI105"/>
          <cell r="AJ105"/>
          <cell r="AK105"/>
          <cell r="AL105"/>
          <cell r="AM105"/>
          <cell r="AN105"/>
          <cell r="AO105"/>
          <cell r="AP105"/>
          <cell r="AQ105"/>
          <cell r="AR105"/>
          <cell r="AS105"/>
          <cell r="AT105"/>
          <cell r="AU105"/>
          <cell r="AV105"/>
          <cell r="AW105"/>
          <cell r="AX105"/>
          <cell r="AY105"/>
          <cell r="AZ105"/>
          <cell r="BA105"/>
          <cell r="BB105" t="str">
            <v>2022</v>
          </cell>
          <cell r="BC105"/>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cell r="BQ105"/>
          <cell r="BR105"/>
          <cell r="BS105"/>
          <cell r="BT105"/>
          <cell r="BU105"/>
          <cell r="BV105"/>
          <cell r="BW105"/>
        </row>
        <row r="106">
          <cell r="A106">
            <v>56</v>
          </cell>
          <cell r="B106">
            <v>5</v>
          </cell>
          <cell r="C106" t="str">
            <v>56-5</v>
          </cell>
          <cell r="D106">
            <v>40</v>
          </cell>
          <cell r="E106">
            <v>5</v>
          </cell>
          <cell r="F106" t="str">
            <v>40-5</v>
          </cell>
          <cell r="G106">
            <v>108</v>
          </cell>
          <cell r="H106"/>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R106"/>
          <cell r="S106"/>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D106"/>
          <cell r="AE106">
            <v>0</v>
          </cell>
          <cell r="AF106">
            <v>0</v>
          </cell>
          <cell r="AG106"/>
          <cell r="AH106" t="str">
            <v/>
          </cell>
          <cell r="AI106"/>
          <cell r="AJ106"/>
          <cell r="AK106"/>
          <cell r="AL106"/>
          <cell r="AM106"/>
          <cell r="AN106"/>
          <cell r="AO106"/>
          <cell r="AP106"/>
          <cell r="AQ106"/>
          <cell r="AR106"/>
          <cell r="AS106"/>
          <cell r="AT106"/>
          <cell r="AU106"/>
          <cell r="AV106"/>
          <cell r="AW106"/>
          <cell r="AX106"/>
          <cell r="AY106"/>
          <cell r="AZ106"/>
          <cell r="BA106"/>
          <cell r="BB106" t="str">
            <v>2022</v>
          </cell>
          <cell r="BC106"/>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cell r="BQ106"/>
          <cell r="BR106"/>
          <cell r="BS106"/>
          <cell r="BT106"/>
          <cell r="BU106"/>
          <cell r="BV106"/>
          <cell r="BW106"/>
        </row>
        <row r="107">
          <cell r="A107">
            <v>56</v>
          </cell>
          <cell r="B107">
            <v>6</v>
          </cell>
          <cell r="C107" t="str">
            <v>56-6</v>
          </cell>
          <cell r="D107">
            <v>40</v>
          </cell>
          <cell r="E107">
            <v>6</v>
          </cell>
          <cell r="F107" t="str">
            <v>40-6</v>
          </cell>
          <cell r="G107">
            <v>109</v>
          </cell>
          <cell r="H107"/>
          <cell r="I107" t="str">
            <v>前橋市</v>
          </cell>
          <cell r="J107" t="str">
            <v>前橋市</v>
          </cell>
          <cell r="K107" t="str">
            <v>富士見町漆窪</v>
          </cell>
          <cell r="L107" t="str">
            <v/>
          </cell>
          <cell r="M107" t="str">
            <v>２７２－１</v>
          </cell>
          <cell r="N107" t="str">
            <v>畑</v>
          </cell>
          <cell r="O107" t="str">
            <v>普通畑</v>
          </cell>
          <cell r="P107">
            <v>959</v>
          </cell>
          <cell r="Q107">
            <v>959</v>
          </cell>
          <cell r="R107"/>
          <cell r="S107"/>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D107"/>
          <cell r="AE107">
            <v>0</v>
          </cell>
          <cell r="AF107">
            <v>0</v>
          </cell>
          <cell r="AG107"/>
          <cell r="AH107" t="str">
            <v/>
          </cell>
          <cell r="AI107"/>
          <cell r="AJ107"/>
          <cell r="AK107"/>
          <cell r="AL107"/>
          <cell r="AM107"/>
          <cell r="AN107"/>
          <cell r="AO107"/>
          <cell r="AP107"/>
          <cell r="AQ107"/>
          <cell r="AR107"/>
          <cell r="AS107"/>
          <cell r="AT107"/>
          <cell r="AU107"/>
          <cell r="AV107"/>
          <cell r="AW107"/>
          <cell r="AX107"/>
          <cell r="AY107"/>
          <cell r="AZ107"/>
          <cell r="BA107"/>
          <cell r="BB107" t="str">
            <v>2022</v>
          </cell>
          <cell r="BC107"/>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cell r="BQ107"/>
          <cell r="BR107"/>
          <cell r="BS107"/>
          <cell r="BT107"/>
          <cell r="BU107"/>
          <cell r="BV107"/>
          <cell r="BW107"/>
        </row>
        <row r="108">
          <cell r="A108">
            <v>57</v>
          </cell>
          <cell r="B108">
            <v>1</v>
          </cell>
          <cell r="C108" t="str">
            <v>57-1</v>
          </cell>
          <cell r="D108">
            <v>41</v>
          </cell>
          <cell r="E108">
            <v>1</v>
          </cell>
          <cell r="F108" t="str">
            <v>41-1</v>
          </cell>
          <cell r="G108">
            <v>110</v>
          </cell>
          <cell r="H108"/>
          <cell r="I108" t="str">
            <v>前橋市</v>
          </cell>
          <cell r="J108" t="str">
            <v>前橋市</v>
          </cell>
          <cell r="K108" t="str">
            <v>富田町</v>
          </cell>
          <cell r="L108" t="str">
            <v/>
          </cell>
          <cell r="M108" t="str">
            <v>２６０</v>
          </cell>
          <cell r="N108" t="str">
            <v>田</v>
          </cell>
          <cell r="O108" t="str">
            <v>水田</v>
          </cell>
          <cell r="P108">
            <v>2847</v>
          </cell>
          <cell r="Q108">
            <v>2847</v>
          </cell>
          <cell r="R108"/>
          <cell r="S108"/>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D108"/>
          <cell r="AE108">
            <v>0</v>
          </cell>
          <cell r="AF108">
            <v>0</v>
          </cell>
          <cell r="AG108"/>
          <cell r="AH108" t="str">
            <v/>
          </cell>
          <cell r="AI108"/>
          <cell r="AJ108"/>
          <cell r="AK108"/>
          <cell r="AL108"/>
          <cell r="AM108"/>
          <cell r="AN108"/>
          <cell r="AO108"/>
          <cell r="AP108"/>
          <cell r="AQ108"/>
          <cell r="AR108"/>
          <cell r="AS108"/>
          <cell r="AT108"/>
          <cell r="AU108"/>
          <cell r="AV108"/>
          <cell r="AW108"/>
          <cell r="AX108"/>
          <cell r="AY108"/>
          <cell r="AZ108"/>
          <cell r="BA108"/>
          <cell r="BB108" t="str">
            <v>2022</v>
          </cell>
          <cell r="BC108"/>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cell r="BQ108"/>
          <cell r="BR108"/>
          <cell r="BS108"/>
          <cell r="BT108"/>
          <cell r="BU108"/>
          <cell r="BV108"/>
          <cell r="BW108"/>
        </row>
        <row r="109">
          <cell r="A109">
            <v>58</v>
          </cell>
          <cell r="B109">
            <v>1</v>
          </cell>
          <cell r="C109" t="str">
            <v>58-1</v>
          </cell>
          <cell r="D109">
            <v>41</v>
          </cell>
          <cell r="E109">
            <v>2</v>
          </cell>
          <cell r="F109" t="str">
            <v>41-2</v>
          </cell>
          <cell r="G109">
            <v>111</v>
          </cell>
          <cell r="H109"/>
          <cell r="I109" t="str">
            <v>前橋市</v>
          </cell>
          <cell r="J109" t="str">
            <v>前橋市</v>
          </cell>
          <cell r="K109" t="str">
            <v>富田町</v>
          </cell>
          <cell r="L109" t="str">
            <v/>
          </cell>
          <cell r="M109" t="str">
            <v>１１５１－２</v>
          </cell>
          <cell r="N109" t="str">
            <v>田</v>
          </cell>
          <cell r="O109" t="str">
            <v>水田</v>
          </cell>
          <cell r="P109">
            <v>334</v>
          </cell>
          <cell r="Q109">
            <v>334</v>
          </cell>
          <cell r="R109"/>
          <cell r="S109"/>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D109"/>
          <cell r="AE109">
            <v>0</v>
          </cell>
          <cell r="AF109">
            <v>0</v>
          </cell>
          <cell r="AG109"/>
          <cell r="AH109" t="str">
            <v/>
          </cell>
          <cell r="AI109"/>
          <cell r="AJ109"/>
          <cell r="AK109"/>
          <cell r="AL109"/>
          <cell r="AM109"/>
          <cell r="AN109"/>
          <cell r="AO109"/>
          <cell r="AP109"/>
          <cell r="AQ109"/>
          <cell r="AR109"/>
          <cell r="AS109"/>
          <cell r="AT109"/>
          <cell r="AU109"/>
          <cell r="AV109"/>
          <cell r="AW109"/>
          <cell r="AX109"/>
          <cell r="AY109"/>
          <cell r="AZ109"/>
          <cell r="BA109"/>
          <cell r="BB109" t="str">
            <v>2022</v>
          </cell>
          <cell r="BC109"/>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cell r="BQ109"/>
          <cell r="BR109"/>
          <cell r="BS109"/>
          <cell r="BT109"/>
          <cell r="BU109"/>
          <cell r="BV109"/>
          <cell r="BW109"/>
        </row>
        <row r="110">
          <cell r="A110">
            <v>59</v>
          </cell>
          <cell r="B110">
            <v>1</v>
          </cell>
          <cell r="C110" t="str">
            <v>59-1</v>
          </cell>
          <cell r="D110">
            <v>42</v>
          </cell>
          <cell r="E110">
            <v>1</v>
          </cell>
          <cell r="F110" t="str">
            <v>42-1</v>
          </cell>
          <cell r="G110">
            <v>112</v>
          </cell>
          <cell r="H110"/>
          <cell r="I110" t="str">
            <v>前橋市</v>
          </cell>
          <cell r="J110" t="str">
            <v>前橋市</v>
          </cell>
          <cell r="K110" t="str">
            <v>下長磯町</v>
          </cell>
          <cell r="L110" t="str">
            <v/>
          </cell>
          <cell r="M110" t="str">
            <v>１１５－１</v>
          </cell>
          <cell r="N110" t="str">
            <v>畑</v>
          </cell>
          <cell r="O110" t="str">
            <v>普通畑</v>
          </cell>
          <cell r="P110">
            <v>809</v>
          </cell>
          <cell r="Q110">
            <v>809</v>
          </cell>
          <cell r="R110"/>
          <cell r="S110"/>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D110"/>
          <cell r="AE110">
            <v>0</v>
          </cell>
          <cell r="AF110">
            <v>0</v>
          </cell>
          <cell r="AG110"/>
          <cell r="AH110" t="str">
            <v/>
          </cell>
          <cell r="AI110"/>
          <cell r="AJ110"/>
          <cell r="AK110"/>
          <cell r="AL110"/>
          <cell r="AM110"/>
          <cell r="AN110"/>
          <cell r="AO110"/>
          <cell r="AP110"/>
          <cell r="AQ110"/>
          <cell r="AR110"/>
          <cell r="AS110"/>
          <cell r="AT110"/>
          <cell r="AU110"/>
          <cell r="AV110"/>
          <cell r="AW110"/>
          <cell r="AX110"/>
          <cell r="AY110"/>
          <cell r="AZ110"/>
          <cell r="BA110"/>
          <cell r="BB110" t="str">
            <v>2022</v>
          </cell>
          <cell r="BC110"/>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cell r="BQ110"/>
          <cell r="BR110"/>
          <cell r="BS110"/>
          <cell r="BT110"/>
          <cell r="BU110"/>
          <cell r="BV110"/>
          <cell r="BW110"/>
        </row>
        <row r="111">
          <cell r="A111">
            <v>60</v>
          </cell>
          <cell r="B111">
            <v>1</v>
          </cell>
          <cell r="C111" t="str">
            <v>60-1</v>
          </cell>
          <cell r="D111">
            <v>43</v>
          </cell>
          <cell r="E111">
            <v>1</v>
          </cell>
          <cell r="F111" t="str">
            <v>43-1</v>
          </cell>
          <cell r="G111">
            <v>113</v>
          </cell>
          <cell r="H111"/>
          <cell r="I111" t="str">
            <v>前橋市</v>
          </cell>
          <cell r="J111" t="str">
            <v>前橋市</v>
          </cell>
          <cell r="K111" t="str">
            <v>青柳町</v>
          </cell>
          <cell r="L111" t="str">
            <v/>
          </cell>
          <cell r="M111" t="str">
            <v>２－１９</v>
          </cell>
          <cell r="N111" t="str">
            <v>畑</v>
          </cell>
          <cell r="O111" t="str">
            <v>普通畑</v>
          </cell>
          <cell r="P111">
            <v>1161</v>
          </cell>
          <cell r="Q111">
            <v>1161</v>
          </cell>
          <cell r="R111"/>
          <cell r="S111"/>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D111"/>
          <cell r="AE111">
            <v>5600</v>
          </cell>
          <cell r="AF111">
            <v>6501</v>
          </cell>
          <cell r="AG111"/>
          <cell r="AH111" t="str">
            <v/>
          </cell>
          <cell r="AI111"/>
          <cell r="AJ111"/>
          <cell r="AK111"/>
          <cell r="AL111"/>
          <cell r="AM111"/>
          <cell r="AN111"/>
          <cell r="AO111"/>
          <cell r="AP111"/>
          <cell r="AQ111"/>
          <cell r="AR111"/>
          <cell r="AS111"/>
          <cell r="AT111"/>
          <cell r="AU111"/>
          <cell r="AV111"/>
          <cell r="AW111"/>
          <cell r="AX111"/>
          <cell r="AY111"/>
          <cell r="AZ111"/>
          <cell r="BA111"/>
          <cell r="BB111" t="str">
            <v>2022</v>
          </cell>
          <cell r="BC111"/>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cell r="BQ111"/>
          <cell r="BR111"/>
          <cell r="BS111"/>
          <cell r="BT111"/>
          <cell r="BU111"/>
          <cell r="BV111"/>
          <cell r="BW111"/>
        </row>
        <row r="112">
          <cell r="A112">
            <v>61</v>
          </cell>
          <cell r="B112">
            <v>1</v>
          </cell>
          <cell r="C112" t="str">
            <v>61-1</v>
          </cell>
          <cell r="D112">
            <v>44</v>
          </cell>
          <cell r="E112">
            <v>1</v>
          </cell>
          <cell r="F112" t="str">
            <v>44-1</v>
          </cell>
          <cell r="G112">
            <v>114</v>
          </cell>
          <cell r="H112"/>
          <cell r="I112" t="str">
            <v>前橋市</v>
          </cell>
          <cell r="J112" t="str">
            <v>前橋市</v>
          </cell>
          <cell r="K112" t="str">
            <v>下阿内町</v>
          </cell>
          <cell r="L112" t="str">
            <v/>
          </cell>
          <cell r="M112" t="str">
            <v>２１４－１</v>
          </cell>
          <cell r="N112" t="str">
            <v>田</v>
          </cell>
          <cell r="O112" t="str">
            <v>水田</v>
          </cell>
          <cell r="P112">
            <v>1006</v>
          </cell>
          <cell r="Q112">
            <v>1006</v>
          </cell>
          <cell r="R112"/>
          <cell r="S112"/>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D112"/>
          <cell r="AE112">
            <v>0</v>
          </cell>
          <cell r="AF112">
            <v>0</v>
          </cell>
          <cell r="AG112"/>
          <cell r="AH112" t="str">
            <v/>
          </cell>
          <cell r="AI112"/>
          <cell r="AJ112"/>
          <cell r="AK112"/>
          <cell r="AL112"/>
          <cell r="AM112"/>
          <cell r="AN112"/>
          <cell r="AO112"/>
          <cell r="AP112"/>
          <cell r="AQ112"/>
          <cell r="AR112"/>
          <cell r="AS112"/>
          <cell r="AT112"/>
          <cell r="AU112"/>
          <cell r="AV112"/>
          <cell r="AW112"/>
          <cell r="AX112"/>
          <cell r="AY112"/>
          <cell r="AZ112"/>
          <cell r="BA112"/>
          <cell r="BB112" t="str">
            <v>2022</v>
          </cell>
          <cell r="BC112"/>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cell r="BQ112"/>
          <cell r="BR112"/>
          <cell r="BS112"/>
          <cell r="BT112"/>
          <cell r="BU112"/>
          <cell r="BV112"/>
          <cell r="BW112"/>
        </row>
        <row r="113">
          <cell r="A113">
            <v>61</v>
          </cell>
          <cell r="B113">
            <v>2</v>
          </cell>
          <cell r="C113" t="str">
            <v>61-2</v>
          </cell>
          <cell r="D113">
            <v>44</v>
          </cell>
          <cell r="E113">
            <v>2</v>
          </cell>
          <cell r="F113" t="str">
            <v>44-2</v>
          </cell>
          <cell r="G113">
            <v>115</v>
          </cell>
          <cell r="H113"/>
          <cell r="I113" t="str">
            <v>前橋市</v>
          </cell>
          <cell r="J113" t="str">
            <v>前橋市</v>
          </cell>
          <cell r="K113" t="str">
            <v>下阿内町</v>
          </cell>
          <cell r="L113" t="str">
            <v/>
          </cell>
          <cell r="M113" t="str">
            <v>２１５－１</v>
          </cell>
          <cell r="N113" t="str">
            <v>田</v>
          </cell>
          <cell r="O113" t="str">
            <v>水田</v>
          </cell>
          <cell r="P113">
            <v>2129</v>
          </cell>
          <cell r="Q113">
            <v>2129</v>
          </cell>
          <cell r="R113"/>
          <cell r="S113"/>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D113"/>
          <cell r="AE113">
            <v>0</v>
          </cell>
          <cell r="AF113">
            <v>0</v>
          </cell>
          <cell r="AG113"/>
          <cell r="AH113" t="str">
            <v/>
          </cell>
          <cell r="AI113"/>
          <cell r="AJ113"/>
          <cell r="AK113"/>
          <cell r="AL113"/>
          <cell r="AM113"/>
          <cell r="AN113"/>
          <cell r="AO113"/>
          <cell r="AP113"/>
          <cell r="AQ113"/>
          <cell r="AR113"/>
          <cell r="AS113"/>
          <cell r="AT113"/>
          <cell r="AU113"/>
          <cell r="AV113"/>
          <cell r="AW113"/>
          <cell r="AX113"/>
          <cell r="AY113"/>
          <cell r="AZ113"/>
          <cell r="BA113"/>
          <cell r="BB113" t="str">
            <v>2022</v>
          </cell>
          <cell r="BC113"/>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cell r="BQ113"/>
          <cell r="BR113"/>
          <cell r="BS113"/>
          <cell r="BT113"/>
          <cell r="BU113"/>
          <cell r="BV113"/>
          <cell r="BW113"/>
        </row>
        <row r="114">
          <cell r="A114">
            <v>61</v>
          </cell>
          <cell r="B114">
            <v>3</v>
          </cell>
          <cell r="C114" t="str">
            <v>61-3</v>
          </cell>
          <cell r="D114">
            <v>44</v>
          </cell>
          <cell r="E114">
            <v>3</v>
          </cell>
          <cell r="F114" t="str">
            <v>44-3</v>
          </cell>
          <cell r="G114">
            <v>116</v>
          </cell>
          <cell r="H114"/>
          <cell r="I114" t="str">
            <v>前橋市</v>
          </cell>
          <cell r="J114" t="str">
            <v>前橋市</v>
          </cell>
          <cell r="K114" t="str">
            <v>下阿内町</v>
          </cell>
          <cell r="L114" t="str">
            <v/>
          </cell>
          <cell r="M114" t="str">
            <v>２１６－１</v>
          </cell>
          <cell r="N114" t="str">
            <v>田</v>
          </cell>
          <cell r="O114" t="str">
            <v>水田</v>
          </cell>
          <cell r="P114">
            <v>1385</v>
          </cell>
          <cell r="Q114">
            <v>1385</v>
          </cell>
          <cell r="R114"/>
          <cell r="S114"/>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D114"/>
          <cell r="AE114">
            <v>0</v>
          </cell>
          <cell r="AF114">
            <v>0</v>
          </cell>
          <cell r="AG114"/>
          <cell r="AH114" t="str">
            <v/>
          </cell>
          <cell r="AI114"/>
          <cell r="AJ114"/>
          <cell r="AK114"/>
          <cell r="AL114"/>
          <cell r="AM114"/>
          <cell r="AN114"/>
          <cell r="AO114"/>
          <cell r="AP114"/>
          <cell r="AQ114"/>
          <cell r="AR114"/>
          <cell r="AS114"/>
          <cell r="AT114"/>
          <cell r="AU114"/>
          <cell r="AV114"/>
          <cell r="AW114"/>
          <cell r="AX114"/>
          <cell r="AY114"/>
          <cell r="AZ114"/>
          <cell r="BA114"/>
          <cell r="BB114" t="str">
            <v>2022</v>
          </cell>
          <cell r="BC114"/>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cell r="BQ114"/>
          <cell r="BR114"/>
          <cell r="BS114"/>
          <cell r="BT114"/>
          <cell r="BU114"/>
          <cell r="BV114"/>
          <cell r="BW114"/>
        </row>
        <row r="115">
          <cell r="A115">
            <v>61</v>
          </cell>
          <cell r="B115">
            <v>4</v>
          </cell>
          <cell r="C115" t="str">
            <v>61-4</v>
          </cell>
          <cell r="D115">
            <v>44</v>
          </cell>
          <cell r="E115">
            <v>4</v>
          </cell>
          <cell r="F115" t="str">
            <v>44-4</v>
          </cell>
          <cell r="G115">
            <v>117</v>
          </cell>
          <cell r="H115"/>
          <cell r="I115" t="str">
            <v>前橋市</v>
          </cell>
          <cell r="J115" t="str">
            <v>前橋市</v>
          </cell>
          <cell r="K115" t="str">
            <v>新堀町</v>
          </cell>
          <cell r="L115" t="str">
            <v/>
          </cell>
          <cell r="M115" t="str">
            <v>１４５－２</v>
          </cell>
          <cell r="N115" t="str">
            <v>田</v>
          </cell>
          <cell r="O115" t="str">
            <v>水田</v>
          </cell>
          <cell r="P115">
            <v>1651</v>
          </cell>
          <cell r="Q115">
            <v>1651</v>
          </cell>
          <cell r="R115"/>
          <cell r="S115"/>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D115"/>
          <cell r="AE115">
            <v>0</v>
          </cell>
          <cell r="AF115">
            <v>0</v>
          </cell>
          <cell r="AG115"/>
          <cell r="AH115" t="str">
            <v/>
          </cell>
          <cell r="AI115"/>
          <cell r="AJ115"/>
          <cell r="AK115"/>
          <cell r="AL115"/>
          <cell r="AM115"/>
          <cell r="AN115"/>
          <cell r="AO115"/>
          <cell r="AP115"/>
          <cell r="AQ115"/>
          <cell r="AR115"/>
          <cell r="AS115"/>
          <cell r="AT115"/>
          <cell r="AU115"/>
          <cell r="AV115"/>
          <cell r="AW115"/>
          <cell r="AX115"/>
          <cell r="AY115"/>
          <cell r="AZ115"/>
          <cell r="BA115"/>
          <cell r="BB115" t="str">
            <v>2022</v>
          </cell>
          <cell r="BC115"/>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cell r="BQ115"/>
          <cell r="BR115"/>
          <cell r="BS115"/>
          <cell r="BT115"/>
          <cell r="BU115"/>
          <cell r="BV115"/>
          <cell r="BW115"/>
        </row>
        <row r="116">
          <cell r="A116">
            <v>61</v>
          </cell>
          <cell r="B116">
            <v>5</v>
          </cell>
          <cell r="C116" t="str">
            <v>61-5</v>
          </cell>
          <cell r="D116">
            <v>44</v>
          </cell>
          <cell r="E116">
            <v>5</v>
          </cell>
          <cell r="F116" t="str">
            <v>44-5</v>
          </cell>
          <cell r="G116">
            <v>118</v>
          </cell>
          <cell r="H116"/>
          <cell r="I116" t="str">
            <v>前橋市</v>
          </cell>
          <cell r="J116" t="str">
            <v>前橋市</v>
          </cell>
          <cell r="K116" t="str">
            <v>新堀町</v>
          </cell>
          <cell r="L116" t="str">
            <v/>
          </cell>
          <cell r="M116" t="str">
            <v>１６３－１</v>
          </cell>
          <cell r="N116" t="str">
            <v>田</v>
          </cell>
          <cell r="O116" t="str">
            <v>水田</v>
          </cell>
          <cell r="P116">
            <v>2949</v>
          </cell>
          <cell r="Q116">
            <v>2949</v>
          </cell>
          <cell r="R116"/>
          <cell r="S116"/>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D116"/>
          <cell r="AE116">
            <v>0</v>
          </cell>
          <cell r="AF116">
            <v>0</v>
          </cell>
          <cell r="AG116"/>
          <cell r="AH116" t="str">
            <v/>
          </cell>
          <cell r="AI116"/>
          <cell r="AJ116"/>
          <cell r="AK116"/>
          <cell r="AL116"/>
          <cell r="AM116"/>
          <cell r="AN116"/>
          <cell r="AO116"/>
          <cell r="AP116"/>
          <cell r="AQ116"/>
          <cell r="AR116"/>
          <cell r="AS116"/>
          <cell r="AT116"/>
          <cell r="AU116"/>
          <cell r="AV116"/>
          <cell r="AW116"/>
          <cell r="AX116"/>
          <cell r="AY116"/>
          <cell r="AZ116"/>
          <cell r="BA116"/>
          <cell r="BB116" t="str">
            <v>2022</v>
          </cell>
          <cell r="BC116"/>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cell r="BQ116"/>
          <cell r="BR116"/>
          <cell r="BS116"/>
          <cell r="BT116"/>
          <cell r="BU116"/>
          <cell r="BV116"/>
          <cell r="BW116"/>
        </row>
        <row r="117">
          <cell r="A117">
            <v>61</v>
          </cell>
          <cell r="B117">
            <v>6</v>
          </cell>
          <cell r="C117" t="str">
            <v>61-6</v>
          </cell>
          <cell r="D117">
            <v>44</v>
          </cell>
          <cell r="E117">
            <v>6</v>
          </cell>
          <cell r="F117" t="str">
            <v>44-6</v>
          </cell>
          <cell r="G117">
            <v>119</v>
          </cell>
          <cell r="H117"/>
          <cell r="I117" t="str">
            <v>前橋市</v>
          </cell>
          <cell r="J117" t="str">
            <v>前橋市</v>
          </cell>
          <cell r="K117" t="str">
            <v>新堀町</v>
          </cell>
          <cell r="L117" t="str">
            <v/>
          </cell>
          <cell r="M117" t="str">
            <v>１６９－２</v>
          </cell>
          <cell r="N117" t="str">
            <v>田</v>
          </cell>
          <cell r="O117" t="str">
            <v>水田</v>
          </cell>
          <cell r="P117">
            <v>1004</v>
          </cell>
          <cell r="Q117">
            <v>1004</v>
          </cell>
          <cell r="R117"/>
          <cell r="S117"/>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D117"/>
          <cell r="AE117">
            <v>0</v>
          </cell>
          <cell r="AF117">
            <v>0</v>
          </cell>
          <cell r="AG117"/>
          <cell r="AH117" t="str">
            <v/>
          </cell>
          <cell r="AI117"/>
          <cell r="AJ117"/>
          <cell r="AK117"/>
          <cell r="AL117"/>
          <cell r="AM117"/>
          <cell r="AN117"/>
          <cell r="AO117"/>
          <cell r="AP117"/>
          <cell r="AQ117"/>
          <cell r="AR117"/>
          <cell r="AS117"/>
          <cell r="AT117"/>
          <cell r="AU117"/>
          <cell r="AV117"/>
          <cell r="AW117"/>
          <cell r="AX117"/>
          <cell r="AY117"/>
          <cell r="AZ117"/>
          <cell r="BA117"/>
          <cell r="BB117" t="str">
            <v>2022</v>
          </cell>
          <cell r="BC117"/>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cell r="BQ117"/>
          <cell r="BR117"/>
          <cell r="BS117"/>
          <cell r="BT117"/>
          <cell r="BU117"/>
          <cell r="BV117"/>
          <cell r="BW117"/>
        </row>
        <row r="118">
          <cell r="A118">
            <v>62</v>
          </cell>
          <cell r="B118">
            <v>1</v>
          </cell>
          <cell r="C118" t="str">
            <v>62-1</v>
          </cell>
          <cell r="D118">
            <v>45</v>
          </cell>
          <cell r="E118">
            <v>1</v>
          </cell>
          <cell r="F118" t="str">
            <v>45-1</v>
          </cell>
          <cell r="G118">
            <v>121</v>
          </cell>
          <cell r="H118"/>
          <cell r="I118" t="str">
            <v>前橋市</v>
          </cell>
          <cell r="J118" t="str">
            <v>前橋市</v>
          </cell>
          <cell r="K118" t="str">
            <v>粕川町女渕</v>
          </cell>
          <cell r="L118" t="str">
            <v/>
          </cell>
          <cell r="M118" t="str">
            <v>１０１２－１</v>
          </cell>
          <cell r="N118" t="str">
            <v>田</v>
          </cell>
          <cell r="O118" t="str">
            <v>水田</v>
          </cell>
          <cell r="P118">
            <v>2774</v>
          </cell>
          <cell r="Q118">
            <v>2774</v>
          </cell>
          <cell r="R118"/>
          <cell r="S118"/>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D118"/>
          <cell r="AE118">
            <v>2000</v>
          </cell>
          <cell r="AF118">
            <v>5548</v>
          </cell>
          <cell r="AG118"/>
          <cell r="AH118" t="str">
            <v/>
          </cell>
          <cell r="AI118"/>
          <cell r="AJ118"/>
          <cell r="AK118"/>
          <cell r="AL118"/>
          <cell r="AM118"/>
          <cell r="AN118"/>
          <cell r="AO118"/>
          <cell r="AP118"/>
          <cell r="AQ118"/>
          <cell r="AR118"/>
          <cell r="AS118"/>
          <cell r="AT118"/>
          <cell r="AU118"/>
          <cell r="AV118"/>
          <cell r="AW118"/>
          <cell r="AX118"/>
          <cell r="AY118"/>
          <cell r="AZ118"/>
          <cell r="BA118"/>
          <cell r="BB118" t="str">
            <v>2022</v>
          </cell>
          <cell r="BC118"/>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cell r="BQ118"/>
          <cell r="BR118"/>
          <cell r="BS118"/>
          <cell r="BT118"/>
          <cell r="BU118"/>
          <cell r="BV118"/>
          <cell r="BW118"/>
        </row>
        <row r="119">
          <cell r="A119">
            <v>62</v>
          </cell>
          <cell r="B119">
            <v>2</v>
          </cell>
          <cell r="C119" t="str">
            <v>62-2</v>
          </cell>
          <cell r="D119">
            <v>45</v>
          </cell>
          <cell r="E119">
            <v>2</v>
          </cell>
          <cell r="F119" t="str">
            <v>45-2</v>
          </cell>
          <cell r="G119">
            <v>120</v>
          </cell>
          <cell r="H119"/>
          <cell r="I119" t="str">
            <v>前橋市</v>
          </cell>
          <cell r="J119" t="str">
            <v>前橋市</v>
          </cell>
          <cell r="K119" t="str">
            <v>粕川町女渕</v>
          </cell>
          <cell r="L119" t="str">
            <v/>
          </cell>
          <cell r="M119" t="str">
            <v>７６３</v>
          </cell>
          <cell r="N119" t="str">
            <v>田</v>
          </cell>
          <cell r="O119" t="str">
            <v>水田</v>
          </cell>
          <cell r="P119">
            <v>1776</v>
          </cell>
          <cell r="Q119">
            <v>1776</v>
          </cell>
          <cell r="R119"/>
          <cell r="S119"/>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D119"/>
          <cell r="AE119">
            <v>2000</v>
          </cell>
          <cell r="AF119">
            <v>3552</v>
          </cell>
          <cell r="AG119"/>
          <cell r="AH119" t="str">
            <v/>
          </cell>
          <cell r="AI119"/>
          <cell r="AJ119"/>
          <cell r="AK119"/>
          <cell r="AL119"/>
          <cell r="AM119"/>
          <cell r="AN119"/>
          <cell r="AO119"/>
          <cell r="AP119"/>
          <cell r="AQ119"/>
          <cell r="AR119"/>
          <cell r="AS119"/>
          <cell r="AT119"/>
          <cell r="AU119"/>
          <cell r="AV119"/>
          <cell r="AW119"/>
          <cell r="AX119"/>
          <cell r="AY119"/>
          <cell r="AZ119"/>
          <cell r="BA119"/>
          <cell r="BB119" t="str">
            <v>2022</v>
          </cell>
          <cell r="BC119"/>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cell r="BQ119"/>
          <cell r="BR119"/>
          <cell r="BS119"/>
          <cell r="BT119"/>
          <cell r="BU119"/>
          <cell r="BV119"/>
          <cell r="BW119"/>
        </row>
        <row r="120">
          <cell r="A120">
            <v>63</v>
          </cell>
          <cell r="B120">
            <v>1</v>
          </cell>
          <cell r="C120" t="str">
            <v>63-1</v>
          </cell>
          <cell r="D120">
            <v>46</v>
          </cell>
          <cell r="E120">
            <v>1</v>
          </cell>
          <cell r="F120" t="str">
            <v>46-1</v>
          </cell>
          <cell r="G120">
            <v>122</v>
          </cell>
          <cell r="H120"/>
          <cell r="I120" t="str">
            <v>前橋市</v>
          </cell>
          <cell r="J120" t="str">
            <v>前橋市</v>
          </cell>
          <cell r="K120" t="str">
            <v>粕川町稲里</v>
          </cell>
          <cell r="L120" t="str">
            <v/>
          </cell>
          <cell r="M120" t="str">
            <v>２０</v>
          </cell>
          <cell r="N120" t="str">
            <v>畑</v>
          </cell>
          <cell r="O120" t="str">
            <v>普通畑</v>
          </cell>
          <cell r="P120">
            <v>3869</v>
          </cell>
          <cell r="Q120">
            <v>3869</v>
          </cell>
          <cell r="R120"/>
          <cell r="S120"/>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D120"/>
          <cell r="AE120">
            <v>0</v>
          </cell>
          <cell r="AF120">
            <v>0</v>
          </cell>
          <cell r="AG120"/>
          <cell r="AH120" t="str">
            <v/>
          </cell>
          <cell r="AI120"/>
          <cell r="AJ120"/>
          <cell r="AK120"/>
          <cell r="AL120"/>
          <cell r="AM120"/>
          <cell r="AN120"/>
          <cell r="AO120"/>
          <cell r="AP120"/>
          <cell r="AQ120"/>
          <cell r="AR120"/>
          <cell r="AS120"/>
          <cell r="AT120"/>
          <cell r="AU120"/>
          <cell r="AV120"/>
          <cell r="AW120"/>
          <cell r="AX120"/>
          <cell r="AY120"/>
          <cell r="AZ120"/>
          <cell r="BA120"/>
          <cell r="BB120" t="str">
            <v>2022</v>
          </cell>
          <cell r="BC120"/>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cell r="BQ120"/>
          <cell r="BR120"/>
          <cell r="BS120"/>
          <cell r="BT120"/>
          <cell r="BU120"/>
          <cell r="BV120"/>
          <cell r="BW120"/>
        </row>
        <row r="121">
          <cell r="A121">
            <v>64</v>
          </cell>
          <cell r="B121">
            <v>1</v>
          </cell>
          <cell r="C121" t="str">
            <v>64-1</v>
          </cell>
          <cell r="D121">
            <v>47</v>
          </cell>
          <cell r="E121">
            <v>1</v>
          </cell>
          <cell r="F121" t="str">
            <v>47-1</v>
          </cell>
          <cell r="G121">
            <v>123</v>
          </cell>
          <cell r="H121"/>
          <cell r="I121" t="str">
            <v>前橋市</v>
          </cell>
          <cell r="J121" t="str">
            <v>前橋市</v>
          </cell>
          <cell r="K121" t="str">
            <v>青柳町</v>
          </cell>
          <cell r="L121" t="str">
            <v/>
          </cell>
          <cell r="M121" t="str">
            <v>４－３</v>
          </cell>
          <cell r="N121" t="str">
            <v>畑</v>
          </cell>
          <cell r="O121" t="str">
            <v>普通畑</v>
          </cell>
          <cell r="P121">
            <v>3665</v>
          </cell>
          <cell r="Q121">
            <v>3665</v>
          </cell>
          <cell r="R121"/>
          <cell r="S121"/>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D121"/>
          <cell r="AE121">
            <v>0</v>
          </cell>
          <cell r="AF121">
            <v>0</v>
          </cell>
          <cell r="AG121"/>
          <cell r="AH121" t="str">
            <v/>
          </cell>
          <cell r="AI121"/>
          <cell r="AJ121"/>
          <cell r="AK121"/>
          <cell r="AL121"/>
          <cell r="AM121"/>
          <cell r="AN121"/>
          <cell r="AO121"/>
          <cell r="AP121"/>
          <cell r="AQ121"/>
          <cell r="AR121"/>
          <cell r="AS121"/>
          <cell r="AT121"/>
          <cell r="AU121"/>
          <cell r="AV121"/>
          <cell r="AW121"/>
          <cell r="AX121"/>
          <cell r="AY121"/>
          <cell r="AZ121"/>
          <cell r="BA121"/>
          <cell r="BB121" t="str">
            <v>2022</v>
          </cell>
          <cell r="BC121"/>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cell r="BQ121"/>
          <cell r="BR121"/>
          <cell r="BS121"/>
          <cell r="BT121"/>
          <cell r="BU121"/>
          <cell r="BV121"/>
          <cell r="BW121"/>
        </row>
        <row r="122">
          <cell r="A122">
            <v>65</v>
          </cell>
          <cell r="B122">
            <v>1</v>
          </cell>
          <cell r="C122" t="str">
            <v>65-1</v>
          </cell>
          <cell r="D122">
            <v>48</v>
          </cell>
          <cell r="E122">
            <v>1</v>
          </cell>
          <cell r="F122" t="str">
            <v>48-1</v>
          </cell>
          <cell r="G122">
            <v>124</v>
          </cell>
          <cell r="H122"/>
          <cell r="I122" t="str">
            <v>前橋市</v>
          </cell>
          <cell r="J122" t="str">
            <v>前橋市</v>
          </cell>
          <cell r="K122" t="str">
            <v>新堀町</v>
          </cell>
          <cell r="L122" t="str">
            <v/>
          </cell>
          <cell r="M122" t="str">
            <v>１３５</v>
          </cell>
          <cell r="N122" t="str">
            <v>田</v>
          </cell>
          <cell r="O122" t="str">
            <v>水田</v>
          </cell>
          <cell r="P122">
            <v>858</v>
          </cell>
          <cell r="Q122">
            <v>858</v>
          </cell>
          <cell r="R122"/>
          <cell r="S122"/>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D122"/>
          <cell r="AE122">
            <v>0</v>
          </cell>
          <cell r="AF122">
            <v>0</v>
          </cell>
          <cell r="AG122"/>
          <cell r="AH122" t="str">
            <v/>
          </cell>
          <cell r="AI122"/>
          <cell r="AJ122"/>
          <cell r="AK122"/>
          <cell r="AL122"/>
          <cell r="AM122"/>
          <cell r="AN122"/>
          <cell r="AO122"/>
          <cell r="AP122"/>
          <cell r="AQ122"/>
          <cell r="AR122"/>
          <cell r="AS122"/>
          <cell r="AT122"/>
          <cell r="AU122"/>
          <cell r="AV122"/>
          <cell r="AW122"/>
          <cell r="AX122"/>
          <cell r="AY122"/>
          <cell r="AZ122"/>
          <cell r="BA122"/>
          <cell r="BB122" t="str">
            <v>2022</v>
          </cell>
          <cell r="BC122"/>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cell r="BQ122"/>
          <cell r="BR122"/>
          <cell r="BS122"/>
          <cell r="BT122"/>
          <cell r="BU122"/>
          <cell r="BV122"/>
          <cell r="BW122"/>
        </row>
        <row r="123">
          <cell r="A123">
            <v>65</v>
          </cell>
          <cell r="B123">
            <v>2</v>
          </cell>
          <cell r="C123" t="str">
            <v>65-2</v>
          </cell>
          <cell r="D123">
            <v>48</v>
          </cell>
          <cell r="E123">
            <v>2</v>
          </cell>
          <cell r="F123" t="str">
            <v>48-2</v>
          </cell>
          <cell r="G123">
            <v>125</v>
          </cell>
          <cell r="H123"/>
          <cell r="I123" t="str">
            <v>前橋市</v>
          </cell>
          <cell r="J123" t="str">
            <v>前橋市</v>
          </cell>
          <cell r="K123" t="str">
            <v>新堀町</v>
          </cell>
          <cell r="L123" t="str">
            <v/>
          </cell>
          <cell r="M123" t="str">
            <v>１６８－１</v>
          </cell>
          <cell r="N123" t="str">
            <v>田</v>
          </cell>
          <cell r="O123" t="str">
            <v>水田</v>
          </cell>
          <cell r="P123">
            <v>3470</v>
          </cell>
          <cell r="Q123">
            <v>3470</v>
          </cell>
          <cell r="R123"/>
          <cell r="S123"/>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D123"/>
          <cell r="AE123">
            <v>0</v>
          </cell>
          <cell r="AF123">
            <v>0</v>
          </cell>
          <cell r="AG123"/>
          <cell r="AH123" t="str">
            <v/>
          </cell>
          <cell r="AI123"/>
          <cell r="AJ123"/>
          <cell r="AK123"/>
          <cell r="AL123"/>
          <cell r="AM123"/>
          <cell r="AN123"/>
          <cell r="AO123"/>
          <cell r="AP123"/>
          <cell r="AQ123"/>
          <cell r="AR123"/>
          <cell r="AS123"/>
          <cell r="AT123"/>
          <cell r="AU123"/>
          <cell r="AV123"/>
          <cell r="AW123"/>
          <cell r="AX123"/>
          <cell r="AY123"/>
          <cell r="AZ123"/>
          <cell r="BA123"/>
          <cell r="BB123" t="str">
            <v>2022</v>
          </cell>
          <cell r="BC123"/>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cell r="BQ123"/>
          <cell r="BR123"/>
          <cell r="BS123"/>
          <cell r="BT123"/>
          <cell r="BU123"/>
          <cell r="BV123"/>
          <cell r="BW123"/>
        </row>
        <row r="124">
          <cell r="A124">
            <v>65</v>
          </cell>
          <cell r="B124">
            <v>3</v>
          </cell>
          <cell r="C124" t="str">
            <v>65-3</v>
          </cell>
          <cell r="D124">
            <v>48</v>
          </cell>
          <cell r="E124">
            <v>3</v>
          </cell>
          <cell r="F124" t="str">
            <v>48-3</v>
          </cell>
          <cell r="G124">
            <v>126</v>
          </cell>
          <cell r="H124"/>
          <cell r="I124" t="str">
            <v>前橋市</v>
          </cell>
          <cell r="J124" t="str">
            <v>前橋市</v>
          </cell>
          <cell r="K124" t="str">
            <v>新堀町</v>
          </cell>
          <cell r="L124" t="str">
            <v/>
          </cell>
          <cell r="M124" t="str">
            <v>１６９－１</v>
          </cell>
          <cell r="N124" t="str">
            <v>田</v>
          </cell>
          <cell r="O124" t="str">
            <v>水田</v>
          </cell>
          <cell r="P124">
            <v>1999</v>
          </cell>
          <cell r="Q124">
            <v>1999</v>
          </cell>
          <cell r="R124"/>
          <cell r="S124"/>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D124"/>
          <cell r="AE124">
            <v>0</v>
          </cell>
          <cell r="AF124">
            <v>0</v>
          </cell>
          <cell r="AG124"/>
          <cell r="AH124" t="str">
            <v/>
          </cell>
          <cell r="AI124"/>
          <cell r="AJ124"/>
          <cell r="AK124"/>
          <cell r="AL124"/>
          <cell r="AM124"/>
          <cell r="AN124"/>
          <cell r="AO124"/>
          <cell r="AP124"/>
          <cell r="AQ124"/>
          <cell r="AR124"/>
          <cell r="AS124"/>
          <cell r="AT124"/>
          <cell r="AU124"/>
          <cell r="AV124"/>
          <cell r="AW124"/>
          <cell r="AX124"/>
          <cell r="AY124"/>
          <cell r="AZ124"/>
          <cell r="BA124"/>
          <cell r="BB124" t="str">
            <v>2022</v>
          </cell>
          <cell r="BC124"/>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cell r="BQ124"/>
          <cell r="BR124"/>
          <cell r="BS124"/>
          <cell r="BT124"/>
          <cell r="BU124"/>
          <cell r="BV124"/>
          <cell r="BW124"/>
        </row>
        <row r="125">
          <cell r="A125">
            <v>65</v>
          </cell>
          <cell r="B125">
            <v>4</v>
          </cell>
          <cell r="C125" t="str">
            <v>65-4</v>
          </cell>
          <cell r="D125">
            <v>48</v>
          </cell>
          <cell r="E125">
            <v>4</v>
          </cell>
          <cell r="F125" t="str">
            <v>48-4</v>
          </cell>
          <cell r="G125">
            <v>127</v>
          </cell>
          <cell r="H125"/>
          <cell r="I125" t="str">
            <v>前橋市</v>
          </cell>
          <cell r="J125" t="str">
            <v>前橋市</v>
          </cell>
          <cell r="K125" t="str">
            <v>新堀町</v>
          </cell>
          <cell r="L125" t="str">
            <v/>
          </cell>
          <cell r="M125" t="str">
            <v>３９８－１</v>
          </cell>
          <cell r="N125" t="str">
            <v>畑</v>
          </cell>
          <cell r="O125" t="str">
            <v>普通畑</v>
          </cell>
          <cell r="P125">
            <v>1164</v>
          </cell>
          <cell r="Q125">
            <v>1164</v>
          </cell>
          <cell r="R125"/>
          <cell r="S125"/>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D125"/>
          <cell r="AE125">
            <v>0</v>
          </cell>
          <cell r="AF125">
            <v>0</v>
          </cell>
          <cell r="AG125"/>
          <cell r="AH125" t="str">
            <v/>
          </cell>
          <cell r="AI125"/>
          <cell r="AJ125"/>
          <cell r="AK125"/>
          <cell r="AL125"/>
          <cell r="AM125"/>
          <cell r="AN125"/>
          <cell r="AO125"/>
          <cell r="AP125"/>
          <cell r="AQ125"/>
          <cell r="AR125"/>
          <cell r="AS125"/>
          <cell r="AT125"/>
          <cell r="AU125"/>
          <cell r="AV125"/>
          <cell r="AW125"/>
          <cell r="AX125"/>
          <cell r="AY125"/>
          <cell r="AZ125"/>
          <cell r="BA125"/>
          <cell r="BB125" t="str">
            <v>2022</v>
          </cell>
          <cell r="BC125"/>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cell r="BQ125"/>
          <cell r="BR125"/>
          <cell r="BS125"/>
          <cell r="BT125"/>
          <cell r="BU125"/>
          <cell r="BV125"/>
          <cell r="BW125"/>
        </row>
        <row r="126">
          <cell r="A126">
            <v>66</v>
          </cell>
          <cell r="B126">
            <v>1</v>
          </cell>
          <cell r="C126" t="str">
            <v>66-1</v>
          </cell>
          <cell r="D126">
            <v>48</v>
          </cell>
          <cell r="E126">
            <v>5</v>
          </cell>
          <cell r="F126" t="str">
            <v>48-5</v>
          </cell>
          <cell r="G126">
            <v>128</v>
          </cell>
          <cell r="H126"/>
          <cell r="I126" t="str">
            <v>前橋市</v>
          </cell>
          <cell r="J126" t="str">
            <v>前橋市</v>
          </cell>
          <cell r="K126" t="str">
            <v>力丸町</v>
          </cell>
          <cell r="L126" t="str">
            <v/>
          </cell>
          <cell r="M126" t="str">
            <v>３６３－２</v>
          </cell>
          <cell r="N126" t="str">
            <v>田</v>
          </cell>
          <cell r="O126" t="str">
            <v>水田</v>
          </cell>
          <cell r="P126">
            <v>846</v>
          </cell>
          <cell r="Q126">
            <v>846</v>
          </cell>
          <cell r="R126"/>
          <cell r="S126"/>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D126"/>
          <cell r="AE126">
            <v>0</v>
          </cell>
          <cell r="AF126">
            <v>0</v>
          </cell>
          <cell r="AG126"/>
          <cell r="AH126" t="str">
            <v/>
          </cell>
          <cell r="AI126"/>
          <cell r="AJ126"/>
          <cell r="AK126"/>
          <cell r="AL126"/>
          <cell r="AM126"/>
          <cell r="AN126"/>
          <cell r="AO126"/>
          <cell r="AP126"/>
          <cell r="AQ126"/>
          <cell r="AR126"/>
          <cell r="AS126"/>
          <cell r="AT126"/>
          <cell r="AU126"/>
          <cell r="AV126"/>
          <cell r="AW126"/>
          <cell r="AX126"/>
          <cell r="AY126"/>
          <cell r="AZ126"/>
          <cell r="BA126"/>
          <cell r="BB126" t="str">
            <v>2022</v>
          </cell>
          <cell r="BC126"/>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cell r="BQ126"/>
          <cell r="BR126"/>
          <cell r="BS126"/>
          <cell r="BT126"/>
          <cell r="BU126"/>
          <cell r="BV126"/>
          <cell r="BW126"/>
        </row>
        <row r="127">
          <cell r="A127">
            <v>66</v>
          </cell>
          <cell r="B127">
            <v>2</v>
          </cell>
          <cell r="C127" t="str">
            <v>66-2</v>
          </cell>
          <cell r="D127">
            <v>48</v>
          </cell>
          <cell r="E127">
            <v>6</v>
          </cell>
          <cell r="F127" t="str">
            <v>48-6</v>
          </cell>
          <cell r="G127">
            <v>129</v>
          </cell>
          <cell r="H127"/>
          <cell r="I127" t="str">
            <v>前橋市</v>
          </cell>
          <cell r="J127" t="str">
            <v>前橋市</v>
          </cell>
          <cell r="K127" t="str">
            <v>力丸町</v>
          </cell>
          <cell r="L127" t="str">
            <v/>
          </cell>
          <cell r="M127" t="str">
            <v>３６４</v>
          </cell>
          <cell r="N127" t="str">
            <v>田</v>
          </cell>
          <cell r="O127" t="str">
            <v>水田</v>
          </cell>
          <cell r="P127">
            <v>2505</v>
          </cell>
          <cell r="Q127">
            <v>2505</v>
          </cell>
          <cell r="R127"/>
          <cell r="S127"/>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D127"/>
          <cell r="AE127">
            <v>0</v>
          </cell>
          <cell r="AF127">
            <v>0</v>
          </cell>
          <cell r="AG127"/>
          <cell r="AH127" t="str">
            <v/>
          </cell>
          <cell r="AI127"/>
          <cell r="AJ127"/>
          <cell r="AK127"/>
          <cell r="AL127"/>
          <cell r="AM127"/>
          <cell r="AN127"/>
          <cell r="AO127"/>
          <cell r="AP127"/>
          <cell r="AQ127"/>
          <cell r="AR127"/>
          <cell r="AS127"/>
          <cell r="AT127"/>
          <cell r="AU127"/>
          <cell r="AV127"/>
          <cell r="AW127"/>
          <cell r="AX127"/>
          <cell r="AY127"/>
          <cell r="AZ127"/>
          <cell r="BA127"/>
          <cell r="BB127" t="str">
            <v>2022</v>
          </cell>
          <cell r="BC127"/>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cell r="BQ127"/>
          <cell r="BR127"/>
          <cell r="BS127"/>
          <cell r="BT127"/>
          <cell r="BU127"/>
          <cell r="BV127"/>
          <cell r="BW127"/>
        </row>
        <row r="128">
          <cell r="A128">
            <v>66</v>
          </cell>
          <cell r="B128">
            <v>3</v>
          </cell>
          <cell r="C128" t="str">
            <v>66-3</v>
          </cell>
          <cell r="D128">
            <v>48</v>
          </cell>
          <cell r="E128">
            <v>7</v>
          </cell>
          <cell r="F128" t="str">
            <v>48-7</v>
          </cell>
          <cell r="G128">
            <v>130</v>
          </cell>
          <cell r="H128"/>
          <cell r="I128" t="str">
            <v>前橋市</v>
          </cell>
          <cell r="J128" t="str">
            <v>前橋市</v>
          </cell>
          <cell r="K128" t="str">
            <v>力丸町</v>
          </cell>
          <cell r="L128" t="str">
            <v/>
          </cell>
          <cell r="M128" t="str">
            <v>３８８－１</v>
          </cell>
          <cell r="N128" t="str">
            <v>田</v>
          </cell>
          <cell r="O128" t="str">
            <v>水田</v>
          </cell>
          <cell r="P128">
            <v>2359</v>
          </cell>
          <cell r="Q128">
            <v>2359</v>
          </cell>
          <cell r="R128"/>
          <cell r="S128"/>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D128"/>
          <cell r="AE128">
            <v>0</v>
          </cell>
          <cell r="AF128">
            <v>0</v>
          </cell>
          <cell r="AG128"/>
          <cell r="AH128" t="str">
            <v/>
          </cell>
          <cell r="AI128"/>
          <cell r="AJ128"/>
          <cell r="AK128"/>
          <cell r="AL128"/>
          <cell r="AM128"/>
          <cell r="AN128"/>
          <cell r="AO128"/>
          <cell r="AP128"/>
          <cell r="AQ128"/>
          <cell r="AR128"/>
          <cell r="AS128"/>
          <cell r="AT128"/>
          <cell r="AU128"/>
          <cell r="AV128"/>
          <cell r="AW128"/>
          <cell r="AX128"/>
          <cell r="AY128"/>
          <cell r="AZ128"/>
          <cell r="BA128"/>
          <cell r="BB128" t="str">
            <v>2022</v>
          </cell>
          <cell r="BC128"/>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cell r="BQ128"/>
          <cell r="BR128"/>
          <cell r="BS128"/>
          <cell r="BT128"/>
          <cell r="BU128"/>
          <cell r="BV128"/>
          <cell r="BW128"/>
        </row>
        <row r="129">
          <cell r="A129">
            <v>67</v>
          </cell>
          <cell r="B129">
            <v>1</v>
          </cell>
          <cell r="C129" t="str">
            <v>67-1</v>
          </cell>
          <cell r="D129">
            <v>48</v>
          </cell>
          <cell r="E129">
            <v>8</v>
          </cell>
          <cell r="F129" t="str">
            <v>48-8</v>
          </cell>
          <cell r="G129">
            <v>131</v>
          </cell>
          <cell r="H129"/>
          <cell r="I129" t="str">
            <v>前橋市</v>
          </cell>
          <cell r="J129" t="str">
            <v>前橋市</v>
          </cell>
          <cell r="K129" t="str">
            <v>新堀町</v>
          </cell>
          <cell r="L129" t="str">
            <v/>
          </cell>
          <cell r="M129" t="str">
            <v>１８１</v>
          </cell>
          <cell r="N129" t="str">
            <v>田</v>
          </cell>
          <cell r="O129" t="str">
            <v>水田</v>
          </cell>
          <cell r="P129">
            <v>2079</v>
          </cell>
          <cell r="Q129">
            <v>2079</v>
          </cell>
          <cell r="R129"/>
          <cell r="S129"/>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D129"/>
          <cell r="AE129">
            <v>0</v>
          </cell>
          <cell r="AF129">
            <v>0</v>
          </cell>
          <cell r="AG129"/>
          <cell r="AH129" t="str">
            <v/>
          </cell>
          <cell r="AI129"/>
          <cell r="AJ129"/>
          <cell r="AK129"/>
          <cell r="AL129"/>
          <cell r="AM129"/>
          <cell r="AN129"/>
          <cell r="AO129"/>
          <cell r="AP129"/>
          <cell r="AQ129"/>
          <cell r="AR129"/>
          <cell r="AS129"/>
          <cell r="AT129"/>
          <cell r="AU129"/>
          <cell r="AV129"/>
          <cell r="AW129"/>
          <cell r="AX129"/>
          <cell r="AY129"/>
          <cell r="AZ129"/>
          <cell r="BA129"/>
          <cell r="BB129" t="str">
            <v>2022</v>
          </cell>
          <cell r="BC129"/>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cell r="BQ129"/>
          <cell r="BR129"/>
          <cell r="BS129"/>
          <cell r="BT129"/>
          <cell r="BU129"/>
          <cell r="BV129"/>
          <cell r="BW129"/>
        </row>
        <row r="130">
          <cell r="A130">
            <v>68</v>
          </cell>
          <cell r="B130">
            <v>1</v>
          </cell>
          <cell r="C130" t="str">
            <v>68-1</v>
          </cell>
          <cell r="D130">
            <v>48</v>
          </cell>
          <cell r="E130">
            <v>9</v>
          </cell>
          <cell r="F130" t="str">
            <v>48-9</v>
          </cell>
          <cell r="G130">
            <v>132</v>
          </cell>
          <cell r="H130"/>
          <cell r="I130" t="str">
            <v>前橋市</v>
          </cell>
          <cell r="J130" t="str">
            <v>前橋市</v>
          </cell>
          <cell r="K130" t="str">
            <v>新堀町</v>
          </cell>
          <cell r="L130" t="str">
            <v/>
          </cell>
          <cell r="M130" t="str">
            <v>１３８－２</v>
          </cell>
          <cell r="N130" t="str">
            <v>田</v>
          </cell>
          <cell r="O130" t="str">
            <v>水田</v>
          </cell>
          <cell r="P130">
            <v>656</v>
          </cell>
          <cell r="Q130">
            <v>656</v>
          </cell>
          <cell r="R130"/>
          <cell r="S130"/>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D130"/>
          <cell r="AE130">
            <v>0</v>
          </cell>
          <cell r="AF130">
            <v>0</v>
          </cell>
          <cell r="AG130"/>
          <cell r="AH130" t="str">
            <v/>
          </cell>
          <cell r="AI130"/>
          <cell r="AJ130"/>
          <cell r="AK130"/>
          <cell r="AL130"/>
          <cell r="AM130"/>
          <cell r="AN130"/>
          <cell r="AO130"/>
          <cell r="AP130"/>
          <cell r="AQ130"/>
          <cell r="AR130"/>
          <cell r="AS130"/>
          <cell r="AT130"/>
          <cell r="AU130"/>
          <cell r="AV130"/>
          <cell r="AW130"/>
          <cell r="AX130"/>
          <cell r="AY130"/>
          <cell r="AZ130"/>
          <cell r="BA130"/>
          <cell r="BB130" t="str">
            <v>2022</v>
          </cell>
          <cell r="BC130"/>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cell r="BQ130"/>
          <cell r="BR130"/>
          <cell r="BS130"/>
          <cell r="BT130"/>
          <cell r="BU130"/>
          <cell r="BV130"/>
          <cell r="BW130"/>
        </row>
        <row r="131">
          <cell r="A131">
            <v>68</v>
          </cell>
          <cell r="B131">
            <v>2</v>
          </cell>
          <cell r="C131" t="str">
            <v>68-2</v>
          </cell>
          <cell r="D131">
            <v>48</v>
          </cell>
          <cell r="E131">
            <v>10</v>
          </cell>
          <cell r="F131" t="str">
            <v>48-10</v>
          </cell>
          <cell r="G131">
            <v>133</v>
          </cell>
          <cell r="H131"/>
          <cell r="I131" t="str">
            <v>前橋市</v>
          </cell>
          <cell r="J131" t="str">
            <v>前橋市</v>
          </cell>
          <cell r="K131" t="str">
            <v>新堀町</v>
          </cell>
          <cell r="L131" t="str">
            <v/>
          </cell>
          <cell r="M131" t="str">
            <v>１４４</v>
          </cell>
          <cell r="N131" t="str">
            <v>田</v>
          </cell>
          <cell r="O131" t="str">
            <v>水田</v>
          </cell>
          <cell r="P131">
            <v>3013</v>
          </cell>
          <cell r="Q131">
            <v>3013</v>
          </cell>
          <cell r="R131"/>
          <cell r="S131"/>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D131"/>
          <cell r="AE131">
            <v>0</v>
          </cell>
          <cell r="AF131">
            <v>0</v>
          </cell>
          <cell r="AG131"/>
          <cell r="AH131" t="str">
            <v/>
          </cell>
          <cell r="AI131"/>
          <cell r="AJ131"/>
          <cell r="AK131"/>
          <cell r="AL131"/>
          <cell r="AM131"/>
          <cell r="AN131"/>
          <cell r="AO131"/>
          <cell r="AP131"/>
          <cell r="AQ131"/>
          <cell r="AR131"/>
          <cell r="AS131"/>
          <cell r="AT131"/>
          <cell r="AU131"/>
          <cell r="AV131"/>
          <cell r="AW131"/>
          <cell r="AX131"/>
          <cell r="AY131"/>
          <cell r="AZ131"/>
          <cell r="BA131"/>
          <cell r="BB131" t="str">
            <v>2022</v>
          </cell>
          <cell r="BC131"/>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cell r="BQ131"/>
          <cell r="BR131"/>
          <cell r="BS131"/>
          <cell r="BT131"/>
          <cell r="BU131"/>
          <cell r="BV131"/>
          <cell r="BW131"/>
        </row>
        <row r="132">
          <cell r="A132">
            <v>69</v>
          </cell>
          <cell r="B132">
            <v>1</v>
          </cell>
          <cell r="C132" t="str">
            <v>69-1</v>
          </cell>
          <cell r="D132">
            <v>48</v>
          </cell>
          <cell r="E132">
            <v>11</v>
          </cell>
          <cell r="F132" t="str">
            <v>48-11</v>
          </cell>
          <cell r="G132">
            <v>134</v>
          </cell>
          <cell r="H132"/>
          <cell r="I132" t="str">
            <v>前橋市</v>
          </cell>
          <cell r="J132" t="str">
            <v>前橋市</v>
          </cell>
          <cell r="K132" t="str">
            <v>新堀町</v>
          </cell>
          <cell r="L132" t="str">
            <v/>
          </cell>
          <cell r="M132" t="str">
            <v>１５２</v>
          </cell>
          <cell r="N132" t="str">
            <v>田</v>
          </cell>
          <cell r="O132" t="str">
            <v>水田</v>
          </cell>
          <cell r="P132">
            <v>3026</v>
          </cell>
          <cell r="Q132">
            <v>3026</v>
          </cell>
          <cell r="R132"/>
          <cell r="S132"/>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D132"/>
          <cell r="AE132">
            <v>0</v>
          </cell>
          <cell r="AF132">
            <v>0</v>
          </cell>
          <cell r="AG132"/>
          <cell r="AH132" t="str">
            <v/>
          </cell>
          <cell r="AI132"/>
          <cell r="AJ132"/>
          <cell r="AK132"/>
          <cell r="AL132"/>
          <cell r="AM132"/>
          <cell r="AN132"/>
          <cell r="AO132"/>
          <cell r="AP132"/>
          <cell r="AQ132"/>
          <cell r="AR132"/>
          <cell r="AS132"/>
          <cell r="AT132"/>
          <cell r="AU132"/>
          <cell r="AV132"/>
          <cell r="AW132"/>
          <cell r="AX132"/>
          <cell r="AY132"/>
          <cell r="AZ132"/>
          <cell r="BA132"/>
          <cell r="BB132" t="str">
            <v>2022</v>
          </cell>
          <cell r="BC132"/>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cell r="BQ132"/>
          <cell r="BR132"/>
          <cell r="BS132"/>
          <cell r="BT132"/>
          <cell r="BU132"/>
          <cell r="BV132"/>
          <cell r="BW132"/>
        </row>
        <row r="133">
          <cell r="A133">
            <v>70</v>
          </cell>
          <cell r="B133">
            <v>1</v>
          </cell>
          <cell r="C133" t="str">
            <v>70-1</v>
          </cell>
          <cell r="D133">
            <v>49</v>
          </cell>
          <cell r="E133">
            <v>1</v>
          </cell>
          <cell r="F133" t="str">
            <v>49-1</v>
          </cell>
          <cell r="G133">
            <v>135</v>
          </cell>
          <cell r="H133"/>
          <cell r="I133" t="str">
            <v>前橋市</v>
          </cell>
          <cell r="J133" t="str">
            <v>前橋市</v>
          </cell>
          <cell r="K133" t="str">
            <v>亀里町</v>
          </cell>
          <cell r="L133" t="str">
            <v/>
          </cell>
          <cell r="M133" t="str">
            <v>１８－２</v>
          </cell>
          <cell r="N133" t="str">
            <v>田</v>
          </cell>
          <cell r="O133" t="str">
            <v>水田</v>
          </cell>
          <cell r="P133">
            <v>689</v>
          </cell>
          <cell r="Q133">
            <v>689</v>
          </cell>
          <cell r="R133"/>
          <cell r="S133"/>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D133"/>
          <cell r="AE133">
            <v>4000</v>
          </cell>
          <cell r="AF133">
            <v>2756</v>
          </cell>
          <cell r="AG133"/>
          <cell r="AH133" t="str">
            <v/>
          </cell>
          <cell r="AI133"/>
          <cell r="AJ133"/>
          <cell r="AK133"/>
          <cell r="AL133"/>
          <cell r="AM133"/>
          <cell r="AN133"/>
          <cell r="AO133"/>
          <cell r="AP133"/>
          <cell r="AQ133"/>
          <cell r="AR133"/>
          <cell r="AS133"/>
          <cell r="AT133"/>
          <cell r="AU133"/>
          <cell r="AV133"/>
          <cell r="AW133"/>
          <cell r="AX133"/>
          <cell r="AY133"/>
          <cell r="AZ133"/>
          <cell r="BA133"/>
          <cell r="BB133" t="str">
            <v>2022</v>
          </cell>
          <cell r="BC133"/>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cell r="BQ133"/>
          <cell r="BR133"/>
          <cell r="BS133"/>
          <cell r="BT133"/>
          <cell r="BU133"/>
          <cell r="BV133"/>
          <cell r="BW133"/>
        </row>
        <row r="134">
          <cell r="A134">
            <v>70</v>
          </cell>
          <cell r="B134">
            <v>2</v>
          </cell>
          <cell r="C134" t="str">
            <v>70-2</v>
          </cell>
          <cell r="D134">
            <v>49</v>
          </cell>
          <cell r="E134">
            <v>2</v>
          </cell>
          <cell r="F134" t="str">
            <v>49-2</v>
          </cell>
          <cell r="G134">
            <v>136</v>
          </cell>
          <cell r="H134"/>
          <cell r="I134" t="str">
            <v>前橋市</v>
          </cell>
          <cell r="J134" t="str">
            <v>前橋市</v>
          </cell>
          <cell r="K134" t="str">
            <v>亀里町</v>
          </cell>
          <cell r="L134" t="str">
            <v/>
          </cell>
          <cell r="M134" t="str">
            <v>１８－９</v>
          </cell>
          <cell r="N134" t="str">
            <v>田</v>
          </cell>
          <cell r="O134" t="str">
            <v>水田</v>
          </cell>
          <cell r="P134">
            <v>689</v>
          </cell>
          <cell r="Q134">
            <v>689</v>
          </cell>
          <cell r="R134"/>
          <cell r="S134"/>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D134"/>
          <cell r="AE134">
            <v>4000</v>
          </cell>
          <cell r="AF134">
            <v>2756</v>
          </cell>
          <cell r="AG134"/>
          <cell r="AH134" t="str">
            <v/>
          </cell>
          <cell r="AI134"/>
          <cell r="AJ134"/>
          <cell r="AK134"/>
          <cell r="AL134"/>
          <cell r="AM134"/>
          <cell r="AN134"/>
          <cell r="AO134"/>
          <cell r="AP134"/>
          <cell r="AQ134"/>
          <cell r="AR134"/>
          <cell r="AS134"/>
          <cell r="AT134"/>
          <cell r="AU134"/>
          <cell r="AV134"/>
          <cell r="AW134"/>
          <cell r="AX134"/>
          <cell r="AY134"/>
          <cell r="AZ134"/>
          <cell r="BA134"/>
          <cell r="BB134" t="str">
            <v>2022</v>
          </cell>
          <cell r="BC134"/>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cell r="BQ134"/>
          <cell r="BR134"/>
          <cell r="BS134"/>
          <cell r="BT134"/>
          <cell r="BU134"/>
          <cell r="BV134"/>
          <cell r="BW134"/>
        </row>
        <row r="135">
          <cell r="A135">
            <v>71</v>
          </cell>
          <cell r="B135">
            <v>1</v>
          </cell>
          <cell r="C135" t="str">
            <v>71-1</v>
          </cell>
          <cell r="D135">
            <v>50</v>
          </cell>
          <cell r="E135">
            <v>1</v>
          </cell>
          <cell r="F135" t="str">
            <v>50-1</v>
          </cell>
          <cell r="G135">
            <v>137</v>
          </cell>
          <cell r="H135"/>
          <cell r="I135" t="str">
            <v>前橋市</v>
          </cell>
          <cell r="J135" t="str">
            <v>前橋市</v>
          </cell>
          <cell r="K135" t="str">
            <v>新堀町</v>
          </cell>
          <cell r="L135" t="str">
            <v/>
          </cell>
          <cell r="M135" t="str">
            <v>１４３</v>
          </cell>
          <cell r="N135" t="str">
            <v>田</v>
          </cell>
          <cell r="O135" t="str">
            <v>水田</v>
          </cell>
          <cell r="P135">
            <v>3026</v>
          </cell>
          <cell r="Q135">
            <v>3026</v>
          </cell>
          <cell r="R135"/>
          <cell r="S135"/>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D135"/>
          <cell r="AE135">
            <v>0</v>
          </cell>
          <cell r="AF135">
            <v>0</v>
          </cell>
          <cell r="AG135"/>
          <cell r="AH135" t="str">
            <v/>
          </cell>
          <cell r="AI135"/>
          <cell r="AJ135"/>
          <cell r="AK135"/>
          <cell r="AL135"/>
          <cell r="AM135"/>
          <cell r="AN135"/>
          <cell r="AO135"/>
          <cell r="AP135"/>
          <cell r="AQ135"/>
          <cell r="AR135"/>
          <cell r="AS135"/>
          <cell r="AT135"/>
          <cell r="AU135"/>
          <cell r="AV135"/>
          <cell r="AW135"/>
          <cell r="AX135"/>
          <cell r="AY135"/>
          <cell r="AZ135"/>
          <cell r="BA135"/>
          <cell r="BB135" t="str">
            <v>2022</v>
          </cell>
          <cell r="BC135"/>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cell r="BQ135"/>
          <cell r="BR135"/>
          <cell r="BS135"/>
          <cell r="BT135"/>
          <cell r="BU135"/>
          <cell r="BV135"/>
          <cell r="BW135"/>
        </row>
        <row r="136">
          <cell r="A136">
            <v>72</v>
          </cell>
          <cell r="B136">
            <v>1</v>
          </cell>
          <cell r="C136" t="str">
            <v>72-1</v>
          </cell>
          <cell r="D136">
            <v>51</v>
          </cell>
          <cell r="E136">
            <v>1</v>
          </cell>
          <cell r="F136" t="str">
            <v>51-1</v>
          </cell>
          <cell r="G136">
            <v>138</v>
          </cell>
          <cell r="H136"/>
          <cell r="I136" t="str">
            <v>前橋市</v>
          </cell>
          <cell r="J136" t="str">
            <v>前橋市</v>
          </cell>
          <cell r="K136" t="str">
            <v>粕川町室沢</v>
          </cell>
          <cell r="L136" t="str">
            <v/>
          </cell>
          <cell r="M136" t="str">
            <v>４４０－２</v>
          </cell>
          <cell r="N136" t="str">
            <v>田</v>
          </cell>
          <cell r="O136" t="str">
            <v>水田</v>
          </cell>
          <cell r="P136">
            <v>2199</v>
          </cell>
          <cell r="Q136">
            <v>2199</v>
          </cell>
          <cell r="R136"/>
          <cell r="S136"/>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D136"/>
          <cell r="AE136">
            <v>5000</v>
          </cell>
          <cell r="AF136">
            <v>10995</v>
          </cell>
          <cell r="AG136"/>
          <cell r="AH136" t="str">
            <v/>
          </cell>
          <cell r="AI136"/>
          <cell r="AJ136"/>
          <cell r="AK136"/>
          <cell r="AL136"/>
          <cell r="AM136"/>
          <cell r="AN136"/>
          <cell r="AO136"/>
          <cell r="AP136"/>
          <cell r="AQ136"/>
          <cell r="AR136"/>
          <cell r="AS136"/>
          <cell r="AT136"/>
          <cell r="AU136"/>
          <cell r="AV136"/>
          <cell r="AW136"/>
          <cell r="AX136"/>
          <cell r="AY136"/>
          <cell r="AZ136"/>
          <cell r="BA136"/>
          <cell r="BB136" t="str">
            <v>2022</v>
          </cell>
          <cell r="BC136"/>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cell r="BQ136"/>
          <cell r="BR136"/>
          <cell r="BS136"/>
          <cell r="BT136"/>
          <cell r="BU136"/>
          <cell r="BV136"/>
          <cell r="BW136"/>
        </row>
        <row r="137">
          <cell r="A137">
            <v>73</v>
          </cell>
          <cell r="B137">
            <v>1</v>
          </cell>
          <cell r="C137" t="str">
            <v>73-1</v>
          </cell>
          <cell r="D137">
            <v>52</v>
          </cell>
          <cell r="E137">
            <v>1</v>
          </cell>
          <cell r="F137" t="str">
            <v>52-1</v>
          </cell>
          <cell r="G137">
            <v>139</v>
          </cell>
          <cell r="H137"/>
          <cell r="I137" t="str">
            <v>前橋市</v>
          </cell>
          <cell r="J137" t="str">
            <v>前橋市</v>
          </cell>
          <cell r="K137" t="str">
            <v>小屋原町</v>
          </cell>
          <cell r="L137" t="str">
            <v/>
          </cell>
          <cell r="M137" t="str">
            <v>２１１－１</v>
          </cell>
          <cell r="N137" t="str">
            <v>田</v>
          </cell>
          <cell r="O137" t="str">
            <v>水田</v>
          </cell>
          <cell r="P137">
            <v>725</v>
          </cell>
          <cell r="Q137">
            <v>725</v>
          </cell>
          <cell r="R137"/>
          <cell r="S137"/>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D137"/>
          <cell r="AE137">
            <v>0</v>
          </cell>
          <cell r="AF137">
            <v>0</v>
          </cell>
          <cell r="AG137"/>
          <cell r="AH137" t="str">
            <v/>
          </cell>
          <cell r="AI137"/>
          <cell r="AJ137"/>
          <cell r="AK137"/>
          <cell r="AL137"/>
          <cell r="AM137"/>
          <cell r="AN137"/>
          <cell r="AO137"/>
          <cell r="AP137"/>
          <cell r="AQ137"/>
          <cell r="AR137"/>
          <cell r="AS137"/>
          <cell r="AT137"/>
          <cell r="AU137"/>
          <cell r="AV137"/>
          <cell r="AW137"/>
          <cell r="AX137"/>
          <cell r="AY137"/>
          <cell r="AZ137"/>
          <cell r="BA137"/>
          <cell r="BB137" t="str">
            <v>2022</v>
          </cell>
          <cell r="BC137"/>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cell r="BQ137"/>
          <cell r="BR137"/>
          <cell r="BS137"/>
          <cell r="BT137"/>
          <cell r="BU137"/>
          <cell r="BV137"/>
          <cell r="BW137"/>
        </row>
        <row r="138">
          <cell r="A138">
            <v>74</v>
          </cell>
          <cell r="B138">
            <v>1</v>
          </cell>
          <cell r="C138" t="str">
            <v>74-1</v>
          </cell>
          <cell r="D138">
            <v>53</v>
          </cell>
          <cell r="E138">
            <v>1</v>
          </cell>
          <cell r="F138" t="str">
            <v>53-1</v>
          </cell>
          <cell r="G138">
            <v>140</v>
          </cell>
          <cell r="H138"/>
          <cell r="I138" t="str">
            <v>前橋市</v>
          </cell>
          <cell r="J138" t="str">
            <v>前橋市</v>
          </cell>
          <cell r="K138" t="str">
            <v>青柳町</v>
          </cell>
          <cell r="L138" t="str">
            <v/>
          </cell>
          <cell r="M138" t="str">
            <v>３－１</v>
          </cell>
          <cell r="N138" t="str">
            <v>畑</v>
          </cell>
          <cell r="O138" t="str">
            <v>普通畑</v>
          </cell>
          <cell r="P138">
            <v>1147</v>
          </cell>
          <cell r="Q138">
            <v>1147</v>
          </cell>
          <cell r="R138"/>
          <cell r="S138"/>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D138"/>
          <cell r="AE138">
            <v>0</v>
          </cell>
          <cell r="AF138">
            <v>0</v>
          </cell>
          <cell r="AG138"/>
          <cell r="AH138" t="str">
            <v/>
          </cell>
          <cell r="AI138"/>
          <cell r="AJ138"/>
          <cell r="AK138"/>
          <cell r="AL138"/>
          <cell r="AM138"/>
          <cell r="AN138"/>
          <cell r="AO138"/>
          <cell r="AP138"/>
          <cell r="AQ138"/>
          <cell r="AR138"/>
          <cell r="AS138"/>
          <cell r="AT138"/>
          <cell r="AU138"/>
          <cell r="AV138"/>
          <cell r="AW138"/>
          <cell r="AX138"/>
          <cell r="AY138"/>
          <cell r="AZ138"/>
          <cell r="BA138"/>
          <cell r="BB138" t="str">
            <v>2022</v>
          </cell>
          <cell r="BC138"/>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cell r="BQ138"/>
          <cell r="BR138"/>
          <cell r="BS138"/>
          <cell r="BT138"/>
          <cell r="BU138"/>
          <cell r="BV138"/>
          <cell r="BW138"/>
        </row>
        <row r="139">
          <cell r="A139">
            <v>75</v>
          </cell>
          <cell r="B139">
            <v>1</v>
          </cell>
          <cell r="C139" t="str">
            <v>75-1</v>
          </cell>
          <cell r="D139">
            <v>54</v>
          </cell>
          <cell r="E139">
            <v>1</v>
          </cell>
          <cell r="F139" t="str">
            <v>54-1</v>
          </cell>
          <cell r="G139">
            <v>141</v>
          </cell>
          <cell r="H139"/>
          <cell r="I139" t="str">
            <v>前橋市</v>
          </cell>
          <cell r="J139" t="str">
            <v>前橋市</v>
          </cell>
          <cell r="K139" t="str">
            <v>上沖町</v>
          </cell>
          <cell r="L139" t="str">
            <v/>
          </cell>
          <cell r="M139" t="str">
            <v>６６４</v>
          </cell>
          <cell r="N139" t="str">
            <v>田</v>
          </cell>
          <cell r="O139" t="str">
            <v>水田</v>
          </cell>
          <cell r="P139">
            <v>1663</v>
          </cell>
          <cell r="Q139">
            <v>1663</v>
          </cell>
          <cell r="R139"/>
          <cell r="S139"/>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D139"/>
          <cell r="AE139">
            <v>1000</v>
          </cell>
          <cell r="AF139">
            <v>1663</v>
          </cell>
          <cell r="AG139"/>
          <cell r="AH139" t="str">
            <v/>
          </cell>
          <cell r="AI139"/>
          <cell r="AJ139"/>
          <cell r="AK139"/>
          <cell r="AL139"/>
          <cell r="AM139"/>
          <cell r="AN139"/>
          <cell r="AO139"/>
          <cell r="AP139"/>
          <cell r="AQ139"/>
          <cell r="AR139"/>
          <cell r="AS139"/>
          <cell r="AT139"/>
          <cell r="AU139"/>
          <cell r="AV139"/>
          <cell r="AW139"/>
          <cell r="AX139"/>
          <cell r="AY139"/>
          <cell r="AZ139"/>
          <cell r="BA139"/>
          <cell r="BB139" t="str">
            <v>2022</v>
          </cell>
          <cell r="BC139"/>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cell r="BQ139"/>
          <cell r="BR139"/>
          <cell r="BS139"/>
          <cell r="BT139"/>
          <cell r="BU139"/>
          <cell r="BV139"/>
          <cell r="BW139"/>
        </row>
        <row r="140">
          <cell r="A140">
            <v>75</v>
          </cell>
          <cell r="B140">
            <v>2</v>
          </cell>
          <cell r="C140" t="str">
            <v>75-2</v>
          </cell>
          <cell r="D140">
            <v>54</v>
          </cell>
          <cell r="E140">
            <v>2</v>
          </cell>
          <cell r="F140" t="str">
            <v>54-2</v>
          </cell>
          <cell r="G140">
            <v>142</v>
          </cell>
          <cell r="H140"/>
          <cell r="I140" t="str">
            <v>前橋市</v>
          </cell>
          <cell r="J140" t="str">
            <v>前橋市</v>
          </cell>
          <cell r="K140" t="str">
            <v>上沖町</v>
          </cell>
          <cell r="L140" t="str">
            <v/>
          </cell>
          <cell r="M140" t="str">
            <v>７２７－６</v>
          </cell>
          <cell r="N140" t="str">
            <v>田</v>
          </cell>
          <cell r="O140" t="str">
            <v>水田</v>
          </cell>
          <cell r="P140">
            <v>1784</v>
          </cell>
          <cell r="Q140">
            <v>1784</v>
          </cell>
          <cell r="R140"/>
          <cell r="S140"/>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D140"/>
          <cell r="AE140">
            <v>1000</v>
          </cell>
          <cell r="AF140">
            <v>1784</v>
          </cell>
          <cell r="AG140"/>
          <cell r="AH140" t="str">
            <v/>
          </cell>
          <cell r="AI140"/>
          <cell r="AJ140"/>
          <cell r="AK140"/>
          <cell r="AL140"/>
          <cell r="AM140"/>
          <cell r="AN140"/>
          <cell r="AO140"/>
          <cell r="AP140"/>
          <cell r="AQ140"/>
          <cell r="AR140"/>
          <cell r="AS140"/>
          <cell r="AT140"/>
          <cell r="AU140"/>
          <cell r="AV140"/>
          <cell r="AW140"/>
          <cell r="AX140"/>
          <cell r="AY140"/>
          <cell r="AZ140"/>
          <cell r="BA140"/>
          <cell r="BB140" t="str">
            <v>2022</v>
          </cell>
          <cell r="BC140"/>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cell r="BQ140"/>
          <cell r="BR140"/>
          <cell r="BS140"/>
          <cell r="BT140"/>
          <cell r="BU140"/>
          <cell r="BV140"/>
          <cell r="BW140"/>
        </row>
        <row r="141">
          <cell r="A141">
            <v>76</v>
          </cell>
          <cell r="B141">
            <v>1</v>
          </cell>
          <cell r="C141" t="str">
            <v>76-1</v>
          </cell>
          <cell r="D141">
            <v>55</v>
          </cell>
          <cell r="E141">
            <v>1</v>
          </cell>
          <cell r="F141" t="str">
            <v>55-1</v>
          </cell>
          <cell r="G141">
            <v>143</v>
          </cell>
          <cell r="H141"/>
          <cell r="I141" t="str">
            <v>前橋市</v>
          </cell>
          <cell r="J141" t="str">
            <v>前橋市</v>
          </cell>
          <cell r="K141" t="str">
            <v>上細井町</v>
          </cell>
          <cell r="L141" t="str">
            <v/>
          </cell>
          <cell r="M141" t="str">
            <v>２－１３</v>
          </cell>
          <cell r="N141" t="str">
            <v>畑</v>
          </cell>
          <cell r="O141" t="str">
            <v>普通畑</v>
          </cell>
          <cell r="P141">
            <v>552</v>
          </cell>
          <cell r="Q141">
            <v>552</v>
          </cell>
          <cell r="R141"/>
          <cell r="S141"/>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D141"/>
          <cell r="AE141">
            <v>5600</v>
          </cell>
          <cell r="AF141">
            <v>3091</v>
          </cell>
          <cell r="AG141"/>
          <cell r="AH141" t="str">
            <v/>
          </cell>
          <cell r="AI141"/>
          <cell r="AJ141"/>
          <cell r="AK141"/>
          <cell r="AL141"/>
          <cell r="AM141"/>
          <cell r="AN141"/>
          <cell r="AO141"/>
          <cell r="AP141"/>
          <cell r="AQ141"/>
          <cell r="AR141"/>
          <cell r="AS141"/>
          <cell r="AT141"/>
          <cell r="AU141"/>
          <cell r="AV141"/>
          <cell r="AW141"/>
          <cell r="AX141"/>
          <cell r="AY141"/>
          <cell r="AZ141"/>
          <cell r="BA141"/>
          <cell r="BB141" t="str">
            <v>2022</v>
          </cell>
          <cell r="BC141"/>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cell r="BQ141"/>
          <cell r="BR141"/>
          <cell r="BS141"/>
          <cell r="BT141"/>
          <cell r="BU141"/>
          <cell r="BV141"/>
          <cell r="BW141"/>
        </row>
        <row r="142">
          <cell r="A142">
            <v>77</v>
          </cell>
          <cell r="B142">
            <v>1</v>
          </cell>
          <cell r="C142" t="str">
            <v>77-1</v>
          </cell>
          <cell r="D142">
            <v>56</v>
          </cell>
          <cell r="E142">
            <v>1</v>
          </cell>
          <cell r="F142" t="str">
            <v>56-1</v>
          </cell>
          <cell r="G142">
            <v>145</v>
          </cell>
          <cell r="H142"/>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R142"/>
          <cell r="S142"/>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D142"/>
          <cell r="AE142">
            <v>5000</v>
          </cell>
          <cell r="AF142">
            <v>3010</v>
          </cell>
          <cell r="AG142"/>
          <cell r="AH142" t="str">
            <v/>
          </cell>
          <cell r="AI142"/>
          <cell r="AJ142"/>
          <cell r="AK142"/>
          <cell r="AL142"/>
          <cell r="AM142"/>
          <cell r="AN142"/>
          <cell r="AO142"/>
          <cell r="AP142"/>
          <cell r="AQ142"/>
          <cell r="AR142"/>
          <cell r="AS142"/>
          <cell r="AT142"/>
          <cell r="AU142"/>
          <cell r="AV142"/>
          <cell r="AW142"/>
          <cell r="AX142"/>
          <cell r="AY142"/>
          <cell r="AZ142"/>
          <cell r="BA142"/>
          <cell r="BB142" t="str">
            <v>2022</v>
          </cell>
          <cell r="BC142"/>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cell r="BQ142"/>
          <cell r="BR142"/>
          <cell r="BS142"/>
          <cell r="BT142"/>
          <cell r="BU142"/>
          <cell r="BV142"/>
          <cell r="BW142"/>
        </row>
        <row r="143">
          <cell r="A143">
            <v>77</v>
          </cell>
          <cell r="B143">
            <v>2</v>
          </cell>
          <cell r="C143" t="str">
            <v>77-2</v>
          </cell>
          <cell r="D143">
            <v>56</v>
          </cell>
          <cell r="E143">
            <v>2</v>
          </cell>
          <cell r="F143" t="str">
            <v>56-2</v>
          </cell>
          <cell r="G143">
            <v>146</v>
          </cell>
          <cell r="H143"/>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R143"/>
          <cell r="S143"/>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D143"/>
          <cell r="AE143">
            <v>5000</v>
          </cell>
          <cell r="AF143">
            <v>5480</v>
          </cell>
          <cell r="AG143"/>
          <cell r="AH143" t="str">
            <v/>
          </cell>
          <cell r="AI143"/>
          <cell r="AJ143"/>
          <cell r="AK143"/>
          <cell r="AL143"/>
          <cell r="AM143"/>
          <cell r="AN143"/>
          <cell r="AO143"/>
          <cell r="AP143"/>
          <cell r="AQ143"/>
          <cell r="AR143"/>
          <cell r="AS143"/>
          <cell r="AT143"/>
          <cell r="AU143"/>
          <cell r="AV143"/>
          <cell r="AW143"/>
          <cell r="AX143"/>
          <cell r="AY143"/>
          <cell r="AZ143"/>
          <cell r="BA143"/>
          <cell r="BB143" t="str">
            <v>2022</v>
          </cell>
          <cell r="BC143"/>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cell r="BQ143"/>
          <cell r="BR143"/>
          <cell r="BS143"/>
          <cell r="BT143"/>
          <cell r="BU143"/>
          <cell r="BV143"/>
          <cell r="BW143"/>
        </row>
        <row r="144">
          <cell r="A144">
            <v>77</v>
          </cell>
          <cell r="B144">
            <v>3</v>
          </cell>
          <cell r="C144" t="str">
            <v>77-3</v>
          </cell>
          <cell r="D144">
            <v>56</v>
          </cell>
          <cell r="E144">
            <v>3</v>
          </cell>
          <cell r="F144" t="str">
            <v>56-3</v>
          </cell>
          <cell r="G144">
            <v>144</v>
          </cell>
          <cell r="H144"/>
          <cell r="I144" t="str">
            <v>前橋市</v>
          </cell>
          <cell r="J144" t="str">
            <v>前橋市</v>
          </cell>
          <cell r="K144" t="str">
            <v>富士見町田島</v>
          </cell>
          <cell r="L144" t="str">
            <v/>
          </cell>
          <cell r="M144" t="str">
            <v>１１６－１</v>
          </cell>
          <cell r="N144" t="str">
            <v>畑</v>
          </cell>
          <cell r="O144" t="str">
            <v>普通畑</v>
          </cell>
          <cell r="P144">
            <v>771</v>
          </cell>
          <cell r="Q144">
            <v>771</v>
          </cell>
          <cell r="R144"/>
          <cell r="S144"/>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D144"/>
          <cell r="AE144">
            <v>5000</v>
          </cell>
          <cell r="AF144">
            <v>3855</v>
          </cell>
          <cell r="AG144"/>
          <cell r="AH144" t="str">
            <v/>
          </cell>
          <cell r="AI144"/>
          <cell r="AJ144"/>
          <cell r="AK144"/>
          <cell r="AL144"/>
          <cell r="AM144"/>
          <cell r="AN144"/>
          <cell r="AO144"/>
          <cell r="AP144"/>
          <cell r="AQ144"/>
          <cell r="AR144"/>
          <cell r="AS144"/>
          <cell r="AT144"/>
          <cell r="AU144"/>
          <cell r="AV144"/>
          <cell r="AW144"/>
          <cell r="AX144"/>
          <cell r="AY144"/>
          <cell r="AZ144"/>
          <cell r="BA144"/>
          <cell r="BB144" t="str">
            <v>2022</v>
          </cell>
          <cell r="BC144"/>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cell r="BQ144"/>
          <cell r="BR144"/>
          <cell r="BS144"/>
          <cell r="BT144"/>
          <cell r="BU144"/>
          <cell r="BV144"/>
          <cell r="BW144"/>
        </row>
        <row r="145">
          <cell r="A145">
            <v>78</v>
          </cell>
          <cell r="B145">
            <v>1</v>
          </cell>
          <cell r="C145" t="str">
            <v>78-1</v>
          </cell>
          <cell r="D145">
            <v>57</v>
          </cell>
          <cell r="E145">
            <v>1</v>
          </cell>
          <cell r="F145" t="str">
            <v>57-1</v>
          </cell>
          <cell r="G145">
            <v>147</v>
          </cell>
          <cell r="H145"/>
          <cell r="I145" t="str">
            <v>前橋市</v>
          </cell>
          <cell r="J145" t="str">
            <v>前橋市</v>
          </cell>
          <cell r="K145" t="str">
            <v>小屋原町</v>
          </cell>
          <cell r="L145" t="str">
            <v/>
          </cell>
          <cell r="M145" t="str">
            <v>１６７２</v>
          </cell>
          <cell r="N145" t="str">
            <v>田</v>
          </cell>
          <cell r="O145" t="str">
            <v>水田</v>
          </cell>
          <cell r="P145">
            <v>1353</v>
          </cell>
          <cell r="Q145">
            <v>1353</v>
          </cell>
          <cell r="R145"/>
          <cell r="S145"/>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D145"/>
          <cell r="AE145">
            <v>6000</v>
          </cell>
          <cell r="AF145">
            <v>8118</v>
          </cell>
          <cell r="AG145"/>
          <cell r="AH145" t="str">
            <v/>
          </cell>
          <cell r="AI145"/>
          <cell r="AJ145"/>
          <cell r="AK145"/>
          <cell r="AL145"/>
          <cell r="AM145"/>
          <cell r="AN145"/>
          <cell r="AO145"/>
          <cell r="AP145"/>
          <cell r="AQ145"/>
          <cell r="AR145"/>
          <cell r="AS145"/>
          <cell r="AT145"/>
          <cell r="AU145"/>
          <cell r="AV145"/>
          <cell r="AW145"/>
          <cell r="AX145"/>
          <cell r="AY145"/>
          <cell r="AZ145"/>
          <cell r="BA145"/>
          <cell r="BB145" t="str">
            <v>2022</v>
          </cell>
          <cell r="BC145"/>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cell r="BQ145"/>
          <cell r="BR145"/>
          <cell r="BS145"/>
          <cell r="BT145"/>
          <cell r="BU145"/>
          <cell r="BV145"/>
          <cell r="BW145"/>
        </row>
        <row r="146">
          <cell r="A146">
            <v>79</v>
          </cell>
          <cell r="B146">
            <v>1</v>
          </cell>
          <cell r="C146" t="str">
            <v>79-1</v>
          </cell>
          <cell r="D146">
            <v>58</v>
          </cell>
          <cell r="E146">
            <v>1</v>
          </cell>
          <cell r="F146" t="str">
            <v>58-1</v>
          </cell>
          <cell r="G146">
            <v>149</v>
          </cell>
          <cell r="H146"/>
          <cell r="I146" t="str">
            <v>前橋市</v>
          </cell>
          <cell r="J146" t="str">
            <v>前橋市</v>
          </cell>
          <cell r="K146" t="str">
            <v>富士見町時沢</v>
          </cell>
          <cell r="L146" t="str">
            <v/>
          </cell>
          <cell r="M146" t="str">
            <v>１０－１</v>
          </cell>
          <cell r="N146" t="str">
            <v>畑</v>
          </cell>
          <cell r="O146" t="str">
            <v>普通畑</v>
          </cell>
          <cell r="P146">
            <v>2137</v>
          </cell>
          <cell r="Q146">
            <v>2137</v>
          </cell>
          <cell r="R146"/>
          <cell r="S146"/>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D146"/>
          <cell r="AE146">
            <v>0</v>
          </cell>
          <cell r="AF146">
            <v>0</v>
          </cell>
          <cell r="AG146"/>
          <cell r="AH146" t="str">
            <v/>
          </cell>
          <cell r="AI146"/>
          <cell r="AJ146"/>
          <cell r="AK146"/>
          <cell r="AL146"/>
          <cell r="AM146"/>
          <cell r="AN146"/>
          <cell r="AO146"/>
          <cell r="AP146"/>
          <cell r="AQ146"/>
          <cell r="AR146"/>
          <cell r="AS146"/>
          <cell r="AT146"/>
          <cell r="AU146"/>
          <cell r="AV146"/>
          <cell r="AW146"/>
          <cell r="AX146"/>
          <cell r="AY146"/>
          <cell r="AZ146"/>
          <cell r="BA146"/>
          <cell r="BB146" t="str">
            <v>2022</v>
          </cell>
          <cell r="BC146"/>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cell r="BQ146"/>
          <cell r="BR146"/>
          <cell r="BS146"/>
          <cell r="BT146"/>
          <cell r="BU146"/>
          <cell r="BV146"/>
          <cell r="BW146"/>
        </row>
        <row r="147">
          <cell r="A147">
            <v>79</v>
          </cell>
          <cell r="B147">
            <v>2</v>
          </cell>
          <cell r="C147" t="str">
            <v>79-2</v>
          </cell>
          <cell r="D147">
            <v>58</v>
          </cell>
          <cell r="E147">
            <v>2</v>
          </cell>
          <cell r="F147" t="str">
            <v>58-2</v>
          </cell>
          <cell r="G147">
            <v>148</v>
          </cell>
          <cell r="H147"/>
          <cell r="I147" t="str">
            <v>前橋市</v>
          </cell>
          <cell r="J147" t="str">
            <v>前橋市</v>
          </cell>
          <cell r="K147" t="str">
            <v>富士見町時沢</v>
          </cell>
          <cell r="L147" t="str">
            <v/>
          </cell>
          <cell r="M147" t="str">
            <v>９－１</v>
          </cell>
          <cell r="N147" t="str">
            <v>畑</v>
          </cell>
          <cell r="O147" t="str">
            <v>普通畑</v>
          </cell>
          <cell r="P147">
            <v>1354</v>
          </cell>
          <cell r="Q147">
            <v>1354</v>
          </cell>
          <cell r="R147"/>
          <cell r="S147"/>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D147"/>
          <cell r="AE147">
            <v>0</v>
          </cell>
          <cell r="AF147">
            <v>0</v>
          </cell>
          <cell r="AG147"/>
          <cell r="AH147" t="str">
            <v/>
          </cell>
          <cell r="AI147"/>
          <cell r="AJ147"/>
          <cell r="AK147"/>
          <cell r="AL147"/>
          <cell r="AM147"/>
          <cell r="AN147"/>
          <cell r="AO147"/>
          <cell r="AP147"/>
          <cell r="AQ147"/>
          <cell r="AR147"/>
          <cell r="AS147"/>
          <cell r="AT147"/>
          <cell r="AU147"/>
          <cell r="AV147"/>
          <cell r="AW147"/>
          <cell r="AX147"/>
          <cell r="AY147"/>
          <cell r="AZ147"/>
          <cell r="BA147"/>
          <cell r="BB147" t="str">
            <v>2022</v>
          </cell>
          <cell r="BC147"/>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cell r="BQ147"/>
          <cell r="BR147"/>
          <cell r="BS147"/>
          <cell r="BT147"/>
          <cell r="BU147"/>
          <cell r="BV147"/>
          <cell r="BW147"/>
        </row>
        <row r="148">
          <cell r="A148">
            <v>80</v>
          </cell>
          <cell r="B148">
            <v>1</v>
          </cell>
          <cell r="C148" t="str">
            <v>80-1</v>
          </cell>
          <cell r="D148">
            <v>59</v>
          </cell>
          <cell r="E148">
            <v>1</v>
          </cell>
          <cell r="F148" t="str">
            <v>59-1</v>
          </cell>
          <cell r="G148">
            <v>150</v>
          </cell>
          <cell r="H148"/>
          <cell r="I148" t="str">
            <v>前橋市</v>
          </cell>
          <cell r="J148" t="str">
            <v>前橋市</v>
          </cell>
          <cell r="K148" t="str">
            <v>青柳町</v>
          </cell>
          <cell r="L148" t="str">
            <v/>
          </cell>
          <cell r="M148" t="str">
            <v>２－２</v>
          </cell>
          <cell r="N148" t="str">
            <v>畑</v>
          </cell>
          <cell r="O148" t="str">
            <v>普通畑</v>
          </cell>
          <cell r="P148">
            <v>1302</v>
          </cell>
          <cell r="Q148">
            <v>1302</v>
          </cell>
          <cell r="R148"/>
          <cell r="S148"/>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D148"/>
          <cell r="AE148">
            <v>5600</v>
          </cell>
          <cell r="AF148">
            <v>7291</v>
          </cell>
          <cell r="AG148"/>
          <cell r="AH148" t="str">
            <v/>
          </cell>
          <cell r="AI148"/>
          <cell r="AJ148"/>
          <cell r="AK148"/>
          <cell r="AL148"/>
          <cell r="AM148"/>
          <cell r="AN148"/>
          <cell r="AO148"/>
          <cell r="AP148"/>
          <cell r="AQ148"/>
          <cell r="AR148"/>
          <cell r="AS148"/>
          <cell r="AT148"/>
          <cell r="AU148"/>
          <cell r="AV148"/>
          <cell r="AW148"/>
          <cell r="AX148"/>
          <cell r="AY148"/>
          <cell r="AZ148"/>
          <cell r="BA148"/>
          <cell r="BB148" t="str">
            <v>2022</v>
          </cell>
          <cell r="BC148"/>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cell r="BQ148"/>
          <cell r="BR148"/>
          <cell r="BS148"/>
          <cell r="BT148"/>
          <cell r="BU148"/>
          <cell r="BV148"/>
          <cell r="BW148"/>
        </row>
        <row r="149">
          <cell r="A149">
            <v>81</v>
          </cell>
          <cell r="B149">
            <v>1</v>
          </cell>
          <cell r="C149" t="str">
            <v>81-1</v>
          </cell>
          <cell r="D149">
            <v>60</v>
          </cell>
          <cell r="E149">
            <v>1</v>
          </cell>
          <cell r="F149" t="str">
            <v>60-1</v>
          </cell>
          <cell r="G149">
            <v>151</v>
          </cell>
          <cell r="H149"/>
          <cell r="I149" t="str">
            <v>前橋市</v>
          </cell>
          <cell r="J149" t="str">
            <v>前橋市</v>
          </cell>
          <cell r="K149" t="str">
            <v>新堀町</v>
          </cell>
          <cell r="L149" t="str">
            <v/>
          </cell>
          <cell r="M149" t="str">
            <v>４５２－１</v>
          </cell>
          <cell r="N149" t="str">
            <v>畑</v>
          </cell>
          <cell r="O149" t="str">
            <v>普通畑</v>
          </cell>
          <cell r="P149">
            <v>670</v>
          </cell>
          <cell r="Q149">
            <v>670</v>
          </cell>
          <cell r="R149"/>
          <cell r="S149"/>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D149"/>
          <cell r="AE149">
            <v>0</v>
          </cell>
          <cell r="AF149">
            <v>0</v>
          </cell>
          <cell r="AG149"/>
          <cell r="AH149" t="str">
            <v/>
          </cell>
          <cell r="AI149"/>
          <cell r="AJ149"/>
          <cell r="AK149"/>
          <cell r="AL149"/>
          <cell r="AM149"/>
          <cell r="AN149"/>
          <cell r="AO149"/>
          <cell r="AP149"/>
          <cell r="AQ149"/>
          <cell r="AR149"/>
          <cell r="AS149"/>
          <cell r="AT149"/>
          <cell r="AU149"/>
          <cell r="AV149"/>
          <cell r="AW149"/>
          <cell r="AX149"/>
          <cell r="AY149"/>
          <cell r="AZ149"/>
          <cell r="BA149"/>
          <cell r="BB149" t="str">
            <v>2022</v>
          </cell>
          <cell r="BC149"/>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cell r="BQ149"/>
          <cell r="BR149"/>
          <cell r="BS149"/>
          <cell r="BT149"/>
          <cell r="BU149"/>
          <cell r="BV149"/>
          <cell r="BW149"/>
        </row>
        <row r="150">
          <cell r="A150">
            <v>82</v>
          </cell>
          <cell r="B150">
            <v>1</v>
          </cell>
          <cell r="C150" t="str">
            <v>82-1</v>
          </cell>
          <cell r="D150">
            <v>61</v>
          </cell>
          <cell r="E150">
            <v>1</v>
          </cell>
          <cell r="F150" t="str">
            <v>61-1</v>
          </cell>
          <cell r="G150">
            <v>152</v>
          </cell>
          <cell r="H150"/>
          <cell r="I150" t="str">
            <v>前橋市</v>
          </cell>
          <cell r="J150" t="str">
            <v>前橋市</v>
          </cell>
          <cell r="K150" t="str">
            <v>上細井町</v>
          </cell>
          <cell r="L150" t="str">
            <v/>
          </cell>
          <cell r="M150" t="str">
            <v>１１－７</v>
          </cell>
          <cell r="N150" t="str">
            <v>畑</v>
          </cell>
          <cell r="O150" t="str">
            <v>普通畑</v>
          </cell>
          <cell r="P150">
            <v>2007</v>
          </cell>
          <cell r="Q150">
            <v>2007</v>
          </cell>
          <cell r="R150"/>
          <cell r="S150"/>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D150"/>
          <cell r="AE150">
            <v>0</v>
          </cell>
          <cell r="AF150">
            <v>0</v>
          </cell>
          <cell r="AG150"/>
          <cell r="AH150" t="str">
            <v/>
          </cell>
          <cell r="AI150"/>
          <cell r="AJ150"/>
          <cell r="AK150"/>
          <cell r="AL150"/>
          <cell r="AM150"/>
          <cell r="AN150"/>
          <cell r="AO150"/>
          <cell r="AP150"/>
          <cell r="AQ150"/>
          <cell r="AR150"/>
          <cell r="AS150"/>
          <cell r="AT150"/>
          <cell r="AU150"/>
          <cell r="AV150"/>
          <cell r="AW150"/>
          <cell r="AX150"/>
          <cell r="AY150"/>
          <cell r="AZ150"/>
          <cell r="BA150"/>
          <cell r="BB150" t="str">
            <v>2022</v>
          </cell>
          <cell r="BC150"/>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cell r="BQ150"/>
          <cell r="BR150"/>
          <cell r="BS150"/>
          <cell r="BT150"/>
          <cell r="BU150"/>
          <cell r="BV150"/>
          <cell r="BW150"/>
        </row>
        <row r="151">
          <cell r="A151">
            <v>83</v>
          </cell>
          <cell r="B151">
            <v>1</v>
          </cell>
          <cell r="C151" t="str">
            <v>83-1</v>
          </cell>
          <cell r="D151">
            <v>62</v>
          </cell>
          <cell r="E151">
            <v>1</v>
          </cell>
          <cell r="F151" t="str">
            <v>62-1</v>
          </cell>
          <cell r="G151">
            <v>153</v>
          </cell>
          <cell r="H151"/>
          <cell r="I151" t="str">
            <v>前橋市</v>
          </cell>
          <cell r="J151" t="str">
            <v>前橋市</v>
          </cell>
          <cell r="K151" t="str">
            <v>小屋原町</v>
          </cell>
          <cell r="L151" t="str">
            <v/>
          </cell>
          <cell r="M151" t="str">
            <v>３９２</v>
          </cell>
          <cell r="N151" t="str">
            <v>田</v>
          </cell>
          <cell r="O151" t="str">
            <v>水田</v>
          </cell>
          <cell r="P151">
            <v>683</v>
          </cell>
          <cell r="Q151">
            <v>683</v>
          </cell>
          <cell r="R151"/>
          <cell r="S151"/>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D151"/>
          <cell r="AE151">
            <v>0</v>
          </cell>
          <cell r="AF151">
            <v>0</v>
          </cell>
          <cell r="AG151"/>
          <cell r="AH151" t="str">
            <v/>
          </cell>
          <cell r="AI151"/>
          <cell r="AJ151"/>
          <cell r="AK151"/>
          <cell r="AL151"/>
          <cell r="AM151"/>
          <cell r="AN151"/>
          <cell r="AO151"/>
          <cell r="AP151"/>
          <cell r="AQ151"/>
          <cell r="AR151"/>
          <cell r="AS151"/>
          <cell r="AT151"/>
          <cell r="AU151"/>
          <cell r="AV151"/>
          <cell r="AW151"/>
          <cell r="AX151"/>
          <cell r="AY151"/>
          <cell r="AZ151"/>
          <cell r="BA151"/>
          <cell r="BB151" t="str">
            <v>2022</v>
          </cell>
          <cell r="BC151"/>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cell r="BQ151"/>
          <cell r="BR151"/>
          <cell r="BS151"/>
          <cell r="BT151"/>
          <cell r="BU151"/>
          <cell r="BV151"/>
          <cell r="BW151"/>
        </row>
        <row r="152">
          <cell r="A152">
            <v>83</v>
          </cell>
          <cell r="B152">
            <v>2</v>
          </cell>
          <cell r="C152" t="str">
            <v>83-2</v>
          </cell>
          <cell r="D152">
            <v>62</v>
          </cell>
          <cell r="E152">
            <v>2</v>
          </cell>
          <cell r="F152" t="str">
            <v>62-2</v>
          </cell>
          <cell r="G152">
            <v>154</v>
          </cell>
          <cell r="H152"/>
          <cell r="I152" t="str">
            <v>前橋市</v>
          </cell>
          <cell r="J152" t="str">
            <v>前橋市</v>
          </cell>
          <cell r="K152" t="str">
            <v>小屋原町</v>
          </cell>
          <cell r="L152" t="str">
            <v/>
          </cell>
          <cell r="M152" t="str">
            <v>６２４－１</v>
          </cell>
          <cell r="N152" t="str">
            <v>田</v>
          </cell>
          <cell r="O152" t="str">
            <v>水田</v>
          </cell>
          <cell r="P152">
            <v>1544</v>
          </cell>
          <cell r="Q152">
            <v>1544</v>
          </cell>
          <cell r="R152"/>
          <cell r="S152"/>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D152"/>
          <cell r="AE152">
            <v>0</v>
          </cell>
          <cell r="AF152">
            <v>0</v>
          </cell>
          <cell r="AG152"/>
          <cell r="AH152" t="str">
            <v/>
          </cell>
          <cell r="AI152"/>
          <cell r="AJ152"/>
          <cell r="AK152"/>
          <cell r="AL152"/>
          <cell r="AM152"/>
          <cell r="AN152"/>
          <cell r="AO152"/>
          <cell r="AP152"/>
          <cell r="AQ152"/>
          <cell r="AR152"/>
          <cell r="AS152"/>
          <cell r="AT152"/>
          <cell r="AU152"/>
          <cell r="AV152"/>
          <cell r="AW152"/>
          <cell r="AX152"/>
          <cell r="AY152"/>
          <cell r="AZ152"/>
          <cell r="BA152"/>
          <cell r="BB152" t="str">
            <v>2022</v>
          </cell>
          <cell r="BC152"/>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cell r="BQ152"/>
          <cell r="BR152"/>
          <cell r="BS152"/>
          <cell r="BT152"/>
          <cell r="BU152"/>
          <cell r="BV152"/>
          <cell r="BW152"/>
        </row>
        <row r="153">
          <cell r="A153">
            <v>84</v>
          </cell>
          <cell r="B153">
            <v>1</v>
          </cell>
          <cell r="C153" t="str">
            <v>84-1</v>
          </cell>
          <cell r="D153">
            <v>63</v>
          </cell>
          <cell r="E153">
            <v>1</v>
          </cell>
          <cell r="F153" t="str">
            <v>63-1</v>
          </cell>
          <cell r="G153">
            <v>155</v>
          </cell>
          <cell r="H153"/>
          <cell r="I153" t="str">
            <v>前橋市</v>
          </cell>
          <cell r="J153" t="str">
            <v>前橋市</v>
          </cell>
          <cell r="K153" t="str">
            <v>粕川町女渕</v>
          </cell>
          <cell r="L153" t="str">
            <v/>
          </cell>
          <cell r="M153" t="str">
            <v>７４０－１</v>
          </cell>
          <cell r="N153" t="str">
            <v>田</v>
          </cell>
          <cell r="O153" t="str">
            <v>水田</v>
          </cell>
          <cell r="P153">
            <v>2555</v>
          </cell>
          <cell r="Q153">
            <v>2555</v>
          </cell>
          <cell r="R153"/>
          <cell r="S153"/>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D153"/>
          <cell r="AE153">
            <v>0</v>
          </cell>
          <cell r="AF153">
            <v>0</v>
          </cell>
          <cell r="AG153"/>
          <cell r="AH153" t="str">
            <v/>
          </cell>
          <cell r="AI153"/>
          <cell r="AJ153"/>
          <cell r="AK153"/>
          <cell r="AL153"/>
          <cell r="AM153"/>
          <cell r="AN153"/>
          <cell r="AO153"/>
          <cell r="AP153"/>
          <cell r="AQ153"/>
          <cell r="AR153"/>
          <cell r="AS153"/>
          <cell r="AT153"/>
          <cell r="AU153"/>
          <cell r="AV153"/>
          <cell r="AW153"/>
          <cell r="AX153"/>
          <cell r="AY153"/>
          <cell r="AZ153"/>
          <cell r="BA153"/>
          <cell r="BB153" t="str">
            <v>2022</v>
          </cell>
          <cell r="BC153"/>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cell r="BQ153"/>
          <cell r="BR153"/>
          <cell r="BS153"/>
          <cell r="BT153"/>
          <cell r="BU153"/>
          <cell r="BV153"/>
          <cell r="BW153"/>
        </row>
        <row r="154">
          <cell r="A154">
            <v>85</v>
          </cell>
          <cell r="B154">
            <v>1</v>
          </cell>
          <cell r="C154" t="str">
            <v>85-1</v>
          </cell>
          <cell r="D154">
            <v>64</v>
          </cell>
          <cell r="E154">
            <v>1</v>
          </cell>
          <cell r="F154" t="str">
            <v>64-1</v>
          </cell>
          <cell r="G154">
            <v>156</v>
          </cell>
          <cell r="H154"/>
          <cell r="I154" t="str">
            <v>前橋市</v>
          </cell>
          <cell r="J154" t="str">
            <v>前橋市</v>
          </cell>
          <cell r="K154" t="str">
            <v>上細井町</v>
          </cell>
          <cell r="L154" t="str">
            <v/>
          </cell>
          <cell r="M154" t="str">
            <v>２－１４</v>
          </cell>
          <cell r="N154" t="str">
            <v>畑</v>
          </cell>
          <cell r="O154" t="str">
            <v>普通畑</v>
          </cell>
          <cell r="P154">
            <v>859</v>
          </cell>
          <cell r="Q154">
            <v>859</v>
          </cell>
          <cell r="R154"/>
          <cell r="S154"/>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D154"/>
          <cell r="AE154">
            <v>5600</v>
          </cell>
          <cell r="AF154">
            <v>4810</v>
          </cell>
          <cell r="AG154"/>
          <cell r="AH154" t="str">
            <v/>
          </cell>
          <cell r="AI154"/>
          <cell r="AJ154"/>
          <cell r="AK154"/>
          <cell r="AL154"/>
          <cell r="AM154"/>
          <cell r="AN154"/>
          <cell r="AO154"/>
          <cell r="AP154"/>
          <cell r="AQ154"/>
          <cell r="AR154"/>
          <cell r="AS154"/>
          <cell r="AT154"/>
          <cell r="AU154"/>
          <cell r="AV154"/>
          <cell r="AW154"/>
          <cell r="AX154"/>
          <cell r="AY154"/>
          <cell r="AZ154"/>
          <cell r="BA154"/>
          <cell r="BB154" t="str">
            <v>2022</v>
          </cell>
          <cell r="BC154"/>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cell r="BQ154"/>
          <cell r="BR154"/>
          <cell r="BS154"/>
          <cell r="BT154"/>
          <cell r="BU154"/>
          <cell r="BV154"/>
          <cell r="BW154"/>
        </row>
        <row r="155">
          <cell r="A155">
            <v>86</v>
          </cell>
          <cell r="B155">
            <v>1</v>
          </cell>
          <cell r="C155" t="str">
            <v>86-1</v>
          </cell>
          <cell r="D155">
            <v>65</v>
          </cell>
          <cell r="E155">
            <v>1</v>
          </cell>
          <cell r="F155" t="str">
            <v>65-1</v>
          </cell>
          <cell r="G155">
            <v>157</v>
          </cell>
          <cell r="H155"/>
          <cell r="I155" t="str">
            <v>前橋市</v>
          </cell>
          <cell r="J155" t="str">
            <v>前橋市</v>
          </cell>
          <cell r="K155" t="str">
            <v>後閑町</v>
          </cell>
          <cell r="L155" t="str">
            <v/>
          </cell>
          <cell r="M155" t="str">
            <v>６４２</v>
          </cell>
          <cell r="N155" t="str">
            <v>田</v>
          </cell>
          <cell r="O155" t="str">
            <v>水田</v>
          </cell>
          <cell r="P155">
            <v>1742</v>
          </cell>
          <cell r="Q155">
            <v>1742</v>
          </cell>
          <cell r="R155"/>
          <cell r="S155"/>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D155"/>
          <cell r="AE155">
            <v>0</v>
          </cell>
          <cell r="AF155">
            <v>0</v>
          </cell>
          <cell r="AG155"/>
          <cell r="AH155" t="str">
            <v/>
          </cell>
          <cell r="AI155"/>
          <cell r="AJ155"/>
          <cell r="AK155"/>
          <cell r="AL155"/>
          <cell r="AM155"/>
          <cell r="AN155"/>
          <cell r="AO155"/>
          <cell r="AP155"/>
          <cell r="AQ155"/>
          <cell r="AR155"/>
          <cell r="AS155"/>
          <cell r="AT155"/>
          <cell r="AU155"/>
          <cell r="AV155"/>
          <cell r="AW155"/>
          <cell r="AX155"/>
          <cell r="AY155"/>
          <cell r="AZ155"/>
          <cell r="BA155"/>
          <cell r="BB155" t="str">
            <v>2022</v>
          </cell>
          <cell r="BC155"/>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cell r="BQ155"/>
          <cell r="BR155"/>
          <cell r="BS155"/>
          <cell r="BT155"/>
          <cell r="BU155"/>
          <cell r="BV155"/>
          <cell r="BW155"/>
        </row>
        <row r="156">
          <cell r="A156">
            <v>87</v>
          </cell>
          <cell r="B156">
            <v>1</v>
          </cell>
          <cell r="C156" t="str">
            <v>87-1</v>
          </cell>
          <cell r="D156">
            <v>66</v>
          </cell>
          <cell r="E156">
            <v>1</v>
          </cell>
          <cell r="F156" t="str">
            <v>66-1</v>
          </cell>
          <cell r="G156">
            <v>158</v>
          </cell>
          <cell r="H156"/>
          <cell r="I156" t="str">
            <v>前橋市</v>
          </cell>
          <cell r="J156" t="str">
            <v>前橋市</v>
          </cell>
          <cell r="K156" t="str">
            <v>上細井町</v>
          </cell>
          <cell r="L156" t="str">
            <v/>
          </cell>
          <cell r="M156" t="str">
            <v>１１－５</v>
          </cell>
          <cell r="N156" t="str">
            <v>畑</v>
          </cell>
          <cell r="O156" t="str">
            <v>普通畑</v>
          </cell>
          <cell r="P156">
            <v>1922</v>
          </cell>
          <cell r="Q156">
            <v>1922</v>
          </cell>
          <cell r="R156"/>
          <cell r="S156"/>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D156"/>
          <cell r="AE156">
            <v>5600</v>
          </cell>
          <cell r="AF156">
            <v>10763</v>
          </cell>
          <cell r="AG156"/>
          <cell r="AH156" t="str">
            <v/>
          </cell>
          <cell r="AI156"/>
          <cell r="AJ156"/>
          <cell r="AK156"/>
          <cell r="AL156"/>
          <cell r="AM156"/>
          <cell r="AN156"/>
          <cell r="AO156"/>
          <cell r="AP156"/>
          <cell r="AQ156"/>
          <cell r="AR156"/>
          <cell r="AS156"/>
          <cell r="AT156"/>
          <cell r="AU156"/>
          <cell r="AV156"/>
          <cell r="AW156"/>
          <cell r="AX156"/>
          <cell r="AY156"/>
          <cell r="AZ156"/>
          <cell r="BA156"/>
          <cell r="BB156" t="str">
            <v>2022</v>
          </cell>
          <cell r="BC156"/>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cell r="BQ156"/>
          <cell r="BR156"/>
          <cell r="BS156"/>
          <cell r="BT156"/>
          <cell r="BU156"/>
          <cell r="BV156"/>
          <cell r="BW156"/>
        </row>
        <row r="157">
          <cell r="A157">
            <v>88</v>
          </cell>
          <cell r="B157">
            <v>1</v>
          </cell>
          <cell r="C157" t="str">
            <v>88-1</v>
          </cell>
          <cell r="D157">
            <v>67</v>
          </cell>
          <cell r="E157">
            <v>1</v>
          </cell>
          <cell r="F157" t="str">
            <v>67-1</v>
          </cell>
          <cell r="G157">
            <v>159</v>
          </cell>
          <cell r="H157"/>
          <cell r="I157" t="str">
            <v>前橋市</v>
          </cell>
          <cell r="J157" t="str">
            <v>前橋市</v>
          </cell>
          <cell r="K157" t="str">
            <v>粕川町女渕</v>
          </cell>
          <cell r="L157" t="str">
            <v/>
          </cell>
          <cell r="M157" t="str">
            <v>７７１－１</v>
          </cell>
          <cell r="N157" t="str">
            <v>田</v>
          </cell>
          <cell r="O157" t="str">
            <v>水田</v>
          </cell>
          <cell r="P157">
            <v>1261</v>
          </cell>
          <cell r="Q157">
            <v>1261</v>
          </cell>
          <cell r="R157"/>
          <cell r="S157"/>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D157"/>
          <cell r="AE157">
            <v>0</v>
          </cell>
          <cell r="AF157">
            <v>0</v>
          </cell>
          <cell r="AG157"/>
          <cell r="AH157" t="str">
            <v/>
          </cell>
          <cell r="AI157"/>
          <cell r="AJ157"/>
          <cell r="AK157"/>
          <cell r="AL157"/>
          <cell r="AM157"/>
          <cell r="AN157"/>
          <cell r="AO157"/>
          <cell r="AP157"/>
          <cell r="AQ157"/>
          <cell r="AR157"/>
          <cell r="AS157"/>
          <cell r="AT157"/>
          <cell r="AU157"/>
          <cell r="AV157"/>
          <cell r="AW157"/>
          <cell r="AX157"/>
          <cell r="AY157"/>
          <cell r="AZ157"/>
          <cell r="BA157"/>
          <cell r="BB157" t="str">
            <v>2022</v>
          </cell>
          <cell r="BC157"/>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cell r="BQ157"/>
          <cell r="BR157"/>
          <cell r="BS157"/>
          <cell r="BT157"/>
          <cell r="BU157"/>
          <cell r="BV157"/>
          <cell r="BW157"/>
        </row>
        <row r="158">
          <cell r="A158">
            <v>88</v>
          </cell>
          <cell r="B158">
            <v>2</v>
          </cell>
          <cell r="C158" t="str">
            <v>88-2</v>
          </cell>
          <cell r="D158">
            <v>67</v>
          </cell>
          <cell r="E158">
            <v>2</v>
          </cell>
          <cell r="F158" t="str">
            <v>67-2</v>
          </cell>
          <cell r="G158">
            <v>160</v>
          </cell>
          <cell r="H158"/>
          <cell r="I158" t="str">
            <v>前橋市</v>
          </cell>
          <cell r="J158" t="str">
            <v>前橋市</v>
          </cell>
          <cell r="K158" t="str">
            <v>粕川町女渕</v>
          </cell>
          <cell r="L158" t="str">
            <v/>
          </cell>
          <cell r="M158" t="str">
            <v>７９２－２</v>
          </cell>
          <cell r="N158" t="str">
            <v>田</v>
          </cell>
          <cell r="O158" t="str">
            <v>水田</v>
          </cell>
          <cell r="P158">
            <v>3772</v>
          </cell>
          <cell r="Q158">
            <v>3772</v>
          </cell>
          <cell r="R158"/>
          <cell r="S158"/>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D158"/>
          <cell r="AE158">
            <v>2000</v>
          </cell>
          <cell r="AF158">
            <v>7544</v>
          </cell>
          <cell r="AG158"/>
          <cell r="AH158" t="str">
            <v/>
          </cell>
          <cell r="AI158"/>
          <cell r="AJ158"/>
          <cell r="AK158"/>
          <cell r="AL158"/>
          <cell r="AM158"/>
          <cell r="AN158"/>
          <cell r="AO158"/>
          <cell r="AP158"/>
          <cell r="AQ158"/>
          <cell r="AR158"/>
          <cell r="AS158"/>
          <cell r="AT158"/>
          <cell r="AU158"/>
          <cell r="AV158"/>
          <cell r="AW158"/>
          <cell r="AX158"/>
          <cell r="AY158"/>
          <cell r="AZ158"/>
          <cell r="BA158"/>
          <cell r="BB158" t="str">
            <v>2022</v>
          </cell>
          <cell r="BC158"/>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cell r="BQ158"/>
          <cell r="BR158"/>
          <cell r="BS158"/>
          <cell r="BT158"/>
          <cell r="BU158"/>
          <cell r="BV158"/>
          <cell r="BW158"/>
        </row>
        <row r="159">
          <cell r="A159">
            <v>88</v>
          </cell>
          <cell r="B159">
            <v>3</v>
          </cell>
          <cell r="C159" t="str">
            <v>88-3</v>
          </cell>
          <cell r="D159">
            <v>67</v>
          </cell>
          <cell r="E159">
            <v>3</v>
          </cell>
          <cell r="F159" t="str">
            <v>67-3</v>
          </cell>
          <cell r="G159">
            <v>161</v>
          </cell>
          <cell r="H159"/>
          <cell r="I159" t="str">
            <v>前橋市</v>
          </cell>
          <cell r="J159" t="str">
            <v>前橋市</v>
          </cell>
          <cell r="K159" t="str">
            <v>粕川町女渕</v>
          </cell>
          <cell r="L159" t="str">
            <v/>
          </cell>
          <cell r="M159" t="str">
            <v>７９９</v>
          </cell>
          <cell r="N159" t="str">
            <v>田</v>
          </cell>
          <cell r="O159" t="str">
            <v>水田</v>
          </cell>
          <cell r="P159">
            <v>4132</v>
          </cell>
          <cell r="Q159">
            <v>4132</v>
          </cell>
          <cell r="R159"/>
          <cell r="S159"/>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D159"/>
          <cell r="AE159">
            <v>2000</v>
          </cell>
          <cell r="AF159">
            <v>8264</v>
          </cell>
          <cell r="AG159"/>
          <cell r="AH159" t="str">
            <v/>
          </cell>
          <cell r="AI159"/>
          <cell r="AJ159"/>
          <cell r="AK159"/>
          <cell r="AL159"/>
          <cell r="AM159"/>
          <cell r="AN159"/>
          <cell r="AO159"/>
          <cell r="AP159"/>
          <cell r="AQ159"/>
          <cell r="AR159"/>
          <cell r="AS159"/>
          <cell r="AT159"/>
          <cell r="AU159"/>
          <cell r="AV159"/>
          <cell r="AW159"/>
          <cell r="AX159"/>
          <cell r="AY159"/>
          <cell r="AZ159"/>
          <cell r="BA159"/>
          <cell r="BB159" t="str">
            <v>2022</v>
          </cell>
          <cell r="BC159"/>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cell r="BQ159"/>
          <cell r="BR159"/>
          <cell r="BS159"/>
          <cell r="BT159"/>
          <cell r="BU159"/>
          <cell r="BV159"/>
          <cell r="BW159"/>
        </row>
        <row r="160">
          <cell r="A160">
            <v>88</v>
          </cell>
          <cell r="B160">
            <v>4</v>
          </cell>
          <cell r="C160" t="str">
            <v>88-4</v>
          </cell>
          <cell r="D160">
            <v>67</v>
          </cell>
          <cell r="E160">
            <v>4</v>
          </cell>
          <cell r="F160" t="str">
            <v>67-4</v>
          </cell>
          <cell r="G160">
            <v>162</v>
          </cell>
          <cell r="H160"/>
          <cell r="I160" t="str">
            <v>前橋市</v>
          </cell>
          <cell r="J160" t="str">
            <v>前橋市</v>
          </cell>
          <cell r="K160" t="str">
            <v>粕川町女渕</v>
          </cell>
          <cell r="L160" t="str">
            <v/>
          </cell>
          <cell r="M160" t="str">
            <v>９１４－１</v>
          </cell>
          <cell r="N160" t="str">
            <v>田</v>
          </cell>
          <cell r="O160" t="str">
            <v>水田</v>
          </cell>
          <cell r="P160">
            <v>1011</v>
          </cell>
          <cell r="Q160">
            <v>1011</v>
          </cell>
          <cell r="R160"/>
          <cell r="S160"/>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D160"/>
          <cell r="AE160">
            <v>0</v>
          </cell>
          <cell r="AF160">
            <v>0</v>
          </cell>
          <cell r="AG160"/>
          <cell r="AH160" t="str">
            <v/>
          </cell>
          <cell r="AI160"/>
          <cell r="AJ160"/>
          <cell r="AK160"/>
          <cell r="AL160"/>
          <cell r="AM160"/>
          <cell r="AN160"/>
          <cell r="AO160"/>
          <cell r="AP160"/>
          <cell r="AQ160"/>
          <cell r="AR160"/>
          <cell r="AS160"/>
          <cell r="AT160"/>
          <cell r="AU160"/>
          <cell r="AV160"/>
          <cell r="AW160"/>
          <cell r="AX160"/>
          <cell r="AY160"/>
          <cell r="AZ160"/>
          <cell r="BA160"/>
          <cell r="BB160" t="str">
            <v>2022</v>
          </cell>
          <cell r="BC160"/>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cell r="BQ160"/>
          <cell r="BR160"/>
          <cell r="BS160"/>
          <cell r="BT160"/>
          <cell r="BU160"/>
          <cell r="BV160"/>
          <cell r="BW160"/>
        </row>
        <row r="161">
          <cell r="A161">
            <v>88</v>
          </cell>
          <cell r="B161">
            <v>5</v>
          </cell>
          <cell r="C161" t="str">
            <v>88-5</v>
          </cell>
          <cell r="D161">
            <v>67</v>
          </cell>
          <cell r="E161">
            <v>5</v>
          </cell>
          <cell r="F161" t="str">
            <v>67-5</v>
          </cell>
          <cell r="G161">
            <v>163</v>
          </cell>
          <cell r="H161"/>
          <cell r="I161" t="str">
            <v>前橋市</v>
          </cell>
          <cell r="J161" t="str">
            <v>前橋市</v>
          </cell>
          <cell r="K161" t="str">
            <v>粕川町女渕</v>
          </cell>
          <cell r="L161" t="str">
            <v/>
          </cell>
          <cell r="M161" t="str">
            <v>９１５－１</v>
          </cell>
          <cell r="N161" t="str">
            <v>田</v>
          </cell>
          <cell r="O161" t="str">
            <v>水田</v>
          </cell>
          <cell r="P161">
            <v>1938</v>
          </cell>
          <cell r="Q161">
            <v>1938</v>
          </cell>
          <cell r="R161"/>
          <cell r="S161"/>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D161"/>
          <cell r="AE161">
            <v>0</v>
          </cell>
          <cell r="AF161">
            <v>0</v>
          </cell>
          <cell r="AG161"/>
          <cell r="AH161" t="str">
            <v/>
          </cell>
          <cell r="AI161"/>
          <cell r="AJ161"/>
          <cell r="AK161"/>
          <cell r="AL161"/>
          <cell r="AM161"/>
          <cell r="AN161"/>
          <cell r="AO161"/>
          <cell r="AP161"/>
          <cell r="AQ161"/>
          <cell r="AR161"/>
          <cell r="AS161"/>
          <cell r="AT161"/>
          <cell r="AU161"/>
          <cell r="AV161"/>
          <cell r="AW161"/>
          <cell r="AX161"/>
          <cell r="AY161"/>
          <cell r="AZ161"/>
          <cell r="BA161"/>
          <cell r="BB161" t="str">
            <v>2022</v>
          </cell>
          <cell r="BC161"/>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cell r="BQ161"/>
          <cell r="BR161"/>
          <cell r="BS161"/>
          <cell r="BT161"/>
          <cell r="BU161"/>
          <cell r="BV161"/>
          <cell r="BW161"/>
        </row>
        <row r="162">
          <cell r="A162">
            <v>89</v>
          </cell>
          <cell r="B162">
            <v>1</v>
          </cell>
          <cell r="C162" t="str">
            <v>89-1</v>
          </cell>
          <cell r="D162">
            <v>68</v>
          </cell>
          <cell r="E162">
            <v>1</v>
          </cell>
          <cell r="F162" t="str">
            <v>68-1</v>
          </cell>
          <cell r="G162">
            <v>168</v>
          </cell>
          <cell r="H162"/>
          <cell r="I162" t="str">
            <v>前橋市</v>
          </cell>
          <cell r="J162" t="str">
            <v>前橋市</v>
          </cell>
          <cell r="K162" t="str">
            <v>上青梨子町</v>
          </cell>
          <cell r="L162" t="str">
            <v/>
          </cell>
          <cell r="M162" t="str">
            <v>１８６</v>
          </cell>
          <cell r="N162" t="str">
            <v>畑</v>
          </cell>
          <cell r="O162" t="str">
            <v>普通畑</v>
          </cell>
          <cell r="P162">
            <v>3089</v>
          </cell>
          <cell r="Q162">
            <v>3089</v>
          </cell>
          <cell r="R162"/>
          <cell r="S162"/>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D162"/>
          <cell r="AE162">
            <v>10000</v>
          </cell>
          <cell r="AF162">
            <v>30890</v>
          </cell>
          <cell r="AG162"/>
          <cell r="AH162" t="str">
            <v/>
          </cell>
          <cell r="AI162"/>
          <cell r="AJ162"/>
          <cell r="AK162"/>
          <cell r="AL162"/>
          <cell r="AM162"/>
          <cell r="AN162"/>
          <cell r="AO162"/>
          <cell r="AP162"/>
          <cell r="AQ162"/>
          <cell r="AR162"/>
          <cell r="AS162"/>
          <cell r="AT162"/>
          <cell r="AU162"/>
          <cell r="AV162"/>
          <cell r="AW162"/>
          <cell r="AX162"/>
          <cell r="AY162"/>
          <cell r="AZ162"/>
          <cell r="BA162"/>
          <cell r="BB162" t="str">
            <v>2022</v>
          </cell>
          <cell r="BC162"/>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cell r="BQ162"/>
          <cell r="BR162"/>
          <cell r="BS162"/>
          <cell r="BT162"/>
          <cell r="BU162"/>
          <cell r="BV162"/>
          <cell r="BW162"/>
        </row>
        <row r="163">
          <cell r="A163">
            <v>89</v>
          </cell>
          <cell r="B163">
            <v>2</v>
          </cell>
          <cell r="C163" t="str">
            <v>89-2</v>
          </cell>
          <cell r="D163">
            <v>68</v>
          </cell>
          <cell r="E163">
            <v>2</v>
          </cell>
          <cell r="F163" t="str">
            <v>68-2</v>
          </cell>
          <cell r="G163">
            <v>165</v>
          </cell>
          <cell r="H163"/>
          <cell r="I163" t="str">
            <v>前橋市</v>
          </cell>
          <cell r="J163" t="str">
            <v>前橋市</v>
          </cell>
          <cell r="K163" t="str">
            <v>青梨子町</v>
          </cell>
          <cell r="L163" t="str">
            <v/>
          </cell>
          <cell r="M163" t="str">
            <v>２０</v>
          </cell>
          <cell r="N163" t="str">
            <v>畑</v>
          </cell>
          <cell r="O163" t="str">
            <v>普通畑</v>
          </cell>
          <cell r="P163">
            <v>3238</v>
          </cell>
          <cell r="Q163">
            <v>3238</v>
          </cell>
          <cell r="R163"/>
          <cell r="S163"/>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D163"/>
          <cell r="AE163">
            <v>8000</v>
          </cell>
          <cell r="AF163">
            <v>25904</v>
          </cell>
          <cell r="AG163"/>
          <cell r="AH163" t="str">
            <v/>
          </cell>
          <cell r="AI163"/>
          <cell r="AJ163"/>
          <cell r="AK163"/>
          <cell r="AL163"/>
          <cell r="AM163"/>
          <cell r="AN163"/>
          <cell r="AO163"/>
          <cell r="AP163"/>
          <cell r="AQ163"/>
          <cell r="AR163"/>
          <cell r="AS163"/>
          <cell r="AT163"/>
          <cell r="AU163"/>
          <cell r="AV163"/>
          <cell r="AW163"/>
          <cell r="AX163"/>
          <cell r="AY163"/>
          <cell r="AZ163"/>
          <cell r="BA163"/>
          <cell r="BB163" t="str">
            <v>2022</v>
          </cell>
          <cell r="BC163"/>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cell r="BQ163"/>
          <cell r="BR163"/>
          <cell r="BS163"/>
          <cell r="BT163"/>
          <cell r="BU163"/>
          <cell r="BV163"/>
          <cell r="BW163"/>
        </row>
        <row r="164">
          <cell r="A164">
            <v>89</v>
          </cell>
          <cell r="B164">
            <v>3</v>
          </cell>
          <cell r="C164" t="str">
            <v>89-3</v>
          </cell>
          <cell r="D164">
            <v>68</v>
          </cell>
          <cell r="E164">
            <v>3</v>
          </cell>
          <cell r="F164" t="str">
            <v>68-3</v>
          </cell>
          <cell r="G164">
            <v>166</v>
          </cell>
          <cell r="H164"/>
          <cell r="I164" t="str">
            <v>前橋市</v>
          </cell>
          <cell r="J164" t="str">
            <v>前橋市</v>
          </cell>
          <cell r="K164" t="str">
            <v>青梨子町</v>
          </cell>
          <cell r="L164" t="str">
            <v/>
          </cell>
          <cell r="M164" t="str">
            <v>５１－３</v>
          </cell>
          <cell r="N164" t="str">
            <v>畑</v>
          </cell>
          <cell r="O164" t="str">
            <v>普通畑</v>
          </cell>
          <cell r="P164">
            <v>395</v>
          </cell>
          <cell r="Q164">
            <v>395</v>
          </cell>
          <cell r="R164"/>
          <cell r="S164"/>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D164"/>
          <cell r="AE164">
            <v>8000</v>
          </cell>
          <cell r="AF164">
            <v>3160</v>
          </cell>
          <cell r="AG164"/>
          <cell r="AH164" t="str">
            <v/>
          </cell>
          <cell r="AI164"/>
          <cell r="AJ164"/>
          <cell r="AK164"/>
          <cell r="AL164"/>
          <cell r="AM164"/>
          <cell r="AN164"/>
          <cell r="AO164"/>
          <cell r="AP164"/>
          <cell r="AQ164"/>
          <cell r="AR164"/>
          <cell r="AS164"/>
          <cell r="AT164"/>
          <cell r="AU164"/>
          <cell r="AV164"/>
          <cell r="AW164"/>
          <cell r="AX164"/>
          <cell r="AY164"/>
          <cell r="AZ164"/>
          <cell r="BA164"/>
          <cell r="BB164" t="str">
            <v>2022</v>
          </cell>
          <cell r="BC164"/>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cell r="BQ164"/>
          <cell r="BR164"/>
          <cell r="BS164"/>
          <cell r="BT164"/>
          <cell r="BU164"/>
          <cell r="BV164"/>
          <cell r="BW164"/>
        </row>
        <row r="165">
          <cell r="A165">
            <v>89</v>
          </cell>
          <cell r="B165">
            <v>4</v>
          </cell>
          <cell r="C165" t="str">
            <v>89-4</v>
          </cell>
          <cell r="D165">
            <v>68</v>
          </cell>
          <cell r="E165">
            <v>4</v>
          </cell>
          <cell r="F165" t="str">
            <v>68-4</v>
          </cell>
          <cell r="G165">
            <v>167</v>
          </cell>
          <cell r="H165"/>
          <cell r="I165" t="str">
            <v>前橋市</v>
          </cell>
          <cell r="J165" t="str">
            <v>前橋市</v>
          </cell>
          <cell r="K165" t="str">
            <v>青梨子町</v>
          </cell>
          <cell r="L165" t="str">
            <v/>
          </cell>
          <cell r="M165" t="str">
            <v>５２</v>
          </cell>
          <cell r="N165" t="str">
            <v>畑</v>
          </cell>
          <cell r="O165" t="str">
            <v>普通畑</v>
          </cell>
          <cell r="P165">
            <v>1169</v>
          </cell>
          <cell r="Q165">
            <v>1169</v>
          </cell>
          <cell r="R165"/>
          <cell r="S165"/>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D165"/>
          <cell r="AE165">
            <v>8000</v>
          </cell>
          <cell r="AF165">
            <v>9352</v>
          </cell>
          <cell r="AG165"/>
          <cell r="AH165" t="str">
            <v/>
          </cell>
          <cell r="AI165"/>
          <cell r="AJ165"/>
          <cell r="AK165"/>
          <cell r="AL165"/>
          <cell r="AM165"/>
          <cell r="AN165"/>
          <cell r="AO165"/>
          <cell r="AP165"/>
          <cell r="AQ165"/>
          <cell r="AR165"/>
          <cell r="AS165"/>
          <cell r="AT165"/>
          <cell r="AU165"/>
          <cell r="AV165"/>
          <cell r="AW165"/>
          <cell r="AX165"/>
          <cell r="AY165"/>
          <cell r="AZ165"/>
          <cell r="BA165"/>
          <cell r="BB165" t="str">
            <v>2022</v>
          </cell>
          <cell r="BC165"/>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cell r="BQ165"/>
          <cell r="BR165"/>
          <cell r="BS165"/>
          <cell r="BT165"/>
          <cell r="BU165"/>
          <cell r="BV165"/>
          <cell r="BW165"/>
        </row>
        <row r="166">
          <cell r="A166">
            <v>89</v>
          </cell>
          <cell r="B166">
            <v>5</v>
          </cell>
          <cell r="C166" t="str">
            <v>89-5</v>
          </cell>
          <cell r="D166">
            <v>68</v>
          </cell>
          <cell r="E166">
            <v>5</v>
          </cell>
          <cell r="F166" t="str">
            <v>68-5</v>
          </cell>
          <cell r="G166">
            <v>164</v>
          </cell>
          <cell r="H166"/>
          <cell r="I166" t="str">
            <v>前橋市</v>
          </cell>
          <cell r="J166" t="str">
            <v>前橋市</v>
          </cell>
          <cell r="K166" t="str">
            <v>青梨子町</v>
          </cell>
          <cell r="L166" t="str">
            <v/>
          </cell>
          <cell r="M166" t="str">
            <v>７</v>
          </cell>
          <cell r="N166" t="str">
            <v>畑</v>
          </cell>
          <cell r="O166" t="str">
            <v>普通畑</v>
          </cell>
          <cell r="P166">
            <v>1458</v>
          </cell>
          <cell r="Q166">
            <v>1458</v>
          </cell>
          <cell r="R166"/>
          <cell r="S166"/>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D166"/>
          <cell r="AE166">
            <v>8000</v>
          </cell>
          <cell r="AF166">
            <v>11664</v>
          </cell>
          <cell r="AG166"/>
          <cell r="AH166" t="str">
            <v/>
          </cell>
          <cell r="AI166"/>
          <cell r="AJ166"/>
          <cell r="AK166"/>
          <cell r="AL166"/>
          <cell r="AM166"/>
          <cell r="AN166"/>
          <cell r="AO166"/>
          <cell r="AP166"/>
          <cell r="AQ166"/>
          <cell r="AR166"/>
          <cell r="AS166"/>
          <cell r="AT166"/>
          <cell r="AU166"/>
          <cell r="AV166"/>
          <cell r="AW166"/>
          <cell r="AX166"/>
          <cell r="AY166"/>
          <cell r="AZ166"/>
          <cell r="BA166"/>
          <cell r="BB166" t="str">
            <v>2022</v>
          </cell>
          <cell r="BC166"/>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cell r="BQ166"/>
          <cell r="BR166"/>
          <cell r="BS166"/>
          <cell r="BT166"/>
          <cell r="BU166"/>
          <cell r="BV166"/>
          <cell r="BW166"/>
        </row>
        <row r="167">
          <cell r="A167">
            <v>90</v>
          </cell>
          <cell r="B167">
            <v>1</v>
          </cell>
          <cell r="C167" t="str">
            <v>90-1</v>
          </cell>
          <cell r="D167">
            <v>69</v>
          </cell>
          <cell r="E167">
            <v>1</v>
          </cell>
          <cell r="F167" t="str">
            <v>69-1</v>
          </cell>
          <cell r="G167">
            <v>169</v>
          </cell>
          <cell r="H167"/>
          <cell r="I167" t="str">
            <v>前橋市</v>
          </cell>
          <cell r="J167" t="str">
            <v>前橋市</v>
          </cell>
          <cell r="K167" t="str">
            <v>小屋原町</v>
          </cell>
          <cell r="L167" t="str">
            <v/>
          </cell>
          <cell r="M167" t="str">
            <v>２９３－１</v>
          </cell>
          <cell r="N167" t="str">
            <v>田</v>
          </cell>
          <cell r="O167" t="str">
            <v>水田</v>
          </cell>
          <cell r="P167">
            <v>4895</v>
          </cell>
          <cell r="Q167">
            <v>4895</v>
          </cell>
          <cell r="R167"/>
          <cell r="S167"/>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D167"/>
          <cell r="AE167">
            <v>5000</v>
          </cell>
          <cell r="AF167">
            <v>24475</v>
          </cell>
          <cell r="AG167"/>
          <cell r="AH167" t="str">
            <v/>
          </cell>
          <cell r="AI167"/>
          <cell r="AJ167"/>
          <cell r="AK167"/>
          <cell r="AL167"/>
          <cell r="AM167"/>
          <cell r="AN167"/>
          <cell r="AO167"/>
          <cell r="AP167"/>
          <cell r="AQ167"/>
          <cell r="AR167"/>
          <cell r="AS167"/>
          <cell r="AT167"/>
          <cell r="AU167"/>
          <cell r="AV167"/>
          <cell r="AW167"/>
          <cell r="AX167"/>
          <cell r="AY167"/>
          <cell r="AZ167"/>
          <cell r="BA167"/>
          <cell r="BB167" t="str">
            <v>2022</v>
          </cell>
          <cell r="BC167"/>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cell r="BQ167"/>
          <cell r="BR167"/>
          <cell r="BS167"/>
          <cell r="BT167"/>
          <cell r="BU167"/>
          <cell r="BV167"/>
          <cell r="BW167"/>
        </row>
        <row r="168">
          <cell r="A168">
            <v>91</v>
          </cell>
          <cell r="B168">
            <v>1</v>
          </cell>
          <cell r="C168" t="str">
            <v>91-1</v>
          </cell>
          <cell r="D168">
            <v>70</v>
          </cell>
          <cell r="E168">
            <v>1</v>
          </cell>
          <cell r="F168" t="str">
            <v>70-1</v>
          </cell>
          <cell r="G168">
            <v>170</v>
          </cell>
          <cell r="H168"/>
          <cell r="I168" t="str">
            <v>前橋市</v>
          </cell>
          <cell r="J168" t="str">
            <v>前橋市</v>
          </cell>
          <cell r="K168" t="str">
            <v>上細井町</v>
          </cell>
          <cell r="L168" t="str">
            <v/>
          </cell>
          <cell r="M168" t="str">
            <v>９－１</v>
          </cell>
          <cell r="N168" t="str">
            <v>畑</v>
          </cell>
          <cell r="O168" t="str">
            <v>普通畑</v>
          </cell>
          <cell r="P168">
            <v>4828</v>
          </cell>
          <cell r="Q168">
            <v>4828</v>
          </cell>
          <cell r="R168"/>
          <cell r="S168"/>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D168"/>
          <cell r="AE168">
            <v>5600</v>
          </cell>
          <cell r="AF168">
            <v>27036</v>
          </cell>
          <cell r="AG168"/>
          <cell r="AH168" t="str">
            <v/>
          </cell>
          <cell r="AI168"/>
          <cell r="AJ168"/>
          <cell r="AK168"/>
          <cell r="AL168"/>
          <cell r="AM168"/>
          <cell r="AN168"/>
          <cell r="AO168"/>
          <cell r="AP168"/>
          <cell r="AQ168"/>
          <cell r="AR168"/>
          <cell r="AS168"/>
          <cell r="AT168"/>
          <cell r="AU168"/>
          <cell r="AV168"/>
          <cell r="AW168"/>
          <cell r="AX168"/>
          <cell r="AY168"/>
          <cell r="AZ168"/>
          <cell r="BA168"/>
          <cell r="BB168" t="str">
            <v>2022</v>
          </cell>
          <cell r="BC168"/>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cell r="BQ168"/>
          <cell r="BR168"/>
          <cell r="BS168"/>
          <cell r="BT168"/>
          <cell r="BU168"/>
          <cell r="BV168"/>
          <cell r="BW168"/>
        </row>
        <row r="169">
          <cell r="A169">
            <v>92</v>
          </cell>
          <cell r="B169">
            <v>1</v>
          </cell>
          <cell r="C169" t="str">
            <v>92-1</v>
          </cell>
          <cell r="D169">
            <v>70</v>
          </cell>
          <cell r="E169">
            <v>2</v>
          </cell>
          <cell r="F169" t="str">
            <v>70-2</v>
          </cell>
          <cell r="G169">
            <v>1</v>
          </cell>
          <cell r="H169"/>
          <cell r="I169" t="str">
            <v>前橋市</v>
          </cell>
          <cell r="J169" t="str">
            <v>前橋市</v>
          </cell>
          <cell r="K169" t="str">
            <v>青柳町</v>
          </cell>
          <cell r="L169" t="str">
            <v/>
          </cell>
          <cell r="M169" t="str">
            <v>２－３</v>
          </cell>
          <cell r="N169" t="str">
            <v>畑</v>
          </cell>
          <cell r="O169" t="str">
            <v>普通畑</v>
          </cell>
          <cell r="P169">
            <v>1111</v>
          </cell>
          <cell r="Q169">
            <v>1111</v>
          </cell>
          <cell r="R169"/>
          <cell r="S169"/>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D169"/>
          <cell r="AE169">
            <v>5600</v>
          </cell>
          <cell r="AF169">
            <v>6221</v>
          </cell>
          <cell r="AG169"/>
          <cell r="AH169" t="str">
            <v/>
          </cell>
          <cell r="AI169"/>
          <cell r="AJ169"/>
          <cell r="AK169"/>
          <cell r="AL169"/>
          <cell r="AM169"/>
          <cell r="AN169"/>
          <cell r="AO169"/>
          <cell r="AP169"/>
          <cell r="AQ169"/>
          <cell r="AR169" t="str">
            <v>所有権</v>
          </cell>
          <cell r="AS169"/>
          <cell r="AT169"/>
          <cell r="AU169"/>
          <cell r="AV169"/>
          <cell r="AW169"/>
          <cell r="AX169"/>
          <cell r="AY169"/>
          <cell r="AZ169"/>
          <cell r="BA169"/>
          <cell r="BB169" t="str">
            <v>2022</v>
          </cell>
          <cell r="BC169"/>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cell r="BQ169"/>
          <cell r="BR169"/>
          <cell r="BS169"/>
          <cell r="BT169"/>
          <cell r="BU169"/>
          <cell r="BV169"/>
          <cell r="BW169"/>
        </row>
        <row r="170">
          <cell r="A170">
            <v>92</v>
          </cell>
          <cell r="B170">
            <v>2</v>
          </cell>
          <cell r="C170" t="str">
            <v>92-2</v>
          </cell>
          <cell r="D170">
            <v>70</v>
          </cell>
          <cell r="E170">
            <v>3</v>
          </cell>
          <cell r="F170" t="str">
            <v>70-3</v>
          </cell>
          <cell r="G170">
            <v>171</v>
          </cell>
          <cell r="H170"/>
          <cell r="I170" t="str">
            <v>前橋市</v>
          </cell>
          <cell r="J170" t="str">
            <v>前橋市</v>
          </cell>
          <cell r="K170" t="str">
            <v>青柳町</v>
          </cell>
          <cell r="L170" t="str">
            <v/>
          </cell>
          <cell r="M170" t="str">
            <v>９９９</v>
          </cell>
          <cell r="N170" t="str">
            <v>畑</v>
          </cell>
          <cell r="O170" t="str">
            <v>普通畑</v>
          </cell>
          <cell r="P170">
            <v>1111</v>
          </cell>
          <cell r="Q170">
            <v>1111</v>
          </cell>
          <cell r="R170"/>
          <cell r="S170"/>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D170"/>
          <cell r="AE170">
            <v>5600</v>
          </cell>
          <cell r="AF170">
            <v>6221</v>
          </cell>
          <cell r="AG170"/>
          <cell r="AH170" t="str">
            <v/>
          </cell>
          <cell r="AI170"/>
          <cell r="AJ170"/>
          <cell r="AK170"/>
          <cell r="AL170"/>
          <cell r="AM170"/>
          <cell r="AN170"/>
          <cell r="AO170"/>
          <cell r="AP170"/>
          <cell r="AQ170"/>
          <cell r="AR170"/>
          <cell r="AS170"/>
          <cell r="AT170"/>
          <cell r="AU170"/>
          <cell r="AV170"/>
          <cell r="AW170"/>
          <cell r="AX170"/>
          <cell r="AY170"/>
          <cell r="AZ170"/>
          <cell r="BA170"/>
          <cell r="BB170" t="str">
            <v>2022</v>
          </cell>
          <cell r="BC170"/>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cell r="BP170"/>
          <cell r="BQ170"/>
          <cell r="BR170"/>
          <cell r="BS170"/>
          <cell r="BT170"/>
          <cell r="BU170"/>
          <cell r="BV170"/>
          <cell r="BW170"/>
        </row>
        <row r="171">
          <cell r="A171">
            <v>93</v>
          </cell>
          <cell r="B171">
            <v>1</v>
          </cell>
          <cell r="C171" t="str">
            <v>93-1</v>
          </cell>
          <cell r="D171">
            <v>71</v>
          </cell>
          <cell r="E171">
            <v>1</v>
          </cell>
          <cell r="F171" t="str">
            <v>71-1</v>
          </cell>
          <cell r="G171">
            <v>2</v>
          </cell>
          <cell r="H171"/>
          <cell r="I171" t="str">
            <v>前橋市</v>
          </cell>
          <cell r="J171" t="str">
            <v>前橋市</v>
          </cell>
          <cell r="K171" t="str">
            <v>青柳町</v>
          </cell>
          <cell r="L171" t="str">
            <v/>
          </cell>
          <cell r="M171" t="str">
            <v>２－２０</v>
          </cell>
          <cell r="N171" t="str">
            <v>畑</v>
          </cell>
          <cell r="O171" t="str">
            <v>普通畑</v>
          </cell>
          <cell r="P171">
            <v>3672</v>
          </cell>
          <cell r="Q171">
            <v>3672</v>
          </cell>
          <cell r="R171"/>
          <cell r="S171"/>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D171"/>
          <cell r="AE171">
            <v>5600</v>
          </cell>
          <cell r="AF171">
            <v>20563</v>
          </cell>
          <cell r="AG171"/>
          <cell r="AH171" t="str">
            <v/>
          </cell>
          <cell r="AI171"/>
          <cell r="AJ171"/>
          <cell r="AK171"/>
          <cell r="AL171"/>
          <cell r="AM171"/>
          <cell r="AN171"/>
          <cell r="AO171"/>
          <cell r="AP171"/>
          <cell r="AQ171"/>
          <cell r="AR171"/>
          <cell r="AS171"/>
          <cell r="AT171"/>
          <cell r="AU171"/>
          <cell r="AV171"/>
          <cell r="AW171"/>
          <cell r="AX171"/>
          <cell r="AY171"/>
          <cell r="AZ171"/>
          <cell r="BA171"/>
          <cell r="BB171" t="str">
            <v>2022</v>
          </cell>
          <cell r="BC171"/>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cell r="BQ171"/>
          <cell r="BR171"/>
          <cell r="BS171"/>
          <cell r="BT171"/>
          <cell r="BU171"/>
          <cell r="BV171"/>
          <cell r="BW171"/>
        </row>
        <row r="172">
          <cell r="A172">
            <v>94</v>
          </cell>
          <cell r="B172">
            <v>1</v>
          </cell>
          <cell r="C172" t="str">
            <v>94-1</v>
          </cell>
          <cell r="D172">
            <v>72</v>
          </cell>
          <cell r="E172">
            <v>1</v>
          </cell>
          <cell r="F172" t="str">
            <v>72-1</v>
          </cell>
          <cell r="G172">
            <v>3</v>
          </cell>
          <cell r="H172"/>
          <cell r="I172" t="str">
            <v>前橋市</v>
          </cell>
          <cell r="J172" t="str">
            <v>前橋市</v>
          </cell>
          <cell r="K172" t="str">
            <v>上細井町</v>
          </cell>
          <cell r="L172" t="str">
            <v/>
          </cell>
          <cell r="M172" t="str">
            <v>９－２</v>
          </cell>
          <cell r="N172" t="str">
            <v>畑</v>
          </cell>
          <cell r="O172" t="str">
            <v>普通畑</v>
          </cell>
          <cell r="P172">
            <v>2950</v>
          </cell>
          <cell r="Q172">
            <v>2950</v>
          </cell>
          <cell r="R172"/>
          <cell r="S172"/>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D172"/>
          <cell r="AE172">
            <v>5600</v>
          </cell>
          <cell r="AF172">
            <v>16520</v>
          </cell>
          <cell r="AG172"/>
          <cell r="AH172" t="str">
            <v/>
          </cell>
          <cell r="AI172"/>
          <cell r="AJ172"/>
          <cell r="AK172"/>
          <cell r="AL172"/>
          <cell r="AM172"/>
          <cell r="AN172"/>
          <cell r="AO172"/>
          <cell r="AP172"/>
          <cell r="AQ172"/>
          <cell r="AR172"/>
          <cell r="AS172"/>
          <cell r="AT172"/>
          <cell r="AU172"/>
          <cell r="AV172"/>
          <cell r="AW172"/>
          <cell r="AX172"/>
          <cell r="AY172"/>
          <cell r="AZ172"/>
          <cell r="BA172"/>
          <cell r="BB172" t="str">
            <v>2022</v>
          </cell>
          <cell r="BC172"/>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cell r="BQ172"/>
          <cell r="BR172"/>
          <cell r="BS172"/>
          <cell r="BT172"/>
          <cell r="BU172"/>
          <cell r="BV172"/>
          <cell r="BW172"/>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D410"/>
  <sheetViews>
    <sheetView showGridLines="0" view="pageBreakPreview" zoomScaleNormal="70" zoomScaleSheetLayoutView="100" workbookViewId="0">
      <selection activeCell="K1" sqref="K1"/>
    </sheetView>
  </sheetViews>
  <sheetFormatPr defaultColWidth="9" defaultRowHeight="18.75"/>
  <cols>
    <col min="1" max="1" width="9" style="42" customWidth="1"/>
    <col min="2" max="13" width="5.625" style="42" customWidth="1"/>
    <col min="14" max="15" width="4.625" style="42" customWidth="1"/>
    <col min="16" max="17" width="5.625" style="42" customWidth="1"/>
    <col min="18" max="20" width="5.375" style="42" customWidth="1"/>
    <col min="21" max="22" width="4.625" style="42" customWidth="1"/>
    <col min="23" max="25" width="4.75" style="42" customWidth="1"/>
    <col min="26" max="31" width="5.625" style="42" customWidth="1"/>
    <col min="32" max="33" width="4.375" style="42" customWidth="1"/>
    <col min="34" max="35" width="4.5" style="42" customWidth="1"/>
    <col min="36" max="16384" width="9" style="42"/>
  </cols>
  <sheetData>
    <row r="1" spans="1:42" ht="40.5" customHeight="1">
      <c r="A1" s="41"/>
      <c r="B1" s="203" t="s">
        <v>166</v>
      </c>
      <c r="C1" s="203"/>
      <c r="D1" s="40"/>
      <c r="E1" s="122" t="s">
        <v>210</v>
      </c>
      <c r="F1" s="123"/>
      <c r="G1" s="123"/>
      <c r="H1" s="123"/>
      <c r="I1" s="123"/>
      <c r="J1" s="123"/>
      <c r="K1" s="40"/>
      <c r="L1" s="71" t="s">
        <v>179</v>
      </c>
      <c r="M1" s="40"/>
      <c r="N1" s="40"/>
      <c r="O1" s="40"/>
      <c r="P1" s="71" t="s">
        <v>179</v>
      </c>
      <c r="Q1" s="40"/>
      <c r="R1" s="44"/>
      <c r="S1" s="40"/>
      <c r="T1" s="69" t="s">
        <v>177</v>
      </c>
      <c r="U1" s="66"/>
      <c r="V1" s="66"/>
      <c r="W1" s="66"/>
      <c r="X1" s="68"/>
      <c r="Y1" s="66"/>
      <c r="Z1" s="66"/>
      <c r="AA1" s="66"/>
      <c r="AB1" s="67"/>
      <c r="AC1" s="40"/>
      <c r="AD1" s="171" t="s">
        <v>4</v>
      </c>
      <c r="AE1" s="171"/>
      <c r="AF1" s="171"/>
      <c r="AG1" s="171"/>
      <c r="AH1" s="171"/>
      <c r="AI1" s="171"/>
      <c r="AJ1" s="41"/>
      <c r="AK1" s="41"/>
      <c r="AL1" s="41"/>
      <c r="AM1" s="41"/>
      <c r="AN1" s="41"/>
      <c r="AO1" s="41"/>
      <c r="AP1" s="41"/>
    </row>
    <row r="2" spans="1:42" ht="34.5" customHeight="1">
      <c r="A2" s="41"/>
      <c r="B2" s="187" t="s">
        <v>139</v>
      </c>
      <c r="C2" s="187"/>
      <c r="D2" s="187"/>
      <c r="E2" s="187"/>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1"/>
      <c r="AK2" s="41"/>
      <c r="AL2" s="41"/>
      <c r="AM2" s="41"/>
      <c r="AN2" s="41"/>
      <c r="AO2" s="41"/>
      <c r="AP2" s="41"/>
    </row>
    <row r="3" spans="1:42" ht="21" customHeight="1">
      <c r="A3" s="41"/>
      <c r="B3" s="188" t="s">
        <v>140</v>
      </c>
      <c r="C3" s="189"/>
      <c r="D3" s="189"/>
      <c r="E3" s="190"/>
      <c r="F3" s="171" t="s">
        <v>7</v>
      </c>
      <c r="G3" s="171"/>
      <c r="H3" s="171"/>
      <c r="I3" s="188" t="s">
        <v>176</v>
      </c>
      <c r="J3" s="189"/>
      <c r="K3" s="189"/>
      <c r="L3" s="189"/>
      <c r="M3" s="189"/>
      <c r="N3" s="189"/>
      <c r="O3" s="189"/>
      <c r="P3" s="190"/>
      <c r="Q3" s="171" t="s">
        <v>8</v>
      </c>
      <c r="R3" s="171"/>
      <c r="S3" s="194" t="s">
        <v>141</v>
      </c>
      <c r="T3" s="195"/>
      <c r="U3" s="195"/>
      <c r="V3" s="195"/>
      <c r="W3" s="195"/>
      <c r="X3" s="196"/>
      <c r="Y3" s="171" t="s">
        <v>45</v>
      </c>
      <c r="Z3" s="171"/>
      <c r="AA3" s="197" t="s">
        <v>46</v>
      </c>
      <c r="AB3" s="198"/>
      <c r="AC3" s="199"/>
      <c r="AD3" s="184" t="s">
        <v>174</v>
      </c>
      <c r="AE3" s="171"/>
      <c r="AF3" s="171"/>
      <c r="AG3" s="171"/>
      <c r="AH3" s="171"/>
      <c r="AI3" s="171"/>
      <c r="AJ3" s="41"/>
      <c r="AK3" s="41"/>
      <c r="AL3" s="41"/>
      <c r="AM3" s="41"/>
      <c r="AN3" s="41"/>
      <c r="AO3" s="41"/>
      <c r="AP3" s="41"/>
    </row>
    <row r="4" spans="1:42" ht="21" customHeight="1">
      <c r="A4" s="41"/>
      <c r="B4" s="191"/>
      <c r="C4" s="192"/>
      <c r="D4" s="192"/>
      <c r="E4" s="193"/>
      <c r="F4" s="171"/>
      <c r="G4" s="171"/>
      <c r="H4" s="171"/>
      <c r="I4" s="191"/>
      <c r="J4" s="192"/>
      <c r="K4" s="192"/>
      <c r="L4" s="192"/>
      <c r="M4" s="192"/>
      <c r="N4" s="192"/>
      <c r="O4" s="192"/>
      <c r="P4" s="193"/>
      <c r="Q4" s="171"/>
      <c r="R4" s="171"/>
      <c r="S4" s="214" t="s">
        <v>142</v>
      </c>
      <c r="T4" s="215"/>
      <c r="U4" s="215"/>
      <c r="V4" s="215"/>
      <c r="W4" s="215"/>
      <c r="X4" s="216"/>
      <c r="Y4" s="171"/>
      <c r="Z4" s="171"/>
      <c r="AA4" s="200"/>
      <c r="AB4" s="201"/>
      <c r="AC4" s="202"/>
      <c r="AD4" s="171"/>
      <c r="AE4" s="171"/>
      <c r="AF4" s="171"/>
      <c r="AG4" s="171"/>
      <c r="AH4" s="171"/>
      <c r="AI4" s="171"/>
      <c r="AJ4" s="41"/>
      <c r="AK4" s="41"/>
      <c r="AL4" s="41"/>
      <c r="AM4" s="41"/>
      <c r="AN4" s="41"/>
      <c r="AO4" s="41"/>
      <c r="AP4" s="41"/>
    </row>
    <row r="5" spans="1:42" ht="21" customHeight="1">
      <c r="A5" s="41"/>
      <c r="B5" s="188" t="s">
        <v>143</v>
      </c>
      <c r="C5" s="189"/>
      <c r="D5" s="189"/>
      <c r="E5" s="190"/>
      <c r="F5" s="171" t="s">
        <v>7</v>
      </c>
      <c r="G5" s="171"/>
      <c r="H5" s="171"/>
      <c r="I5" s="217"/>
      <c r="J5" s="218"/>
      <c r="K5" s="218"/>
      <c r="L5" s="218"/>
      <c r="M5" s="218"/>
      <c r="N5" s="218"/>
      <c r="O5" s="218"/>
      <c r="P5" s="218"/>
      <c r="Q5" s="171" t="s">
        <v>8</v>
      </c>
      <c r="R5" s="171"/>
      <c r="S5" s="221"/>
      <c r="T5" s="222"/>
      <c r="U5" s="222"/>
      <c r="V5" s="222"/>
      <c r="W5" s="222"/>
      <c r="X5" s="223"/>
      <c r="Y5" s="171" t="s">
        <v>45</v>
      </c>
      <c r="Z5" s="171"/>
      <c r="AA5" s="224"/>
      <c r="AB5" s="225"/>
      <c r="AC5" s="226"/>
      <c r="AD5" s="184" t="s">
        <v>174</v>
      </c>
      <c r="AE5" s="171"/>
      <c r="AF5" s="171"/>
      <c r="AG5" s="171"/>
      <c r="AH5" s="171"/>
      <c r="AI5" s="171"/>
      <c r="AJ5" s="41"/>
      <c r="AK5" s="41"/>
      <c r="AL5" s="41"/>
      <c r="AM5" s="41"/>
      <c r="AN5" s="41"/>
      <c r="AO5" s="41"/>
      <c r="AP5" s="41"/>
    </row>
    <row r="6" spans="1:42" ht="21" customHeight="1">
      <c r="A6" s="41"/>
      <c r="B6" s="191"/>
      <c r="C6" s="192"/>
      <c r="D6" s="192"/>
      <c r="E6" s="193"/>
      <c r="F6" s="171"/>
      <c r="G6" s="171"/>
      <c r="H6" s="171"/>
      <c r="I6" s="219"/>
      <c r="J6" s="220"/>
      <c r="K6" s="220"/>
      <c r="L6" s="220"/>
      <c r="M6" s="220"/>
      <c r="N6" s="220"/>
      <c r="O6" s="220"/>
      <c r="P6" s="220"/>
      <c r="Q6" s="171"/>
      <c r="R6" s="171"/>
      <c r="S6" s="204"/>
      <c r="T6" s="205"/>
      <c r="U6" s="205"/>
      <c r="V6" s="205"/>
      <c r="W6" s="205"/>
      <c r="X6" s="206"/>
      <c r="Y6" s="171"/>
      <c r="Z6" s="171"/>
      <c r="AA6" s="227"/>
      <c r="AB6" s="228"/>
      <c r="AC6" s="229"/>
      <c r="AD6" s="171"/>
      <c r="AE6" s="171"/>
      <c r="AF6" s="171"/>
      <c r="AG6" s="171"/>
      <c r="AH6" s="171"/>
      <c r="AI6" s="171"/>
      <c r="AJ6" s="41"/>
      <c r="AK6" s="41"/>
      <c r="AL6" s="41"/>
      <c r="AM6" s="41"/>
      <c r="AN6" s="41"/>
      <c r="AO6" s="41"/>
      <c r="AP6" s="41"/>
    </row>
    <row r="7" spans="1:42" ht="21" customHeight="1">
      <c r="A7" s="41"/>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1"/>
      <c r="AK7" s="41"/>
      <c r="AL7" s="41"/>
      <c r="AM7" s="41"/>
      <c r="AN7" s="41"/>
      <c r="AO7" s="41"/>
      <c r="AP7" s="41"/>
    </row>
    <row r="8" spans="1:42" ht="21" customHeight="1">
      <c r="A8" s="41"/>
      <c r="B8" s="171" t="s">
        <v>36</v>
      </c>
      <c r="C8" s="171"/>
      <c r="D8" s="171"/>
      <c r="E8" s="171"/>
      <c r="F8" s="171"/>
      <c r="G8" s="171"/>
      <c r="H8" s="171"/>
      <c r="I8" s="171"/>
      <c r="J8" s="171"/>
      <c r="K8" s="207" t="s">
        <v>14</v>
      </c>
      <c r="L8" s="207"/>
      <c r="M8" s="207"/>
      <c r="N8" s="207"/>
      <c r="O8" s="207"/>
      <c r="P8" s="207"/>
      <c r="Q8" s="207"/>
      <c r="R8" s="207" t="s">
        <v>15</v>
      </c>
      <c r="S8" s="207"/>
      <c r="T8" s="207"/>
      <c r="U8" s="207"/>
      <c r="V8" s="207"/>
      <c r="W8" s="207"/>
      <c r="X8" s="207"/>
      <c r="Y8" s="207"/>
      <c r="Z8" s="171" t="s">
        <v>144</v>
      </c>
      <c r="AA8" s="171"/>
      <c r="AB8" s="171"/>
      <c r="AC8" s="171"/>
      <c r="AD8" s="171"/>
      <c r="AE8" s="171"/>
      <c r="AF8" s="184" t="s">
        <v>145</v>
      </c>
      <c r="AG8" s="184"/>
      <c r="AH8" s="208" t="s">
        <v>5</v>
      </c>
      <c r="AI8" s="209"/>
      <c r="AJ8" s="41"/>
      <c r="AK8" s="41"/>
      <c r="AL8" s="41"/>
      <c r="AM8" s="41"/>
      <c r="AN8" s="41"/>
      <c r="AO8" s="41"/>
      <c r="AP8" s="41"/>
    </row>
    <row r="9" spans="1:42" ht="21" customHeight="1">
      <c r="A9" s="41"/>
      <c r="B9" s="171" t="s">
        <v>6</v>
      </c>
      <c r="C9" s="171"/>
      <c r="D9" s="171"/>
      <c r="E9" s="171"/>
      <c r="F9" s="171"/>
      <c r="G9" s="171"/>
      <c r="H9" s="184" t="s">
        <v>12</v>
      </c>
      <c r="I9" s="184" t="s">
        <v>13</v>
      </c>
      <c r="J9" s="171"/>
      <c r="K9" s="184" t="s">
        <v>35</v>
      </c>
      <c r="L9" s="171"/>
      <c r="M9" s="171"/>
      <c r="N9" s="171" t="s">
        <v>2</v>
      </c>
      <c r="O9" s="171"/>
      <c r="P9" s="184" t="s">
        <v>28</v>
      </c>
      <c r="Q9" s="171"/>
      <c r="R9" s="184" t="s">
        <v>16</v>
      </c>
      <c r="S9" s="171"/>
      <c r="T9" s="171"/>
      <c r="U9" s="171" t="s">
        <v>2</v>
      </c>
      <c r="V9" s="171"/>
      <c r="W9" s="184" t="s">
        <v>28</v>
      </c>
      <c r="X9" s="171"/>
      <c r="Y9" s="171"/>
      <c r="Z9" s="184" t="s">
        <v>10</v>
      </c>
      <c r="AA9" s="171"/>
      <c r="AB9" s="171" t="s">
        <v>11</v>
      </c>
      <c r="AC9" s="171"/>
      <c r="AD9" s="184" t="s">
        <v>17</v>
      </c>
      <c r="AE9" s="171"/>
      <c r="AF9" s="184"/>
      <c r="AG9" s="184"/>
      <c r="AH9" s="210"/>
      <c r="AI9" s="211"/>
      <c r="AJ9" s="41"/>
      <c r="AK9" s="41"/>
      <c r="AL9" s="41"/>
      <c r="AM9" s="41"/>
      <c r="AN9" s="41"/>
      <c r="AO9" s="41"/>
      <c r="AP9" s="41"/>
    </row>
    <row r="10" spans="1:42" ht="21" customHeight="1">
      <c r="A10" s="41"/>
      <c r="B10" s="185" t="s">
        <v>0</v>
      </c>
      <c r="C10" s="186"/>
      <c r="D10" s="185" t="s">
        <v>146</v>
      </c>
      <c r="E10" s="186"/>
      <c r="F10" s="171" t="s">
        <v>1</v>
      </c>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84"/>
      <c r="AG10" s="184"/>
      <c r="AH10" s="212"/>
      <c r="AI10" s="213"/>
      <c r="AJ10" s="41"/>
      <c r="AK10" s="41"/>
      <c r="AL10" s="41"/>
      <c r="AM10" s="41"/>
      <c r="AN10" s="41"/>
      <c r="AO10" s="41"/>
      <c r="AP10" s="41"/>
    </row>
    <row r="11" spans="1:42" ht="36.75" customHeight="1">
      <c r="A11" s="41"/>
      <c r="B11" s="176"/>
      <c r="C11" s="177"/>
      <c r="D11" s="178"/>
      <c r="E11" s="177"/>
      <c r="F11" s="176"/>
      <c r="G11" s="177"/>
      <c r="H11" s="45"/>
      <c r="I11" s="179"/>
      <c r="J11" s="180"/>
      <c r="K11" s="176"/>
      <c r="L11" s="178"/>
      <c r="M11" s="177"/>
      <c r="N11" s="181"/>
      <c r="O11" s="182"/>
      <c r="P11" s="173"/>
      <c r="Q11" s="173"/>
      <c r="R11" s="183"/>
      <c r="S11" s="183"/>
      <c r="T11" s="183"/>
      <c r="U11" s="173"/>
      <c r="V11" s="173"/>
      <c r="W11" s="173"/>
      <c r="X11" s="173"/>
      <c r="Y11" s="173"/>
      <c r="Z11" s="174"/>
      <c r="AA11" s="174"/>
      <c r="AB11" s="172"/>
      <c r="AC11" s="172"/>
      <c r="AD11" s="175"/>
      <c r="AE11" s="175"/>
      <c r="AF11" s="174"/>
      <c r="AG11" s="174"/>
      <c r="AH11" s="172"/>
      <c r="AI11" s="172"/>
      <c r="AJ11" s="41"/>
      <c r="AK11" s="41"/>
      <c r="AL11" s="41"/>
      <c r="AM11" s="41"/>
      <c r="AN11" s="41"/>
      <c r="AO11" s="41"/>
      <c r="AP11" s="41"/>
    </row>
    <row r="12" spans="1:42" ht="36.75" customHeight="1">
      <c r="A12" s="41"/>
      <c r="B12" s="176"/>
      <c r="C12" s="177"/>
      <c r="D12" s="178"/>
      <c r="E12" s="177"/>
      <c r="F12" s="176"/>
      <c r="G12" s="177"/>
      <c r="H12" s="45"/>
      <c r="I12" s="179"/>
      <c r="J12" s="180"/>
      <c r="K12" s="176"/>
      <c r="L12" s="178"/>
      <c r="M12" s="177"/>
      <c r="N12" s="181"/>
      <c r="O12" s="182"/>
      <c r="P12" s="173"/>
      <c r="Q12" s="173"/>
      <c r="R12" s="183"/>
      <c r="S12" s="183"/>
      <c r="T12" s="183"/>
      <c r="U12" s="173"/>
      <c r="V12" s="173"/>
      <c r="W12" s="173"/>
      <c r="X12" s="173"/>
      <c r="Y12" s="173"/>
      <c r="Z12" s="174"/>
      <c r="AA12" s="174"/>
      <c r="AB12" s="172"/>
      <c r="AC12" s="172"/>
      <c r="AD12" s="175"/>
      <c r="AE12" s="175"/>
      <c r="AF12" s="174"/>
      <c r="AG12" s="174"/>
      <c r="AH12" s="172"/>
      <c r="AI12" s="172"/>
      <c r="AJ12" s="41"/>
      <c r="AK12" s="41"/>
      <c r="AL12" s="41"/>
      <c r="AM12" s="41"/>
      <c r="AN12" s="41"/>
      <c r="AO12" s="41"/>
      <c r="AP12" s="41"/>
    </row>
    <row r="13" spans="1:42" ht="36.75" customHeight="1">
      <c r="A13" s="41"/>
      <c r="B13" s="176"/>
      <c r="C13" s="177"/>
      <c r="D13" s="178"/>
      <c r="E13" s="177"/>
      <c r="F13" s="176"/>
      <c r="G13" s="177"/>
      <c r="H13" s="45"/>
      <c r="I13" s="179"/>
      <c r="J13" s="180"/>
      <c r="K13" s="176"/>
      <c r="L13" s="178"/>
      <c r="M13" s="177"/>
      <c r="N13" s="181"/>
      <c r="O13" s="182"/>
      <c r="P13" s="173"/>
      <c r="Q13" s="173"/>
      <c r="R13" s="183"/>
      <c r="S13" s="183"/>
      <c r="T13" s="183"/>
      <c r="U13" s="173"/>
      <c r="V13" s="173"/>
      <c r="W13" s="173"/>
      <c r="X13" s="173"/>
      <c r="Y13" s="173"/>
      <c r="Z13" s="174"/>
      <c r="AA13" s="174"/>
      <c r="AB13" s="172"/>
      <c r="AC13" s="172"/>
      <c r="AD13" s="175"/>
      <c r="AE13" s="175"/>
      <c r="AF13" s="174"/>
      <c r="AG13" s="174"/>
      <c r="AH13" s="172"/>
      <c r="AI13" s="172"/>
      <c r="AJ13" s="41"/>
      <c r="AK13" s="41"/>
      <c r="AL13" s="41"/>
      <c r="AM13" s="41"/>
      <c r="AN13" s="41"/>
      <c r="AO13" s="41"/>
      <c r="AP13" s="41"/>
    </row>
    <row r="14" spans="1:42" ht="36.75" customHeight="1">
      <c r="A14" s="41"/>
      <c r="B14" s="176"/>
      <c r="C14" s="177"/>
      <c r="D14" s="178"/>
      <c r="E14" s="177"/>
      <c r="F14" s="176"/>
      <c r="G14" s="177"/>
      <c r="H14" s="45"/>
      <c r="I14" s="179"/>
      <c r="J14" s="180"/>
      <c r="K14" s="176"/>
      <c r="L14" s="178"/>
      <c r="M14" s="177"/>
      <c r="N14" s="181"/>
      <c r="O14" s="182"/>
      <c r="P14" s="173"/>
      <c r="Q14" s="173"/>
      <c r="R14" s="183"/>
      <c r="S14" s="183"/>
      <c r="T14" s="183"/>
      <c r="U14" s="173"/>
      <c r="V14" s="173"/>
      <c r="W14" s="173"/>
      <c r="X14" s="173"/>
      <c r="Y14" s="173"/>
      <c r="Z14" s="174"/>
      <c r="AA14" s="174"/>
      <c r="AB14" s="172"/>
      <c r="AC14" s="172"/>
      <c r="AD14" s="175"/>
      <c r="AE14" s="175"/>
      <c r="AF14" s="174"/>
      <c r="AG14" s="174"/>
      <c r="AH14" s="172"/>
      <c r="AI14" s="172"/>
      <c r="AJ14" s="41"/>
      <c r="AK14" s="41"/>
      <c r="AL14" s="41"/>
      <c r="AM14" s="41"/>
      <c r="AN14" s="41"/>
      <c r="AO14" s="41"/>
      <c r="AP14" s="41"/>
    </row>
    <row r="15" spans="1:42" ht="36.75" customHeight="1">
      <c r="A15" s="41"/>
      <c r="B15" s="176"/>
      <c r="C15" s="177"/>
      <c r="D15" s="178"/>
      <c r="E15" s="177"/>
      <c r="F15" s="176"/>
      <c r="G15" s="177"/>
      <c r="H15" s="45"/>
      <c r="I15" s="179"/>
      <c r="J15" s="180"/>
      <c r="K15" s="176"/>
      <c r="L15" s="178"/>
      <c r="M15" s="177"/>
      <c r="N15" s="181"/>
      <c r="O15" s="182"/>
      <c r="P15" s="173"/>
      <c r="Q15" s="173"/>
      <c r="R15" s="183"/>
      <c r="S15" s="183"/>
      <c r="T15" s="183"/>
      <c r="U15" s="173"/>
      <c r="V15" s="173"/>
      <c r="W15" s="173"/>
      <c r="X15" s="173"/>
      <c r="Y15" s="173"/>
      <c r="Z15" s="174"/>
      <c r="AA15" s="174"/>
      <c r="AB15" s="172"/>
      <c r="AC15" s="172"/>
      <c r="AD15" s="175"/>
      <c r="AE15" s="175"/>
      <c r="AF15" s="174"/>
      <c r="AG15" s="174"/>
      <c r="AH15" s="172"/>
      <c r="AI15" s="172"/>
      <c r="AJ15" s="41"/>
      <c r="AK15" s="41"/>
      <c r="AL15" s="41"/>
      <c r="AM15" s="41"/>
      <c r="AN15" s="41"/>
      <c r="AO15" s="41"/>
      <c r="AP15" s="41"/>
    </row>
    <row r="16" spans="1:42" ht="36.75" customHeight="1">
      <c r="A16" s="41"/>
      <c r="B16" s="176"/>
      <c r="C16" s="177"/>
      <c r="D16" s="178"/>
      <c r="E16" s="177"/>
      <c r="F16" s="176"/>
      <c r="G16" s="177"/>
      <c r="H16" s="45"/>
      <c r="I16" s="179"/>
      <c r="J16" s="180"/>
      <c r="K16" s="176"/>
      <c r="L16" s="178"/>
      <c r="M16" s="177"/>
      <c r="N16" s="181"/>
      <c r="O16" s="182"/>
      <c r="P16" s="173"/>
      <c r="Q16" s="173"/>
      <c r="R16" s="183"/>
      <c r="S16" s="183"/>
      <c r="T16" s="183"/>
      <c r="U16" s="173"/>
      <c r="V16" s="173"/>
      <c r="W16" s="173"/>
      <c r="X16" s="173"/>
      <c r="Y16" s="173"/>
      <c r="Z16" s="174"/>
      <c r="AA16" s="174"/>
      <c r="AB16" s="172"/>
      <c r="AC16" s="172"/>
      <c r="AD16" s="175"/>
      <c r="AE16" s="175"/>
      <c r="AF16" s="174"/>
      <c r="AG16" s="174"/>
      <c r="AH16" s="172"/>
      <c r="AI16" s="172"/>
      <c r="AJ16" s="41"/>
      <c r="AK16" s="41"/>
      <c r="AL16" s="41"/>
      <c r="AM16" s="41"/>
      <c r="AN16" s="41"/>
      <c r="AO16" s="41"/>
      <c r="AP16" s="41"/>
    </row>
    <row r="17" spans="1:42" ht="36.75" customHeight="1">
      <c r="A17" s="41"/>
      <c r="B17" s="176"/>
      <c r="C17" s="177"/>
      <c r="D17" s="178"/>
      <c r="E17" s="177"/>
      <c r="F17" s="176"/>
      <c r="G17" s="177"/>
      <c r="H17" s="45"/>
      <c r="I17" s="179"/>
      <c r="J17" s="180"/>
      <c r="K17" s="176"/>
      <c r="L17" s="178"/>
      <c r="M17" s="177"/>
      <c r="N17" s="181"/>
      <c r="O17" s="182"/>
      <c r="P17" s="173"/>
      <c r="Q17" s="173"/>
      <c r="R17" s="183"/>
      <c r="S17" s="183"/>
      <c r="T17" s="183"/>
      <c r="U17" s="173"/>
      <c r="V17" s="173"/>
      <c r="W17" s="173"/>
      <c r="X17" s="173"/>
      <c r="Y17" s="173"/>
      <c r="Z17" s="174"/>
      <c r="AA17" s="174"/>
      <c r="AB17" s="172"/>
      <c r="AC17" s="172"/>
      <c r="AD17" s="175"/>
      <c r="AE17" s="175"/>
      <c r="AF17" s="174"/>
      <c r="AG17" s="174"/>
      <c r="AH17" s="172"/>
      <c r="AI17" s="172"/>
      <c r="AJ17" s="41"/>
      <c r="AK17" s="41"/>
      <c r="AL17" s="41"/>
      <c r="AM17" s="41"/>
      <c r="AN17" s="41"/>
      <c r="AO17" s="41"/>
      <c r="AP17" s="41"/>
    </row>
    <row r="18" spans="1:42" ht="21.75" customHeight="1">
      <c r="A18" s="41"/>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1"/>
      <c r="AK18" s="41"/>
      <c r="AL18" s="41"/>
      <c r="AM18" s="41"/>
      <c r="AN18" s="41"/>
      <c r="AO18" s="41"/>
      <c r="AP18" s="41"/>
    </row>
    <row r="19" spans="1:42" ht="21" customHeight="1">
      <c r="A19" s="41"/>
      <c r="B19" s="171" t="s">
        <v>34</v>
      </c>
      <c r="C19" s="171"/>
      <c r="D19" s="171"/>
      <c r="E19" s="171"/>
      <c r="F19" s="171"/>
      <c r="G19" s="171"/>
      <c r="H19" s="171"/>
      <c r="I19" s="171"/>
      <c r="J19" s="171"/>
      <c r="K19" s="171"/>
      <c r="L19" s="171"/>
      <c r="M19" s="171"/>
      <c r="N19" s="171"/>
      <c r="O19" s="171"/>
      <c r="P19" s="171"/>
      <c r="Q19" s="171"/>
      <c r="R19" s="43"/>
      <c r="S19" s="43"/>
      <c r="T19" s="43"/>
      <c r="U19" s="43"/>
      <c r="V19" s="43"/>
      <c r="W19" s="43"/>
      <c r="X19" s="43"/>
      <c r="Y19" s="43"/>
      <c r="Z19" s="43"/>
      <c r="AA19" s="43"/>
      <c r="AB19" s="43"/>
      <c r="AC19" s="43"/>
      <c r="AD19" s="43"/>
      <c r="AE19" s="43"/>
      <c r="AF19" s="43"/>
      <c r="AG19" s="43"/>
      <c r="AH19" s="43"/>
      <c r="AI19" s="43"/>
      <c r="AJ19" s="41"/>
      <c r="AK19" s="41"/>
      <c r="AL19" s="41"/>
      <c r="AM19" s="41"/>
      <c r="AN19" s="41"/>
      <c r="AO19" s="41"/>
      <c r="AP19" s="41"/>
    </row>
    <row r="20" spans="1:42" ht="21" customHeight="1">
      <c r="A20" s="41"/>
      <c r="B20" s="171" t="s">
        <v>8</v>
      </c>
      <c r="C20" s="171"/>
      <c r="D20" s="171"/>
      <c r="E20" s="171"/>
      <c r="F20" s="171"/>
      <c r="G20" s="171"/>
      <c r="H20" s="171" t="s">
        <v>7</v>
      </c>
      <c r="I20" s="171"/>
      <c r="J20" s="171"/>
      <c r="K20" s="171"/>
      <c r="L20" s="171" t="s">
        <v>147</v>
      </c>
      <c r="M20" s="171"/>
      <c r="N20" s="171" t="s">
        <v>175</v>
      </c>
      <c r="O20" s="171"/>
      <c r="P20" s="171" t="s">
        <v>5</v>
      </c>
      <c r="Q20" s="171"/>
      <c r="R20" s="43"/>
      <c r="S20" s="43"/>
      <c r="T20" s="43"/>
      <c r="U20" s="43"/>
      <c r="V20" s="43"/>
      <c r="W20" s="43"/>
      <c r="X20" s="43"/>
      <c r="Y20" s="43"/>
      <c r="Z20" s="43"/>
      <c r="AA20" s="43"/>
      <c r="AB20" s="43"/>
      <c r="AC20" s="43"/>
      <c r="AD20" s="43"/>
      <c r="AE20" s="43"/>
      <c r="AF20" s="43"/>
      <c r="AG20" s="43"/>
      <c r="AH20" s="43"/>
      <c r="AI20" s="43"/>
      <c r="AJ20" s="41"/>
      <c r="AK20" s="41"/>
      <c r="AL20" s="41"/>
      <c r="AM20" s="41"/>
      <c r="AN20" s="41"/>
      <c r="AO20" s="41"/>
      <c r="AP20" s="41"/>
    </row>
    <row r="21" spans="1:42" ht="18" customHeight="1">
      <c r="A21" s="41"/>
      <c r="B21" s="171"/>
      <c r="C21" s="171"/>
      <c r="D21" s="171"/>
      <c r="E21" s="171"/>
      <c r="F21" s="171"/>
      <c r="G21" s="171"/>
      <c r="H21" s="171"/>
      <c r="I21" s="171"/>
      <c r="J21" s="171"/>
      <c r="K21" s="171"/>
      <c r="L21" s="171"/>
      <c r="M21" s="171"/>
      <c r="N21" s="171"/>
      <c r="O21" s="171"/>
      <c r="P21" s="171"/>
      <c r="Q21" s="171"/>
      <c r="R21" s="43"/>
      <c r="S21" s="43"/>
      <c r="T21" s="43"/>
      <c r="U21" s="43"/>
      <c r="V21" s="43"/>
      <c r="W21" s="43"/>
      <c r="X21" s="43"/>
      <c r="Y21" s="43"/>
      <c r="Z21" s="43"/>
      <c r="AA21" s="43"/>
      <c r="AB21" s="43"/>
      <c r="AC21" s="43"/>
      <c r="AD21" s="43"/>
      <c r="AE21" s="43"/>
      <c r="AF21" s="43"/>
      <c r="AG21" s="43"/>
      <c r="AH21" s="43"/>
      <c r="AI21" s="43"/>
      <c r="AJ21" s="41"/>
      <c r="AK21" s="41"/>
      <c r="AL21" s="41"/>
      <c r="AM21" s="41"/>
      <c r="AN21" s="41"/>
      <c r="AO21" s="41"/>
      <c r="AP21" s="41"/>
    </row>
    <row r="22" spans="1:42" ht="18" customHeight="1">
      <c r="A22" s="41"/>
      <c r="B22" s="171"/>
      <c r="C22" s="171"/>
      <c r="D22" s="171"/>
      <c r="E22" s="171"/>
      <c r="F22" s="171"/>
      <c r="G22" s="171"/>
      <c r="H22" s="171"/>
      <c r="I22" s="171"/>
      <c r="J22" s="171"/>
      <c r="K22" s="171"/>
      <c r="L22" s="171"/>
      <c r="M22" s="171"/>
      <c r="N22" s="171"/>
      <c r="O22" s="171"/>
      <c r="P22" s="171"/>
      <c r="Q22" s="171"/>
      <c r="R22" s="43"/>
      <c r="S22" s="43"/>
      <c r="T22" s="43"/>
      <c r="U22" s="43"/>
      <c r="V22" s="43"/>
      <c r="W22" s="43"/>
      <c r="X22" s="43"/>
      <c r="Y22" s="43"/>
      <c r="Z22" s="43"/>
      <c r="AA22" s="43"/>
      <c r="AB22" s="43"/>
      <c r="AC22" s="43"/>
      <c r="AD22" s="43"/>
      <c r="AE22" s="43"/>
      <c r="AF22" s="43"/>
      <c r="AG22" s="43"/>
      <c r="AH22" s="43"/>
      <c r="AI22" s="43"/>
      <c r="AJ22" s="41"/>
      <c r="AK22" s="41"/>
      <c r="AL22" s="41"/>
      <c r="AM22" s="41"/>
      <c r="AN22" s="41"/>
      <c r="AO22" s="41"/>
      <c r="AP22" s="41"/>
    </row>
    <row r="23" spans="1:42" ht="18" customHeight="1">
      <c r="A23" s="41"/>
      <c r="B23" s="171"/>
      <c r="C23" s="171"/>
      <c r="D23" s="171"/>
      <c r="E23" s="171"/>
      <c r="F23" s="171"/>
      <c r="G23" s="171"/>
      <c r="H23" s="171"/>
      <c r="I23" s="171"/>
      <c r="J23" s="171"/>
      <c r="K23" s="171"/>
      <c r="L23" s="171"/>
      <c r="M23" s="171"/>
      <c r="N23" s="171"/>
      <c r="O23" s="171"/>
      <c r="P23" s="171"/>
      <c r="Q23" s="171"/>
      <c r="R23" s="43"/>
      <c r="S23" s="43"/>
      <c r="T23" s="43"/>
      <c r="U23" s="43"/>
      <c r="V23" s="43"/>
      <c r="W23" s="43"/>
      <c r="X23" s="43"/>
      <c r="Y23" s="43"/>
      <c r="Z23" s="43"/>
      <c r="AA23" s="43"/>
      <c r="AB23" s="43"/>
      <c r="AC23" s="43"/>
      <c r="AD23" s="43"/>
      <c r="AE23" s="43"/>
      <c r="AF23" s="43"/>
      <c r="AG23" s="43"/>
      <c r="AH23" s="43"/>
      <c r="AI23" s="43"/>
      <c r="AJ23" s="41"/>
      <c r="AK23" s="41"/>
      <c r="AL23" s="41"/>
      <c r="AM23" s="41"/>
      <c r="AN23" s="41"/>
      <c r="AO23" s="41"/>
      <c r="AP23" s="41"/>
    </row>
    <row r="24" spans="1:42" ht="18" customHeight="1">
      <c r="A24" s="41"/>
      <c r="B24" s="171"/>
      <c r="C24" s="171"/>
      <c r="D24" s="171"/>
      <c r="E24" s="171"/>
      <c r="F24" s="171"/>
      <c r="G24" s="171"/>
      <c r="H24" s="171"/>
      <c r="I24" s="171"/>
      <c r="J24" s="171"/>
      <c r="K24" s="171"/>
      <c r="L24" s="171"/>
      <c r="M24" s="171"/>
      <c r="N24" s="171"/>
      <c r="O24" s="171"/>
      <c r="P24" s="171"/>
      <c r="Q24" s="171"/>
      <c r="R24" s="43"/>
      <c r="S24" s="43"/>
      <c r="T24" s="43"/>
      <c r="U24" s="43"/>
      <c r="V24" s="43"/>
      <c r="W24" s="43"/>
      <c r="X24" s="43"/>
      <c r="Y24" s="43"/>
      <c r="Z24" s="43"/>
      <c r="AA24" s="43"/>
      <c r="AB24" s="43"/>
      <c r="AC24" s="43"/>
      <c r="AD24" s="43"/>
      <c r="AE24" s="43"/>
      <c r="AF24" s="43"/>
      <c r="AG24" s="43"/>
      <c r="AH24" s="43"/>
      <c r="AI24" s="43"/>
      <c r="AJ24" s="41"/>
      <c r="AK24" s="41"/>
      <c r="AL24" s="41"/>
      <c r="AM24" s="41"/>
      <c r="AN24" s="41"/>
      <c r="AO24" s="41"/>
      <c r="AP24" s="41"/>
    </row>
    <row r="25" spans="1:42" ht="18" customHeight="1">
      <c r="A25" s="41"/>
      <c r="B25" s="171"/>
      <c r="C25" s="171"/>
      <c r="D25" s="171"/>
      <c r="E25" s="171"/>
      <c r="F25" s="171"/>
      <c r="G25" s="171"/>
      <c r="H25" s="171"/>
      <c r="I25" s="171"/>
      <c r="J25" s="171"/>
      <c r="K25" s="171"/>
      <c r="L25" s="171"/>
      <c r="M25" s="171"/>
      <c r="N25" s="171"/>
      <c r="O25" s="171"/>
      <c r="P25" s="171"/>
      <c r="Q25" s="171"/>
      <c r="R25" s="43"/>
      <c r="S25" s="43"/>
      <c r="T25" s="43"/>
      <c r="U25" s="43"/>
      <c r="V25" s="43"/>
      <c r="W25" s="43"/>
      <c r="X25" s="43"/>
      <c r="Y25" s="43"/>
      <c r="Z25" s="43"/>
      <c r="AA25" s="43"/>
      <c r="AB25" s="43"/>
      <c r="AC25" s="43"/>
      <c r="AD25" s="43"/>
      <c r="AE25" s="43"/>
      <c r="AF25" s="43"/>
      <c r="AG25" s="43"/>
      <c r="AH25" s="43"/>
      <c r="AI25" s="43"/>
      <c r="AJ25" s="41"/>
      <c r="AK25" s="41"/>
      <c r="AL25" s="41"/>
      <c r="AM25" s="41"/>
      <c r="AN25" s="41"/>
      <c r="AO25" s="41"/>
      <c r="AP25" s="41"/>
    </row>
    <row r="26" spans="1:42" ht="18" customHeight="1" thickBot="1">
      <c r="A26" s="41"/>
      <c r="B26" s="171"/>
      <c r="C26" s="171"/>
      <c r="D26" s="171"/>
      <c r="E26" s="171"/>
      <c r="F26" s="171"/>
      <c r="G26" s="171"/>
      <c r="H26" s="171"/>
      <c r="I26" s="171"/>
      <c r="J26" s="171"/>
      <c r="K26" s="171"/>
      <c r="L26" s="171"/>
      <c r="M26" s="171"/>
      <c r="N26" s="171"/>
      <c r="O26" s="171"/>
      <c r="P26" s="171"/>
      <c r="Q26" s="171"/>
      <c r="R26" s="43"/>
      <c r="S26" s="64" t="s">
        <v>168</v>
      </c>
      <c r="T26" s="39"/>
      <c r="U26" s="43"/>
      <c r="V26" s="43"/>
      <c r="W26" s="43"/>
      <c r="X26" s="43"/>
      <c r="Y26" s="43"/>
      <c r="Z26" s="43"/>
      <c r="AA26" s="43"/>
      <c r="AB26" s="43"/>
      <c r="AC26" s="43"/>
      <c r="AD26" s="43"/>
      <c r="AE26" s="43"/>
      <c r="AF26" s="43"/>
      <c r="AG26" s="43"/>
      <c r="AH26" s="43"/>
      <c r="AI26" s="43"/>
      <c r="AJ26" s="41"/>
      <c r="AK26" s="41"/>
      <c r="AL26" s="41"/>
      <c r="AM26" s="41"/>
      <c r="AN26" s="41"/>
      <c r="AO26" s="41"/>
      <c r="AP26" s="41"/>
    </row>
    <row r="27" spans="1:42" ht="18" customHeight="1">
      <c r="A27" s="41"/>
      <c r="B27" s="171"/>
      <c r="C27" s="171"/>
      <c r="D27" s="171"/>
      <c r="E27" s="171"/>
      <c r="F27" s="171"/>
      <c r="G27" s="171"/>
      <c r="H27" s="171"/>
      <c r="I27" s="171"/>
      <c r="J27" s="171"/>
      <c r="K27" s="171"/>
      <c r="L27" s="171"/>
      <c r="M27" s="171"/>
      <c r="N27" s="171"/>
      <c r="O27" s="171"/>
      <c r="P27" s="171"/>
      <c r="Q27" s="171"/>
      <c r="R27" s="43"/>
      <c r="S27" s="169"/>
      <c r="T27" s="58" t="s">
        <v>169</v>
      </c>
      <c r="U27" s="43"/>
      <c r="V27" s="43"/>
      <c r="W27" s="43"/>
      <c r="X27" s="43"/>
      <c r="Y27" s="43"/>
      <c r="Z27" s="43"/>
      <c r="AA27" s="43"/>
      <c r="AB27" s="43"/>
      <c r="AC27" s="43"/>
      <c r="AD27" s="43"/>
      <c r="AE27" s="43"/>
      <c r="AF27" s="43"/>
      <c r="AG27" s="43"/>
      <c r="AH27" s="43"/>
      <c r="AI27" s="43"/>
      <c r="AJ27" s="41"/>
      <c r="AK27" s="41"/>
      <c r="AL27" s="41"/>
      <c r="AM27" s="41"/>
      <c r="AN27" s="41"/>
      <c r="AO27" s="41"/>
      <c r="AP27" s="41"/>
    </row>
    <row r="28" spans="1:42" ht="18" customHeight="1" thickBot="1">
      <c r="A28" s="41"/>
      <c r="B28" s="171"/>
      <c r="C28" s="171"/>
      <c r="D28" s="171"/>
      <c r="E28" s="171"/>
      <c r="F28" s="171"/>
      <c r="G28" s="171"/>
      <c r="H28" s="171"/>
      <c r="I28" s="171"/>
      <c r="J28" s="171"/>
      <c r="K28" s="171"/>
      <c r="L28" s="171"/>
      <c r="M28" s="171"/>
      <c r="N28" s="171"/>
      <c r="O28" s="171"/>
      <c r="P28" s="171"/>
      <c r="Q28" s="171"/>
      <c r="R28" s="43"/>
      <c r="S28" s="170"/>
      <c r="T28" s="59" t="s">
        <v>170</v>
      </c>
      <c r="V28"/>
      <c r="W28"/>
      <c r="X28"/>
      <c r="Y28"/>
      <c r="Z28"/>
      <c r="AA28"/>
      <c r="AB28"/>
      <c r="AC28"/>
      <c r="AD28"/>
      <c r="AE28"/>
      <c r="AF28"/>
      <c r="AG28"/>
      <c r="AH28"/>
      <c r="AI28" s="47"/>
      <c r="AJ28" s="41"/>
      <c r="AK28" s="41"/>
      <c r="AL28" s="41"/>
      <c r="AM28" s="41"/>
      <c r="AN28" s="41"/>
      <c r="AO28" s="41"/>
      <c r="AP28" s="41"/>
    </row>
    <row r="29" spans="1:42" ht="18" customHeight="1">
      <c r="A29" s="41"/>
      <c r="B29" s="171"/>
      <c r="C29" s="171"/>
      <c r="D29" s="171"/>
      <c r="E29" s="171"/>
      <c r="F29" s="171"/>
      <c r="G29" s="171"/>
      <c r="H29" s="171"/>
      <c r="I29" s="171"/>
      <c r="J29" s="171"/>
      <c r="K29" s="171"/>
      <c r="L29" s="171"/>
      <c r="M29" s="171"/>
      <c r="N29" s="171"/>
      <c r="O29" s="171"/>
      <c r="P29" s="171"/>
      <c r="Q29" s="171"/>
      <c r="R29" s="40"/>
      <c r="S29" s="40"/>
      <c r="T29" s="59"/>
      <c r="V29"/>
      <c r="W29"/>
      <c r="X29"/>
      <c r="Y29"/>
      <c r="Z29"/>
      <c r="AA29"/>
      <c r="AB29"/>
      <c r="AC29"/>
      <c r="AD29"/>
      <c r="AE29"/>
      <c r="AF29"/>
      <c r="AG29"/>
      <c r="AH29"/>
      <c r="AI29"/>
      <c r="AJ29" s="41"/>
      <c r="AK29" s="41"/>
      <c r="AL29" s="41"/>
      <c r="AM29" s="41"/>
      <c r="AN29" s="41"/>
      <c r="AO29" s="41"/>
      <c r="AP29" s="41"/>
    </row>
    <row r="30" spans="1:42" ht="18" customHeight="1">
      <c r="A30" s="41"/>
      <c r="B30" s="171"/>
      <c r="C30" s="171"/>
      <c r="D30" s="171"/>
      <c r="E30" s="171"/>
      <c r="F30" s="171"/>
      <c r="G30" s="171"/>
      <c r="H30" s="171"/>
      <c r="I30" s="171"/>
      <c r="J30" s="171"/>
      <c r="K30" s="171"/>
      <c r="L30" s="171"/>
      <c r="M30" s="171"/>
      <c r="N30" s="171"/>
      <c r="O30" s="171"/>
      <c r="P30" s="171"/>
      <c r="Q30" s="171"/>
      <c r="R30" s="40"/>
      <c r="S30" s="40"/>
      <c r="T30" s="40"/>
      <c r="U30" s="40"/>
      <c r="V30" s="40"/>
      <c r="W30" s="40"/>
      <c r="X30" s="40"/>
      <c r="Y30" s="40"/>
      <c r="Z30" s="40"/>
      <c r="AA30" s="40"/>
      <c r="AB30" s="40"/>
      <c r="AC30" s="40"/>
      <c r="AD30" s="40"/>
      <c r="AE30" s="40"/>
      <c r="AF30" s="40"/>
      <c r="AG30" s="40"/>
      <c r="AH30" s="40"/>
      <c r="AI30" s="40"/>
      <c r="AJ30" s="41"/>
      <c r="AK30" s="41"/>
      <c r="AL30" s="41"/>
      <c r="AM30" s="41"/>
      <c r="AN30" s="41"/>
      <c r="AO30" s="41"/>
      <c r="AP30" s="41"/>
    </row>
    <row r="31" spans="1:42" ht="21" customHeight="1">
      <c r="A31" s="41"/>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c r="AK31" s="41"/>
      <c r="AL31" s="41"/>
      <c r="AM31" s="41"/>
      <c r="AN31" s="41"/>
      <c r="AO31" s="41"/>
      <c r="AP31" s="41"/>
    </row>
    <row r="32" spans="1:42" ht="21.95" customHeight="1">
      <c r="A32" s="41"/>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c r="AK32" s="41"/>
      <c r="AL32" s="41"/>
      <c r="AM32" s="41"/>
      <c r="AN32" s="41"/>
      <c r="AO32" s="41"/>
      <c r="AP32" s="41"/>
    </row>
    <row r="33" spans="1:42">
      <c r="A33" s="41"/>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c r="AK33" s="41"/>
      <c r="AL33" s="41"/>
      <c r="AM33" s="41"/>
      <c r="AN33" s="41"/>
      <c r="AO33" s="41"/>
      <c r="AP33" s="41"/>
    </row>
    <row r="34" spans="1:42">
      <c r="A34" s="41"/>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c r="AK34" s="41"/>
      <c r="AL34" s="41"/>
      <c r="AM34" s="41"/>
      <c r="AN34" s="41"/>
      <c r="AO34" s="41"/>
      <c r="AP34" s="41"/>
    </row>
    <row r="35" spans="1:42">
      <c r="A35" s="41"/>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c r="AK35" s="41"/>
      <c r="AL35" s="41"/>
      <c r="AM35" s="41"/>
      <c r="AN35" s="41"/>
      <c r="AO35" s="41"/>
      <c r="AP35" s="41"/>
    </row>
    <row r="36" spans="1:42">
      <c r="A36" s="41"/>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c r="AK36" s="41"/>
      <c r="AL36" s="41"/>
      <c r="AM36" s="41"/>
      <c r="AN36" s="41"/>
      <c r="AO36" s="41"/>
      <c r="AP36" s="41"/>
    </row>
    <row r="37" spans="1:42">
      <c r="A37" s="41"/>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c r="AK37" s="41"/>
      <c r="AL37" s="41"/>
      <c r="AM37" s="41"/>
      <c r="AN37" s="41"/>
      <c r="AO37" s="41"/>
      <c r="AP37" s="41"/>
    </row>
    <row r="38" spans="1:42">
      <c r="A38" s="41"/>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c r="AK38" s="41"/>
      <c r="AL38" s="41"/>
      <c r="AM38" s="41"/>
      <c r="AN38" s="41"/>
      <c r="AO38" s="41"/>
      <c r="AP38" s="41"/>
    </row>
    <row r="39" spans="1:42">
      <c r="A39" s="41"/>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c r="AK39" s="41"/>
      <c r="AL39" s="41"/>
      <c r="AM39" s="41"/>
      <c r="AN39" s="41"/>
      <c r="AO39" s="41"/>
      <c r="AP39" s="41"/>
    </row>
    <row r="40" spans="1:42">
      <c r="A40" s="41"/>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c r="AK40" s="41"/>
      <c r="AL40" s="41"/>
      <c r="AM40" s="41"/>
      <c r="AN40" s="41"/>
      <c r="AO40" s="41"/>
      <c r="AP40" s="41"/>
    </row>
    <row r="41" spans="1:42">
      <c r="A41" s="41"/>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c r="AK41" s="41"/>
      <c r="AL41" s="41"/>
      <c r="AM41" s="41"/>
      <c r="AN41" s="41"/>
      <c r="AO41" s="41"/>
      <c r="AP41" s="41"/>
    </row>
    <row r="42" spans="1:42">
      <c r="A42" s="41"/>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c r="AK42" s="41"/>
      <c r="AL42" s="41"/>
      <c r="AM42" s="41"/>
      <c r="AN42" s="41"/>
      <c r="AO42" s="41"/>
      <c r="AP42" s="41"/>
    </row>
    <row r="43" spans="1:42">
      <c r="A43" s="41"/>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c r="AK43" s="41"/>
      <c r="AL43" s="41"/>
      <c r="AM43" s="41"/>
      <c r="AN43" s="41"/>
      <c r="AO43" s="41"/>
      <c r="AP43" s="41"/>
    </row>
    <row r="44" spans="1:42">
      <c r="A44" s="41"/>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c r="AK44" s="41"/>
      <c r="AL44" s="41"/>
      <c r="AM44" s="41"/>
      <c r="AN44" s="41"/>
      <c r="AO44" s="41"/>
      <c r="AP44" s="41"/>
    </row>
    <row r="45" spans="1:42">
      <c r="A45" s="41"/>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c r="AK45" s="41"/>
      <c r="AL45" s="41"/>
      <c r="AM45" s="41"/>
      <c r="AN45" s="41"/>
      <c r="AO45" s="41"/>
      <c r="AP45" s="41"/>
    </row>
    <row r="46" spans="1:42">
      <c r="A46" s="41"/>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c r="AK46" s="41"/>
      <c r="AL46" s="41"/>
      <c r="AM46" s="41"/>
      <c r="AN46" s="41"/>
      <c r="AO46" s="41"/>
      <c r="AP46" s="41"/>
    </row>
    <row r="47" spans="1:42">
      <c r="A47" s="41"/>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c r="AK47" s="41"/>
      <c r="AL47" s="41"/>
      <c r="AM47" s="41"/>
      <c r="AN47" s="41"/>
      <c r="AO47" s="41"/>
      <c r="AP47" s="41"/>
    </row>
    <row r="48" spans="1:42">
      <c r="A48" s="41"/>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c r="AK48" s="41"/>
      <c r="AL48" s="41"/>
      <c r="AM48" s="41"/>
      <c r="AN48" s="41"/>
      <c r="AO48" s="41"/>
      <c r="AP48" s="41"/>
    </row>
    <row r="49" spans="1:42">
      <c r="A49" s="41"/>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1"/>
      <c r="AK49" s="41"/>
      <c r="AL49" s="41"/>
      <c r="AM49" s="41"/>
      <c r="AN49" s="41"/>
      <c r="AO49" s="41"/>
      <c r="AP49" s="41"/>
    </row>
    <row r="50" spans="1:42">
      <c r="A50" s="41"/>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1"/>
      <c r="AK50" s="41"/>
      <c r="AL50" s="41"/>
      <c r="AM50" s="41"/>
      <c r="AN50" s="41"/>
      <c r="AO50" s="41"/>
      <c r="AP50" s="41"/>
    </row>
    <row r="51" spans="1:42">
      <c r="A51" s="41"/>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1"/>
      <c r="AK51" s="41"/>
      <c r="AL51" s="41"/>
      <c r="AM51" s="41"/>
      <c r="AN51" s="41"/>
      <c r="AO51" s="41"/>
      <c r="AP51" s="41"/>
    </row>
    <row r="52" spans="1:42">
      <c r="A52" s="41"/>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1"/>
      <c r="AK52" s="41"/>
      <c r="AL52" s="41"/>
      <c r="AM52" s="41"/>
      <c r="AN52" s="41"/>
      <c r="AO52" s="41"/>
      <c r="AP52" s="41"/>
    </row>
    <row r="53" spans="1:42">
      <c r="A53" s="41"/>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1"/>
      <c r="AK53" s="41"/>
      <c r="AL53" s="41"/>
      <c r="AM53" s="41"/>
      <c r="AN53" s="41"/>
      <c r="AO53" s="41"/>
      <c r="AP53" s="41"/>
    </row>
    <row r="54" spans="1:42">
      <c r="A54" s="41"/>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1"/>
      <c r="AK54" s="41"/>
      <c r="AL54" s="41"/>
      <c r="AM54" s="41"/>
      <c r="AN54" s="41"/>
      <c r="AO54" s="41"/>
      <c r="AP54" s="41"/>
    </row>
    <row r="55" spans="1:42">
      <c r="A55" s="41"/>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1"/>
      <c r="AK55" s="41"/>
      <c r="AL55" s="41"/>
      <c r="AM55" s="41"/>
      <c r="AN55" s="41"/>
      <c r="AO55" s="41"/>
      <c r="AP55" s="41"/>
    </row>
    <row r="56" spans="1:42">
      <c r="A56" s="41"/>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1"/>
      <c r="AK56" s="41"/>
      <c r="AL56" s="41"/>
      <c r="AM56" s="41"/>
      <c r="AN56" s="41"/>
      <c r="AO56" s="41"/>
      <c r="AP56" s="41"/>
    </row>
    <row r="57" spans="1:42">
      <c r="A57" s="41"/>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1"/>
      <c r="AK57" s="41"/>
      <c r="AL57" s="41"/>
      <c r="AM57" s="41"/>
      <c r="AN57" s="41"/>
      <c r="AO57" s="41"/>
      <c r="AP57" s="41"/>
    </row>
    <row r="58" spans="1:42">
      <c r="A58" s="41"/>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1"/>
      <c r="AK58" s="41"/>
      <c r="AL58" s="41"/>
      <c r="AM58" s="41"/>
      <c r="AN58" s="41"/>
      <c r="AO58" s="41"/>
      <c r="AP58" s="41"/>
    </row>
    <row r="59" spans="1:42">
      <c r="A59" s="41"/>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1"/>
      <c r="AK59" s="41"/>
      <c r="AL59" s="41"/>
      <c r="AM59" s="41"/>
      <c r="AN59" s="41"/>
      <c r="AO59" s="41"/>
      <c r="AP59" s="41"/>
    </row>
    <row r="60" spans="1:42">
      <c r="A60" s="41"/>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1"/>
      <c r="AK60" s="41"/>
      <c r="AL60" s="41"/>
      <c r="AM60" s="41"/>
      <c r="AN60" s="41"/>
      <c r="AO60" s="41"/>
      <c r="AP60" s="41"/>
    </row>
    <row r="61" spans="1:42" ht="39.75" customHeight="1">
      <c r="A61" s="41"/>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1"/>
      <c r="AK61" s="41"/>
      <c r="AL61" s="41"/>
      <c r="AM61" s="41"/>
      <c r="AN61" s="41"/>
      <c r="AO61" s="41"/>
      <c r="AP61" s="41"/>
    </row>
    <row r="62" spans="1:42" ht="19.5" thickBot="1">
      <c r="A62" s="41"/>
      <c r="B62" s="48"/>
      <c r="C62" s="48" t="s">
        <v>47</v>
      </c>
      <c r="D62" s="48"/>
      <c r="E62" s="48"/>
      <c r="F62" s="48"/>
      <c r="G62" s="48"/>
      <c r="H62" s="48"/>
      <c r="I62" s="48"/>
      <c r="J62" s="48"/>
      <c r="K62" s="48"/>
      <c r="L62" s="48"/>
      <c r="M62" s="48"/>
      <c r="N62" s="48"/>
      <c r="O62" s="48"/>
      <c r="P62" s="48"/>
      <c r="Q62" s="48"/>
      <c r="R62" s="48"/>
      <c r="S62" s="48"/>
      <c r="T62" s="48" t="s">
        <v>50</v>
      </c>
      <c r="U62" s="48"/>
      <c r="V62" s="48"/>
      <c r="W62" s="48"/>
      <c r="X62" s="48"/>
      <c r="Y62" s="48"/>
      <c r="Z62" s="48"/>
      <c r="AA62" s="48"/>
      <c r="AB62" s="48"/>
      <c r="AC62" s="48"/>
      <c r="AD62" s="48"/>
      <c r="AE62" s="48"/>
      <c r="AF62" s="48"/>
      <c r="AG62" s="48"/>
      <c r="AH62" s="48"/>
      <c r="AI62" s="48"/>
      <c r="AJ62" s="41"/>
      <c r="AK62" s="41"/>
      <c r="AL62" s="41"/>
      <c r="AM62" s="41"/>
      <c r="AN62" s="41"/>
      <c r="AO62" s="41"/>
      <c r="AP62" s="41"/>
    </row>
    <row r="63" spans="1:42">
      <c r="A63" s="41"/>
      <c r="B63" s="48"/>
      <c r="C63" s="160" t="s">
        <v>48</v>
      </c>
      <c r="D63" s="161"/>
      <c r="E63" s="160" t="s">
        <v>54</v>
      </c>
      <c r="F63" s="166"/>
      <c r="G63" s="166"/>
      <c r="H63" s="166"/>
      <c r="I63" s="161"/>
      <c r="J63" s="160" t="s">
        <v>49</v>
      </c>
      <c r="K63" s="166"/>
      <c r="L63" s="166"/>
      <c r="M63" s="166"/>
      <c r="N63" s="161"/>
      <c r="O63" s="151" t="s">
        <v>5</v>
      </c>
      <c r="P63" s="152"/>
      <c r="Q63" s="152"/>
      <c r="R63" s="153"/>
      <c r="S63" s="48"/>
      <c r="T63" s="151" t="s">
        <v>52</v>
      </c>
      <c r="U63" s="152"/>
      <c r="V63" s="152"/>
      <c r="W63" s="152"/>
      <c r="X63" s="153"/>
      <c r="Y63" s="151" t="s">
        <v>53</v>
      </c>
      <c r="Z63" s="152"/>
      <c r="AA63" s="152"/>
      <c r="AB63" s="152"/>
      <c r="AC63" s="153"/>
      <c r="AD63" s="151" t="s">
        <v>5</v>
      </c>
      <c r="AE63" s="152"/>
      <c r="AF63" s="152"/>
      <c r="AG63" s="152"/>
      <c r="AH63" s="153"/>
      <c r="AI63" s="48"/>
      <c r="AJ63" s="41"/>
      <c r="AK63" s="41"/>
      <c r="AL63" s="41"/>
      <c r="AM63" s="41"/>
      <c r="AN63" s="41"/>
      <c r="AO63" s="41"/>
      <c r="AP63" s="41"/>
    </row>
    <row r="64" spans="1:42">
      <c r="A64" s="41"/>
      <c r="B64" s="48"/>
      <c r="C64" s="162"/>
      <c r="D64" s="163"/>
      <c r="E64" s="162"/>
      <c r="F64" s="167"/>
      <c r="G64" s="167"/>
      <c r="H64" s="167"/>
      <c r="I64" s="163"/>
      <c r="J64" s="162"/>
      <c r="K64" s="167"/>
      <c r="L64" s="167"/>
      <c r="M64" s="167"/>
      <c r="N64" s="163"/>
      <c r="O64" s="154"/>
      <c r="P64" s="155"/>
      <c r="Q64" s="155"/>
      <c r="R64" s="156"/>
      <c r="S64" s="48"/>
      <c r="T64" s="154"/>
      <c r="U64" s="155"/>
      <c r="V64" s="155"/>
      <c r="W64" s="155"/>
      <c r="X64" s="156"/>
      <c r="Y64" s="154"/>
      <c r="Z64" s="155"/>
      <c r="AA64" s="155"/>
      <c r="AB64" s="155"/>
      <c r="AC64" s="156"/>
      <c r="AD64" s="154"/>
      <c r="AE64" s="155"/>
      <c r="AF64" s="155"/>
      <c r="AG64" s="155"/>
      <c r="AH64" s="156"/>
      <c r="AI64" s="48"/>
      <c r="AJ64" s="41"/>
      <c r="AK64" s="41"/>
      <c r="AL64" s="41"/>
      <c r="AM64" s="41"/>
      <c r="AN64" s="41"/>
      <c r="AO64" s="41"/>
      <c r="AP64" s="41"/>
    </row>
    <row r="65" spans="1:56" ht="19.5" thickBot="1">
      <c r="A65" s="41"/>
      <c r="B65" s="48"/>
      <c r="C65" s="164"/>
      <c r="D65" s="165"/>
      <c r="E65" s="164"/>
      <c r="F65" s="168"/>
      <c r="G65" s="168"/>
      <c r="H65" s="168"/>
      <c r="I65" s="165"/>
      <c r="J65" s="164"/>
      <c r="K65" s="168"/>
      <c r="L65" s="168"/>
      <c r="M65" s="168"/>
      <c r="N65" s="165"/>
      <c r="O65" s="157"/>
      <c r="P65" s="158"/>
      <c r="Q65" s="158"/>
      <c r="R65" s="159"/>
      <c r="S65" s="48"/>
      <c r="T65" s="157"/>
      <c r="U65" s="158"/>
      <c r="V65" s="158"/>
      <c r="W65" s="158"/>
      <c r="X65" s="159"/>
      <c r="Y65" s="157"/>
      <c r="Z65" s="158"/>
      <c r="AA65" s="158"/>
      <c r="AB65" s="158"/>
      <c r="AC65" s="159"/>
      <c r="AD65" s="157"/>
      <c r="AE65" s="158"/>
      <c r="AF65" s="158"/>
      <c r="AG65" s="158"/>
      <c r="AH65" s="159"/>
      <c r="AI65" s="48"/>
      <c r="AJ65" s="41"/>
      <c r="AK65" s="41"/>
      <c r="AL65" s="41"/>
      <c r="AM65" s="41"/>
      <c r="AN65" s="41"/>
      <c r="AO65" s="41"/>
      <c r="AP65" s="41"/>
    </row>
    <row r="66" spans="1:56">
      <c r="A66" s="41"/>
      <c r="B66" s="48"/>
      <c r="C66" s="160" t="str">
        <f>+IFERROR(IF(VLOOKUP(#REF!,[2]ワークシート!$A$2:$BW$498,35,0)="","",VLOOKUP(#REF!,[2]ワークシート!$A$2:$BW$498,35,0)),"")</f>
        <v/>
      </c>
      <c r="D66" s="161"/>
      <c r="E66" s="160" t="str">
        <f>+IFERROR(IF(VLOOKUP(#REF!,[2]ワークシート!$A$2:$BW$498,36,0)="","",VLOOKUP(#REF!,[2]ワークシート!$A$2:$BW$498,36,0)),"")</f>
        <v/>
      </c>
      <c r="F66" s="166"/>
      <c r="G66" s="166"/>
      <c r="H66" s="166"/>
      <c r="I66" s="161"/>
      <c r="J66" s="160" t="str">
        <f>+IFERROR(IF(VLOOKUP(#REF!,[2]ワークシート!$A$2:$BW$498,37,0)="","",VLOOKUP(#REF!,[2]ワークシート!$A$2:$BW$498,37,0)),"")</f>
        <v/>
      </c>
      <c r="K66" s="166"/>
      <c r="L66" s="166"/>
      <c r="M66" s="166"/>
      <c r="N66" s="161"/>
      <c r="O66" s="160" t="str">
        <f>+IFERROR(IF(VLOOKUP(#REF!,[2]ワークシート!$A$2:$BW$498,38,0)="","",VLOOKUP(#REF!,[2]ワークシート!$A$2:$BW$498,38,0)),"")</f>
        <v/>
      </c>
      <c r="P66" s="166"/>
      <c r="Q66" s="166"/>
      <c r="R66" s="161"/>
      <c r="S66" s="48"/>
      <c r="T66" s="160" t="str">
        <f>+IFERROR(IF(VLOOKUP(#REF!,[2]ワークシート!$A$2:$BW$498,39,0)="","",VLOOKUP(#REF!,[2]ワークシート!$A$2:$BW$498,39,0)),"")</f>
        <v/>
      </c>
      <c r="U66" s="166"/>
      <c r="V66" s="166"/>
      <c r="W66" s="166"/>
      <c r="X66" s="161"/>
      <c r="Y66" s="160" t="str">
        <f>+IFERROR(IF(VLOOKUP(#REF!,[2]ワークシート!$A$2:$BW$498,40,0)="","",VLOOKUP(#REF!,[2]ワークシート!$A$2:$BW$498,40,0)),"")</f>
        <v/>
      </c>
      <c r="Z66" s="166"/>
      <c r="AA66" s="166"/>
      <c r="AB66" s="166"/>
      <c r="AC66" s="161"/>
      <c r="AD66" s="160" t="str">
        <f>+IFERROR(IF(VLOOKUP(#REF!,[2]ワークシート!$A$2:$BW$498,41,0)="","",VLOOKUP(#REF!,[2]ワークシート!$A$2:$BW$498,41,0)),"")</f>
        <v/>
      </c>
      <c r="AE66" s="166"/>
      <c r="AF66" s="166"/>
      <c r="AG66" s="166"/>
      <c r="AH66" s="161"/>
      <c r="AI66" s="48"/>
      <c r="AJ66" s="41"/>
      <c r="AK66" s="41"/>
      <c r="AL66" s="41"/>
      <c r="AM66" s="41"/>
      <c r="AN66" s="41"/>
      <c r="AO66" s="41"/>
      <c r="AP66" s="41"/>
    </row>
    <row r="67" spans="1:56">
      <c r="A67" s="41"/>
      <c r="B67" s="48"/>
      <c r="C67" s="162"/>
      <c r="D67" s="163"/>
      <c r="E67" s="162"/>
      <c r="F67" s="167"/>
      <c r="G67" s="167"/>
      <c r="H67" s="167"/>
      <c r="I67" s="163"/>
      <c r="J67" s="162"/>
      <c r="K67" s="167"/>
      <c r="L67" s="167"/>
      <c r="M67" s="167"/>
      <c r="N67" s="163"/>
      <c r="O67" s="162"/>
      <c r="P67" s="167"/>
      <c r="Q67" s="167"/>
      <c r="R67" s="163"/>
      <c r="S67" s="48"/>
      <c r="T67" s="162"/>
      <c r="U67" s="167"/>
      <c r="V67" s="167"/>
      <c r="W67" s="167"/>
      <c r="X67" s="163"/>
      <c r="Y67" s="162"/>
      <c r="Z67" s="167"/>
      <c r="AA67" s="167"/>
      <c r="AB67" s="167"/>
      <c r="AC67" s="163"/>
      <c r="AD67" s="162"/>
      <c r="AE67" s="167"/>
      <c r="AF67" s="167"/>
      <c r="AG67" s="167"/>
      <c r="AH67" s="163"/>
      <c r="AI67" s="48"/>
      <c r="AJ67" s="41"/>
      <c r="AK67" s="41"/>
      <c r="AL67" s="41"/>
      <c r="AM67" s="41"/>
      <c r="AN67" s="41"/>
      <c r="AO67" s="41"/>
      <c r="AP67" s="41"/>
    </row>
    <row r="68" spans="1:56">
      <c r="A68" s="41"/>
      <c r="B68" s="40"/>
      <c r="C68" s="162"/>
      <c r="D68" s="163"/>
      <c r="E68" s="162"/>
      <c r="F68" s="167"/>
      <c r="G68" s="167"/>
      <c r="H68" s="167"/>
      <c r="I68" s="163"/>
      <c r="J68" s="162"/>
      <c r="K68" s="167"/>
      <c r="L68" s="167"/>
      <c r="M68" s="167"/>
      <c r="N68" s="163"/>
      <c r="O68" s="162"/>
      <c r="P68" s="167"/>
      <c r="Q68" s="167"/>
      <c r="R68" s="163"/>
      <c r="S68" s="48"/>
      <c r="T68" s="162"/>
      <c r="U68" s="167"/>
      <c r="V68" s="167"/>
      <c r="W68" s="167"/>
      <c r="X68" s="163"/>
      <c r="Y68" s="162"/>
      <c r="Z68" s="167"/>
      <c r="AA68" s="167"/>
      <c r="AB68" s="167"/>
      <c r="AC68" s="163"/>
      <c r="AD68" s="162"/>
      <c r="AE68" s="167"/>
      <c r="AF68" s="167"/>
      <c r="AG68" s="167"/>
      <c r="AH68" s="163"/>
      <c r="AI68" s="48"/>
      <c r="AJ68" s="41"/>
      <c r="AK68" s="41"/>
      <c r="AL68" s="41"/>
      <c r="AM68" s="41"/>
      <c r="AN68" s="41"/>
      <c r="AO68" s="41"/>
      <c r="AP68" s="41"/>
    </row>
    <row r="69" spans="1:56" ht="19.5" thickBot="1">
      <c r="A69" s="41"/>
      <c r="B69" s="40"/>
      <c r="C69" s="164"/>
      <c r="D69" s="165"/>
      <c r="E69" s="164"/>
      <c r="F69" s="168"/>
      <c r="G69" s="168"/>
      <c r="H69" s="168"/>
      <c r="I69" s="165"/>
      <c r="J69" s="164"/>
      <c r="K69" s="168"/>
      <c r="L69" s="168"/>
      <c r="M69" s="168"/>
      <c r="N69" s="165"/>
      <c r="O69" s="164"/>
      <c r="P69" s="168"/>
      <c r="Q69" s="168"/>
      <c r="R69" s="165"/>
      <c r="S69" s="48"/>
      <c r="T69" s="164"/>
      <c r="U69" s="168"/>
      <c r="V69" s="168"/>
      <c r="W69" s="168"/>
      <c r="X69" s="165"/>
      <c r="Y69" s="164"/>
      <c r="Z69" s="168"/>
      <c r="AA69" s="168"/>
      <c r="AB69" s="168"/>
      <c r="AC69" s="165"/>
      <c r="AD69" s="164"/>
      <c r="AE69" s="168"/>
      <c r="AF69" s="168"/>
      <c r="AG69" s="168"/>
      <c r="AH69" s="165"/>
      <c r="AI69" s="48"/>
      <c r="AJ69" s="41"/>
      <c r="AK69" s="41"/>
      <c r="AL69" s="41"/>
      <c r="AM69" s="41"/>
      <c r="AN69" s="41"/>
      <c r="AO69" s="41"/>
      <c r="AP69" s="41"/>
    </row>
    <row r="70" spans="1:56" ht="25.5" hidden="1">
      <c r="A70" s="41"/>
      <c r="C70" s="49"/>
      <c r="AJ70" s="41"/>
      <c r="AK70" s="41"/>
      <c r="AL70" s="41"/>
      <c r="AM70" s="41"/>
      <c r="AN70" s="41"/>
      <c r="AO70" s="41"/>
      <c r="AP70" s="41"/>
    </row>
    <row r="71" spans="1:56" ht="25.5" hidden="1">
      <c r="A71" s="41"/>
      <c r="C71" s="49" t="s">
        <v>56</v>
      </c>
      <c r="AJ71" s="41"/>
      <c r="AK71" s="41"/>
      <c r="AL71" s="41"/>
      <c r="AM71" s="41"/>
      <c r="AN71" s="41"/>
      <c r="AO71" s="41"/>
      <c r="AP71" s="41"/>
      <c r="AQ71" s="41"/>
      <c r="AR71" s="41"/>
      <c r="AS71" s="41"/>
      <c r="AT71" s="41"/>
      <c r="AU71" s="41"/>
      <c r="AV71" s="41"/>
      <c r="AW71" s="41"/>
      <c r="AX71" s="41"/>
      <c r="AY71" s="41"/>
      <c r="AZ71" s="41"/>
      <c r="BA71" s="41"/>
      <c r="BB71" s="41"/>
      <c r="BC71" s="41"/>
      <c r="BD71" s="41"/>
    </row>
    <row r="72" spans="1:56" ht="9" hidden="1" customHeight="1">
      <c r="A72" s="41"/>
      <c r="C72" s="49"/>
      <c r="AJ72" s="41"/>
      <c r="AK72" s="41"/>
      <c r="AL72" s="41"/>
      <c r="AM72" s="41"/>
      <c r="AN72" s="41"/>
      <c r="AO72" s="41"/>
      <c r="AP72" s="41"/>
      <c r="AQ72" s="41"/>
      <c r="AR72" s="41"/>
      <c r="AS72" s="41"/>
      <c r="AT72" s="41"/>
      <c r="AU72" s="41"/>
      <c r="AV72" s="41"/>
      <c r="AW72" s="41"/>
      <c r="AX72" s="41"/>
      <c r="AY72" s="41"/>
      <c r="AZ72" s="41"/>
      <c r="BA72" s="41"/>
      <c r="BB72" s="41"/>
      <c r="BC72" s="41"/>
      <c r="BD72" s="41"/>
    </row>
    <row r="73" spans="1:56" ht="30.75" hidden="1" customHeight="1">
      <c r="A73" s="41"/>
      <c r="C73" s="128" t="str">
        <f>+IFERROR(VLOOKUP(#REF!,[2]ワークシート!$A$2:$BW$498,21,0),"")</f>
        <v/>
      </c>
      <c r="D73" s="130"/>
      <c r="E73" s="130"/>
      <c r="F73" s="130"/>
      <c r="G73" s="130"/>
      <c r="H73" s="130"/>
      <c r="I73" s="130"/>
      <c r="J73" s="130"/>
      <c r="K73" s="129"/>
      <c r="L73" s="126" t="str">
        <f>+IFERROR(VLOOKUP(#REF!,[2]ワークシート!$A$2:$BW$498,23,0),"")</f>
        <v/>
      </c>
      <c r="M73" s="126"/>
      <c r="N73" s="126"/>
      <c r="O73" s="126"/>
      <c r="P73" s="126"/>
      <c r="Q73" s="126"/>
      <c r="R73" s="126"/>
      <c r="S73" s="126"/>
      <c r="T73" s="126"/>
      <c r="AJ73" s="41"/>
      <c r="AK73" s="41"/>
      <c r="AL73" s="41"/>
      <c r="AM73" s="41"/>
      <c r="AN73" s="41"/>
      <c r="AO73" s="41"/>
      <c r="AP73" s="41"/>
      <c r="AQ73" s="41"/>
      <c r="AR73" s="41"/>
      <c r="AS73" s="41"/>
      <c r="AT73" s="41"/>
      <c r="AU73" s="41"/>
      <c r="AV73" s="41"/>
      <c r="AW73" s="41"/>
      <c r="AX73" s="41"/>
      <c r="AY73" s="41"/>
      <c r="AZ73" s="41"/>
      <c r="BA73" s="41"/>
      <c r="BB73" s="41"/>
      <c r="BC73" s="41"/>
      <c r="BD73" s="41"/>
    </row>
    <row r="74" spans="1:56" hidden="1">
      <c r="A74" s="41"/>
      <c r="AJ74" s="41"/>
      <c r="AK74" s="41"/>
      <c r="AL74" s="41"/>
      <c r="AM74" s="41"/>
      <c r="AN74" s="41"/>
      <c r="AO74" s="41"/>
      <c r="AP74" s="41"/>
      <c r="AQ74" s="41"/>
      <c r="AR74" s="41"/>
      <c r="AS74" s="41"/>
      <c r="AT74" s="41"/>
      <c r="AU74" s="41"/>
      <c r="AV74" s="41"/>
      <c r="AW74" s="41"/>
      <c r="AX74" s="41"/>
      <c r="AY74" s="41"/>
      <c r="AZ74" s="41"/>
      <c r="BA74" s="41"/>
      <c r="BB74" s="41"/>
      <c r="BC74" s="41"/>
      <c r="BD74" s="41"/>
    </row>
    <row r="75" spans="1:56" ht="21" hidden="1" customHeight="1">
      <c r="A75" s="41"/>
      <c r="B75" s="137" t="s">
        <v>36</v>
      </c>
      <c r="C75" s="137"/>
      <c r="D75" s="137"/>
      <c r="E75" s="137"/>
      <c r="F75" s="137"/>
      <c r="G75" s="137"/>
      <c r="H75" s="137"/>
      <c r="I75" s="137"/>
      <c r="J75" s="137"/>
      <c r="K75" s="148" t="s">
        <v>14</v>
      </c>
      <c r="L75" s="149"/>
      <c r="M75" s="149"/>
      <c r="N75" s="149"/>
      <c r="O75" s="149"/>
      <c r="P75" s="149"/>
      <c r="Q75" s="149"/>
      <c r="R75" s="149" t="s">
        <v>15</v>
      </c>
      <c r="S75" s="149"/>
      <c r="T75" s="149"/>
      <c r="U75" s="149"/>
      <c r="V75" s="149"/>
      <c r="W75" s="149"/>
      <c r="X75" s="149"/>
      <c r="Y75" s="149"/>
      <c r="Z75" s="150" t="s">
        <v>144</v>
      </c>
      <c r="AA75" s="137"/>
      <c r="AB75" s="137"/>
      <c r="AC75" s="137"/>
      <c r="AD75" s="137"/>
      <c r="AE75" s="137"/>
      <c r="AF75" s="141" t="s">
        <v>145</v>
      </c>
      <c r="AG75" s="136"/>
      <c r="AH75" s="142" t="s">
        <v>5</v>
      </c>
      <c r="AI75" s="143"/>
      <c r="AJ75" s="41"/>
      <c r="AK75" s="41"/>
      <c r="AL75" s="41"/>
      <c r="AM75" s="41"/>
      <c r="AN75" s="41"/>
      <c r="AO75" s="41"/>
      <c r="AP75" s="41"/>
      <c r="AQ75" s="41"/>
      <c r="AR75" s="41"/>
      <c r="AS75" s="41"/>
      <c r="AT75" s="41"/>
      <c r="AU75" s="41"/>
      <c r="AV75" s="41"/>
      <c r="AW75" s="41"/>
      <c r="AX75" s="41"/>
      <c r="AY75" s="41"/>
      <c r="AZ75" s="41"/>
      <c r="BA75" s="41"/>
      <c r="BB75" s="41"/>
      <c r="BC75" s="41"/>
      <c r="BD75" s="41"/>
    </row>
    <row r="76" spans="1:56" ht="21" hidden="1" customHeight="1">
      <c r="A76" s="41"/>
      <c r="B76" s="137" t="s">
        <v>6</v>
      </c>
      <c r="C76" s="137"/>
      <c r="D76" s="137"/>
      <c r="E76" s="137"/>
      <c r="F76" s="137"/>
      <c r="G76" s="137"/>
      <c r="H76" s="136" t="s">
        <v>12</v>
      </c>
      <c r="I76" s="136" t="s">
        <v>13</v>
      </c>
      <c r="J76" s="137"/>
      <c r="K76" s="141" t="s">
        <v>148</v>
      </c>
      <c r="L76" s="137"/>
      <c r="M76" s="137"/>
      <c r="N76" s="137" t="s">
        <v>2</v>
      </c>
      <c r="O76" s="137"/>
      <c r="P76" s="136" t="s">
        <v>28</v>
      </c>
      <c r="Q76" s="137"/>
      <c r="R76" s="136" t="s">
        <v>16</v>
      </c>
      <c r="S76" s="137"/>
      <c r="T76" s="137"/>
      <c r="U76" s="137" t="s">
        <v>2</v>
      </c>
      <c r="V76" s="137"/>
      <c r="W76" s="136" t="s">
        <v>28</v>
      </c>
      <c r="X76" s="137"/>
      <c r="Y76" s="137"/>
      <c r="Z76" s="136" t="s">
        <v>10</v>
      </c>
      <c r="AA76" s="137"/>
      <c r="AB76" s="137" t="s">
        <v>11</v>
      </c>
      <c r="AC76" s="137"/>
      <c r="AD76" s="136" t="s">
        <v>17</v>
      </c>
      <c r="AE76" s="137"/>
      <c r="AF76" s="136"/>
      <c r="AG76" s="136"/>
      <c r="AH76" s="144"/>
      <c r="AI76" s="145"/>
      <c r="AJ76" s="41"/>
      <c r="AK76" s="41"/>
      <c r="AL76" s="41"/>
      <c r="AM76" s="41"/>
      <c r="AN76" s="41"/>
      <c r="AO76" s="41"/>
      <c r="AP76" s="41"/>
      <c r="AQ76" s="41"/>
      <c r="AR76" s="41"/>
      <c r="AS76" s="41"/>
      <c r="AT76" s="41"/>
      <c r="AU76" s="41"/>
      <c r="AV76" s="41"/>
      <c r="AW76" s="41"/>
      <c r="AX76" s="41"/>
      <c r="AY76" s="41"/>
      <c r="AZ76" s="41"/>
      <c r="BA76" s="41"/>
      <c r="BB76" s="41"/>
      <c r="BC76" s="41"/>
      <c r="BD76" s="41"/>
    </row>
    <row r="77" spans="1:56" ht="21" hidden="1" customHeight="1">
      <c r="A77" s="41"/>
      <c r="B77" s="138" t="s">
        <v>0</v>
      </c>
      <c r="C77" s="139"/>
      <c r="D77" s="140" t="s">
        <v>146</v>
      </c>
      <c r="E77" s="139"/>
      <c r="F77" s="137" t="s">
        <v>1</v>
      </c>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6"/>
      <c r="AG77" s="136"/>
      <c r="AH77" s="146"/>
      <c r="AI77" s="147"/>
      <c r="AJ77" s="41"/>
      <c r="AK77" s="41"/>
      <c r="AL77" s="41"/>
      <c r="AM77" s="41"/>
      <c r="AN77" s="41"/>
      <c r="AO77" s="41"/>
      <c r="AP77" s="41"/>
      <c r="AQ77" s="41"/>
      <c r="AR77" s="41"/>
      <c r="AS77" s="41"/>
      <c r="AT77" s="41"/>
      <c r="AU77" s="41"/>
      <c r="AV77" s="41"/>
      <c r="AW77" s="41"/>
      <c r="AX77" s="41"/>
      <c r="AY77" s="41"/>
      <c r="AZ77" s="41"/>
      <c r="BA77" s="41"/>
      <c r="BB77" s="41"/>
      <c r="BC77" s="41"/>
      <c r="BD77" s="41"/>
    </row>
    <row r="78" spans="1:56" ht="34.5" hidden="1" customHeight="1">
      <c r="A78" s="41"/>
      <c r="B78" s="128" t="str">
        <f>+IFERROR(VLOOKUP(#REF!&amp;"-"&amp;ROW()-108,[2]ワークシート!$C$2:$BW$498,9,0),"")</f>
        <v/>
      </c>
      <c r="C78" s="129"/>
      <c r="D78" s="130" t="str">
        <f>+IFERROR(IF(VLOOKUP(#REF!&amp;"-"&amp;ROW()-108,[2]ワークシート!$C$2:$BW$498,10,0) = "","",VLOOKUP(#REF!&amp;"-"&amp;ROW()-108,[2]ワークシート!$C$2:$BW$498,10,0)),"")</f>
        <v/>
      </c>
      <c r="E78" s="129"/>
      <c r="F78" s="128" t="str">
        <f>+IFERROR(VLOOKUP(#REF!&amp;"-"&amp;ROW()-108,[2]ワークシート!$C$2:$BW$498,11,0),"")</f>
        <v/>
      </c>
      <c r="G78" s="129"/>
      <c r="H78" s="50" t="str">
        <f>+IFERROR(VLOOKUP(#REF!&amp;"-"&amp;ROW()-108,[2]ワークシート!$C$2:$BW$498,12,0),"")</f>
        <v/>
      </c>
      <c r="I7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78" s="132"/>
      <c r="K78" s="128" t="str">
        <f>+IFERROR(VLOOKUP(#REF!&amp;"-"&amp;ROW()-108,[2]ワークシート!$C$2:$BW$498,19,0),"")</f>
        <v/>
      </c>
      <c r="L78" s="130"/>
      <c r="M78" s="129"/>
      <c r="N78" s="133" t="str">
        <f>+IFERROR(VLOOKUP(#REF!&amp;"-"&amp;ROW()-108,[2]ワークシート!$C$2:$BW$498,24,0),"")</f>
        <v/>
      </c>
      <c r="O78" s="134"/>
      <c r="P78" s="125" t="str">
        <f>+IFERROR(VLOOKUP(#REF!&amp;"-"&amp;ROW()-108,[2]ワークシート!$C$2:$BW$498,25,0),"")</f>
        <v/>
      </c>
      <c r="Q78" s="125"/>
      <c r="R78" s="135" t="str">
        <f>+IFERROR(VLOOKUP(#REF!&amp;"-"&amp;ROW()-108,[2]ワークシート!$C$2:$BW$498,55,0),"")</f>
        <v/>
      </c>
      <c r="S78" s="135"/>
      <c r="T78" s="135"/>
      <c r="U78" s="125" t="str">
        <f>+IFERROR(VLOOKUP(#REF!&amp;"-"&amp;ROW()-108,[2]ワークシート!$C$2:$BW$498,60,0),"")</f>
        <v/>
      </c>
      <c r="V78" s="125"/>
      <c r="W78" s="125" t="str">
        <f>+IFERROR(VLOOKUP(#REF!&amp;"-"&amp;ROW()-108,[2]ワークシート!$C$2:$BW$498,61,0),"")</f>
        <v/>
      </c>
      <c r="X78" s="125"/>
      <c r="Y78" s="125"/>
      <c r="Z78" s="126" t="str">
        <f>IF(AD78="","",IF(AD78=0,"使用貸借権","賃借権"))</f>
        <v/>
      </c>
      <c r="AA78" s="126"/>
      <c r="AB78" s="127" t="str">
        <f>+IFERROR(IF(VLOOKUP(#REF!&amp;"-"&amp;ROW()-108,[2]ワークシート!$C$2:$BW$498,13,0)="","",VLOOKUP(#REF!&amp;"-"&amp;ROW()-108,[2]ワークシート!$C$2:$BW$498,13,0)),"")</f>
        <v/>
      </c>
      <c r="AC78" s="127"/>
      <c r="AD78" s="127" t="str">
        <f>+IFERROR(VLOOKUP(#REF!&amp;"-"&amp;ROW()-108,[2]ワークシート!$C$2:$BW$498,30,0),"")</f>
        <v/>
      </c>
      <c r="AE78" s="127"/>
      <c r="AF78" s="126" t="str">
        <f>IF(Z78="","",IF(Z78="使用貸借権","-","口座振込　１２月"))</f>
        <v/>
      </c>
      <c r="AG78" s="126"/>
      <c r="AH78" s="127" t="str">
        <f>+IFERROR(IF(VLOOKUP(#REF!&amp;"-"&amp;ROW()-108,[2]ワークシート!$C$2:$BW$498,31,0)="","",VLOOKUP(#REF!&amp;"-"&amp;ROW()-108,[2]ワークシート!$C$2:$BW$498,31,0)),"")</f>
        <v/>
      </c>
      <c r="AI78" s="127"/>
      <c r="AJ78" s="41"/>
      <c r="AK78" s="41"/>
      <c r="AL78" s="41"/>
      <c r="AM78" s="41"/>
      <c r="AN78" s="41"/>
      <c r="AO78" s="41"/>
      <c r="AP78" s="41"/>
    </row>
    <row r="79" spans="1:56" ht="35.1" hidden="1" customHeight="1">
      <c r="A79" s="41"/>
      <c r="B79" s="128" t="str">
        <f>+IFERROR(VLOOKUP(#REF!&amp;"-"&amp;ROW()-108,[2]ワークシート!$C$2:$BW$498,9,0),"")</f>
        <v/>
      </c>
      <c r="C79" s="129"/>
      <c r="D79" s="130" t="str">
        <f>+IFERROR(IF(VLOOKUP(#REF!&amp;"-"&amp;ROW()-108,[2]ワークシート!$C$2:$BW$498,10,0) = "","",VLOOKUP(#REF!&amp;"-"&amp;ROW()-108,[2]ワークシート!$C$2:$BW$498,10,0)),"")</f>
        <v/>
      </c>
      <c r="E79" s="129"/>
      <c r="F79" s="128" t="str">
        <f>+IFERROR(VLOOKUP(#REF!&amp;"-"&amp;ROW()-108,[2]ワークシート!$C$2:$BW$498,11,0),"")</f>
        <v/>
      </c>
      <c r="G79" s="129"/>
      <c r="H79" s="50" t="str">
        <f>+IFERROR(VLOOKUP(#REF!&amp;"-"&amp;ROW()-108,[2]ワークシート!$C$2:$BW$498,12,0),"")</f>
        <v/>
      </c>
      <c r="I7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79" s="132"/>
      <c r="K79" s="128" t="str">
        <f>+IFERROR(VLOOKUP(#REF!&amp;"-"&amp;ROW()-108,[2]ワークシート!$C$2:$BW$498,19,0),"")</f>
        <v/>
      </c>
      <c r="L79" s="130"/>
      <c r="M79" s="129"/>
      <c r="N79" s="133" t="str">
        <f>+IFERROR(VLOOKUP(#REF!&amp;"-"&amp;ROW()-108,[2]ワークシート!$C$2:$BW$498,24,0),"")</f>
        <v/>
      </c>
      <c r="O79" s="134"/>
      <c r="P79" s="125" t="str">
        <f>+IFERROR(VLOOKUP(#REF!&amp;"-"&amp;ROW()-108,[2]ワークシート!$C$2:$BW$498,25,0),"")</f>
        <v/>
      </c>
      <c r="Q79" s="125"/>
      <c r="R79" s="135" t="str">
        <f>+IFERROR(VLOOKUP(#REF!&amp;"-"&amp;ROW()-108,[2]ワークシート!$C$2:$BW$498,55,0),"")</f>
        <v/>
      </c>
      <c r="S79" s="135"/>
      <c r="T79" s="135"/>
      <c r="U79" s="125" t="str">
        <f>+IFERROR(VLOOKUP(#REF!&amp;"-"&amp;ROW()-108,[2]ワークシート!$C$2:$BW$498,60,0),"")</f>
        <v/>
      </c>
      <c r="V79" s="125"/>
      <c r="W79" s="125" t="str">
        <f>+IFERROR(VLOOKUP(#REF!&amp;"-"&amp;ROW()-108,[2]ワークシート!$C$2:$BW$498,61,0),"")</f>
        <v/>
      </c>
      <c r="X79" s="125"/>
      <c r="Y79" s="125"/>
      <c r="Z79" s="126" t="str">
        <f t="shared" ref="Z79:Z142" si="0">IF(AD79="","",IF(AD79=0,"使用貸借権","賃借権"))</f>
        <v/>
      </c>
      <c r="AA79" s="126"/>
      <c r="AB79" s="127" t="str">
        <f>+IFERROR(IF(VLOOKUP(#REF!&amp;"-"&amp;ROW()-108,[2]ワークシート!$C$2:$BW$498,13,0)="","",VLOOKUP(#REF!&amp;"-"&amp;ROW()-108,[2]ワークシート!$C$2:$BW$498,13,0)),"")</f>
        <v/>
      </c>
      <c r="AC79" s="127"/>
      <c r="AD79" s="127" t="str">
        <f>+IFERROR(VLOOKUP(#REF!&amp;"-"&amp;ROW()-108,[2]ワークシート!$C$2:$BW$498,30,0),"")</f>
        <v/>
      </c>
      <c r="AE79" s="127"/>
      <c r="AF79" s="126" t="str">
        <f t="shared" ref="AF79:AF142" si="1">IF(Z79="","",IF(Z79="使用貸借権","-","口座振込　１２月"))</f>
        <v/>
      </c>
      <c r="AG79" s="126"/>
      <c r="AH79" s="127" t="str">
        <f>+IFERROR(IF(VLOOKUP(#REF!&amp;"-"&amp;ROW()-108,[2]ワークシート!$C$2:$BW$498,31,0)="","",VLOOKUP(#REF!&amp;"-"&amp;ROW()-108,[2]ワークシート!$C$2:$BW$498,31,0)),"")</f>
        <v/>
      </c>
      <c r="AI79" s="127"/>
      <c r="AJ79" s="41"/>
      <c r="AK79" s="41"/>
      <c r="AL79" s="41"/>
      <c r="AM79" s="41"/>
      <c r="AN79" s="41"/>
      <c r="AO79" s="41"/>
      <c r="AP79" s="41"/>
      <c r="AQ79" s="41"/>
      <c r="AR79" s="41"/>
      <c r="AS79" s="41"/>
      <c r="AT79" s="41"/>
      <c r="AU79" s="41"/>
      <c r="AV79" s="41"/>
      <c r="AW79" s="41"/>
      <c r="AX79" s="41"/>
      <c r="AY79" s="41"/>
      <c r="AZ79" s="41"/>
      <c r="BA79" s="41"/>
      <c r="BB79" s="41"/>
      <c r="BC79" s="41"/>
      <c r="BD79" s="41"/>
    </row>
    <row r="80" spans="1:56" ht="35.1" hidden="1" customHeight="1">
      <c r="A80" s="41"/>
      <c r="B80" s="128" t="str">
        <f>+IFERROR(VLOOKUP(#REF!&amp;"-"&amp;ROW()-108,[2]ワークシート!$C$2:$BW$498,9,0),"")</f>
        <v/>
      </c>
      <c r="C80" s="129"/>
      <c r="D80" s="130" t="str">
        <f>+IFERROR(IF(VLOOKUP(#REF!&amp;"-"&amp;ROW()-108,[2]ワークシート!$C$2:$BW$498,10,0) = "","",VLOOKUP(#REF!&amp;"-"&amp;ROW()-108,[2]ワークシート!$C$2:$BW$498,10,0)),"")</f>
        <v/>
      </c>
      <c r="E80" s="129"/>
      <c r="F80" s="128" t="str">
        <f>+IFERROR(VLOOKUP(#REF!&amp;"-"&amp;ROW()-108,[2]ワークシート!$C$2:$BW$498,11,0),"")</f>
        <v/>
      </c>
      <c r="G80" s="129"/>
      <c r="H80" s="50" t="str">
        <f>+IFERROR(VLOOKUP(#REF!&amp;"-"&amp;ROW()-108,[2]ワークシート!$C$2:$BW$498,12,0),"")</f>
        <v/>
      </c>
      <c r="I8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0" s="132"/>
      <c r="K80" s="128" t="str">
        <f>+IFERROR(VLOOKUP(#REF!&amp;"-"&amp;ROW()-108,[2]ワークシート!$C$2:$BW$498,19,0),"")</f>
        <v/>
      </c>
      <c r="L80" s="130"/>
      <c r="M80" s="129"/>
      <c r="N80" s="133" t="str">
        <f>+IFERROR(VLOOKUP(#REF!&amp;"-"&amp;ROW()-108,[2]ワークシート!$C$2:$BW$498,24,0),"")</f>
        <v/>
      </c>
      <c r="O80" s="134"/>
      <c r="P80" s="125" t="str">
        <f>+IFERROR(VLOOKUP(#REF!&amp;"-"&amp;ROW()-108,[2]ワークシート!$C$2:$BW$498,25,0),"")</f>
        <v/>
      </c>
      <c r="Q80" s="125"/>
      <c r="R80" s="135" t="str">
        <f>+IFERROR(VLOOKUP(#REF!&amp;"-"&amp;ROW()-108,[2]ワークシート!$C$2:$BW$498,55,0),"")</f>
        <v/>
      </c>
      <c r="S80" s="135"/>
      <c r="T80" s="135"/>
      <c r="U80" s="125" t="str">
        <f>+IFERROR(VLOOKUP(#REF!&amp;"-"&amp;ROW()-108,[2]ワークシート!$C$2:$BW$498,60,0),"")</f>
        <v/>
      </c>
      <c r="V80" s="125"/>
      <c r="W80" s="125" t="str">
        <f>+IFERROR(VLOOKUP(#REF!&amp;"-"&amp;ROW()-108,[2]ワークシート!$C$2:$BW$498,61,0),"")</f>
        <v/>
      </c>
      <c r="X80" s="125"/>
      <c r="Y80" s="125"/>
      <c r="Z80" s="126" t="str">
        <f t="shared" si="0"/>
        <v/>
      </c>
      <c r="AA80" s="126"/>
      <c r="AB80" s="127" t="str">
        <f>+IFERROR(IF(VLOOKUP(#REF!&amp;"-"&amp;ROW()-108,[2]ワークシート!$C$2:$BW$498,13,0)="","",VLOOKUP(#REF!&amp;"-"&amp;ROW()-108,[2]ワークシート!$C$2:$BW$498,13,0)),"")</f>
        <v/>
      </c>
      <c r="AC80" s="127"/>
      <c r="AD80" s="127" t="str">
        <f>+IFERROR(VLOOKUP(#REF!&amp;"-"&amp;ROW()-108,[2]ワークシート!$C$2:$BW$498,30,0),"")</f>
        <v/>
      </c>
      <c r="AE80" s="127"/>
      <c r="AF80" s="126" t="str">
        <f t="shared" si="1"/>
        <v/>
      </c>
      <c r="AG80" s="126"/>
      <c r="AH80" s="127" t="str">
        <f>+IFERROR(IF(VLOOKUP(#REF!&amp;"-"&amp;ROW()-108,[2]ワークシート!$C$2:$BW$498,31,0)="","",VLOOKUP(#REF!&amp;"-"&amp;ROW()-108,[2]ワークシート!$C$2:$BW$498,31,0)),"")</f>
        <v/>
      </c>
      <c r="AI80" s="127"/>
      <c r="AJ80" s="41"/>
      <c r="AK80" s="41"/>
      <c r="AL80" s="41"/>
      <c r="AM80" s="41"/>
      <c r="AN80" s="41"/>
      <c r="AO80" s="41"/>
      <c r="AP80" s="41"/>
      <c r="AQ80" s="41"/>
      <c r="AR80" s="41"/>
      <c r="AS80" s="41"/>
      <c r="AT80" s="41"/>
      <c r="AU80" s="41"/>
      <c r="AV80" s="41"/>
      <c r="AW80" s="41"/>
      <c r="AX80" s="41"/>
      <c r="AY80" s="41"/>
      <c r="AZ80" s="41"/>
      <c r="BA80" s="41"/>
      <c r="BB80" s="41"/>
      <c r="BC80" s="41"/>
      <c r="BD80" s="41"/>
    </row>
    <row r="81" spans="1:56" ht="35.1" hidden="1" customHeight="1">
      <c r="A81" s="41"/>
      <c r="B81" s="128" t="str">
        <f>+IFERROR(VLOOKUP(#REF!&amp;"-"&amp;ROW()-108,[2]ワークシート!$C$2:$BW$498,9,0),"")</f>
        <v/>
      </c>
      <c r="C81" s="129"/>
      <c r="D81" s="130" t="str">
        <f>+IFERROR(IF(VLOOKUP(#REF!&amp;"-"&amp;ROW()-108,[2]ワークシート!$C$2:$BW$498,10,0) = "","",VLOOKUP(#REF!&amp;"-"&amp;ROW()-108,[2]ワークシート!$C$2:$BW$498,10,0)),"")</f>
        <v/>
      </c>
      <c r="E81" s="129"/>
      <c r="F81" s="128" t="str">
        <f>+IFERROR(VLOOKUP(#REF!&amp;"-"&amp;ROW()-108,[2]ワークシート!$C$2:$BW$498,11,0),"")</f>
        <v/>
      </c>
      <c r="G81" s="129"/>
      <c r="H81" s="50" t="str">
        <f>+IFERROR(VLOOKUP(#REF!&amp;"-"&amp;ROW()-108,[2]ワークシート!$C$2:$BW$498,12,0),"")</f>
        <v/>
      </c>
      <c r="I8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1" s="132"/>
      <c r="K81" s="128" t="str">
        <f>+IFERROR(VLOOKUP(#REF!&amp;"-"&amp;ROW()-108,[2]ワークシート!$C$2:$BW$498,19,0),"")</f>
        <v/>
      </c>
      <c r="L81" s="130"/>
      <c r="M81" s="129"/>
      <c r="N81" s="133" t="str">
        <f>+IFERROR(VLOOKUP(#REF!&amp;"-"&amp;ROW()-108,[2]ワークシート!$C$2:$BW$498,24,0),"")</f>
        <v/>
      </c>
      <c r="O81" s="134"/>
      <c r="P81" s="125" t="str">
        <f>+IFERROR(VLOOKUP(#REF!&amp;"-"&amp;ROW()-108,[2]ワークシート!$C$2:$BW$498,25,0),"")</f>
        <v/>
      </c>
      <c r="Q81" s="125"/>
      <c r="R81" s="135" t="str">
        <f>+IFERROR(VLOOKUP(#REF!&amp;"-"&amp;ROW()-108,[2]ワークシート!$C$2:$BW$498,55,0),"")</f>
        <v/>
      </c>
      <c r="S81" s="135"/>
      <c r="T81" s="135"/>
      <c r="U81" s="125" t="str">
        <f>+IFERROR(VLOOKUP(#REF!&amp;"-"&amp;ROW()-108,[2]ワークシート!$C$2:$BW$498,60,0),"")</f>
        <v/>
      </c>
      <c r="V81" s="125"/>
      <c r="W81" s="125" t="str">
        <f>+IFERROR(VLOOKUP(#REF!&amp;"-"&amp;ROW()-108,[2]ワークシート!$C$2:$BW$498,61,0),"")</f>
        <v/>
      </c>
      <c r="X81" s="125"/>
      <c r="Y81" s="125"/>
      <c r="Z81" s="126" t="str">
        <f t="shared" si="0"/>
        <v/>
      </c>
      <c r="AA81" s="126"/>
      <c r="AB81" s="127" t="str">
        <f>+IFERROR(IF(VLOOKUP(#REF!&amp;"-"&amp;ROW()-108,[2]ワークシート!$C$2:$BW$498,13,0)="","",VLOOKUP(#REF!&amp;"-"&amp;ROW()-108,[2]ワークシート!$C$2:$BW$498,13,0)),"")</f>
        <v/>
      </c>
      <c r="AC81" s="127"/>
      <c r="AD81" s="127" t="str">
        <f>+IFERROR(VLOOKUP(#REF!&amp;"-"&amp;ROW()-108,[2]ワークシート!$C$2:$BW$498,30,0),"")</f>
        <v/>
      </c>
      <c r="AE81" s="127"/>
      <c r="AF81" s="126" t="str">
        <f t="shared" si="1"/>
        <v/>
      </c>
      <c r="AG81" s="126"/>
      <c r="AH81" s="127" t="str">
        <f>+IFERROR(IF(VLOOKUP(#REF!&amp;"-"&amp;ROW()-108,[2]ワークシート!$C$2:$BW$498,31,0)="","",VLOOKUP(#REF!&amp;"-"&amp;ROW()-108,[2]ワークシート!$C$2:$BW$498,31,0)),"")</f>
        <v/>
      </c>
      <c r="AI81" s="127"/>
      <c r="AJ81" s="41"/>
      <c r="AK81" s="41"/>
      <c r="AL81" s="41"/>
      <c r="AM81" s="41"/>
      <c r="AN81" s="41"/>
      <c r="AO81" s="41"/>
      <c r="AP81" s="41"/>
      <c r="AQ81" s="41"/>
      <c r="AR81" s="41"/>
      <c r="AS81" s="41"/>
      <c r="AT81" s="41"/>
      <c r="AU81" s="41"/>
      <c r="AV81" s="41"/>
      <c r="AW81" s="41"/>
      <c r="AX81" s="41"/>
      <c r="AY81" s="41"/>
      <c r="AZ81" s="41"/>
      <c r="BA81" s="41"/>
      <c r="BB81" s="41"/>
      <c r="BC81" s="41"/>
      <c r="BD81" s="41"/>
    </row>
    <row r="82" spans="1:56" ht="35.1" hidden="1" customHeight="1">
      <c r="A82" s="41"/>
      <c r="B82" s="128" t="str">
        <f>+IFERROR(VLOOKUP(#REF!&amp;"-"&amp;ROW()-108,[2]ワークシート!$C$2:$BW$498,9,0),"")</f>
        <v/>
      </c>
      <c r="C82" s="129"/>
      <c r="D82" s="130" t="str">
        <f>+IFERROR(IF(VLOOKUP(#REF!&amp;"-"&amp;ROW()-108,[2]ワークシート!$C$2:$BW$498,10,0) = "","",VLOOKUP(#REF!&amp;"-"&amp;ROW()-108,[2]ワークシート!$C$2:$BW$498,10,0)),"")</f>
        <v/>
      </c>
      <c r="E82" s="129"/>
      <c r="F82" s="128" t="str">
        <f>+IFERROR(VLOOKUP(#REF!&amp;"-"&amp;ROW()-108,[2]ワークシート!$C$2:$BW$498,11,0),"")</f>
        <v/>
      </c>
      <c r="G82" s="129"/>
      <c r="H82" s="50" t="str">
        <f>+IFERROR(VLOOKUP(#REF!&amp;"-"&amp;ROW()-108,[2]ワークシート!$C$2:$BW$498,12,0),"")</f>
        <v/>
      </c>
      <c r="I8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2" s="132"/>
      <c r="K82" s="128" t="str">
        <f>+IFERROR(VLOOKUP(#REF!&amp;"-"&amp;ROW()-108,[2]ワークシート!$C$2:$BW$498,19,0),"")</f>
        <v/>
      </c>
      <c r="L82" s="130"/>
      <c r="M82" s="129"/>
      <c r="N82" s="133" t="str">
        <f>+IFERROR(VLOOKUP(#REF!&amp;"-"&amp;ROW()-108,[2]ワークシート!$C$2:$BW$498,24,0),"")</f>
        <v/>
      </c>
      <c r="O82" s="134"/>
      <c r="P82" s="125" t="str">
        <f>+IFERROR(VLOOKUP(#REF!&amp;"-"&amp;ROW()-108,[2]ワークシート!$C$2:$BW$498,25,0),"")</f>
        <v/>
      </c>
      <c r="Q82" s="125"/>
      <c r="R82" s="135" t="str">
        <f>+IFERROR(VLOOKUP(#REF!&amp;"-"&amp;ROW()-108,[2]ワークシート!$C$2:$BW$498,55,0),"")</f>
        <v/>
      </c>
      <c r="S82" s="135"/>
      <c r="T82" s="135"/>
      <c r="U82" s="125" t="str">
        <f>+IFERROR(VLOOKUP(#REF!&amp;"-"&amp;ROW()-108,[2]ワークシート!$C$2:$BW$498,60,0),"")</f>
        <v/>
      </c>
      <c r="V82" s="125"/>
      <c r="W82" s="125" t="str">
        <f>+IFERROR(VLOOKUP(#REF!&amp;"-"&amp;ROW()-108,[2]ワークシート!$C$2:$BW$498,61,0),"")</f>
        <v/>
      </c>
      <c r="X82" s="125"/>
      <c r="Y82" s="125"/>
      <c r="Z82" s="126" t="str">
        <f t="shared" si="0"/>
        <v/>
      </c>
      <c r="AA82" s="126"/>
      <c r="AB82" s="127" t="str">
        <f>+IFERROR(IF(VLOOKUP(#REF!&amp;"-"&amp;ROW()-108,[2]ワークシート!$C$2:$BW$498,13,0)="","",VLOOKUP(#REF!&amp;"-"&amp;ROW()-108,[2]ワークシート!$C$2:$BW$498,13,0)),"")</f>
        <v/>
      </c>
      <c r="AC82" s="127"/>
      <c r="AD82" s="127" t="str">
        <f>+IFERROR(VLOOKUP(#REF!&amp;"-"&amp;ROW()-108,[2]ワークシート!$C$2:$BW$498,30,0),"")</f>
        <v/>
      </c>
      <c r="AE82" s="127"/>
      <c r="AF82" s="126" t="str">
        <f t="shared" si="1"/>
        <v/>
      </c>
      <c r="AG82" s="126"/>
      <c r="AH82" s="127" t="str">
        <f>+IFERROR(IF(VLOOKUP(#REF!&amp;"-"&amp;ROW()-108,[2]ワークシート!$C$2:$BW$498,31,0)="","",VLOOKUP(#REF!&amp;"-"&amp;ROW()-108,[2]ワークシート!$C$2:$BW$498,31,0)),"")</f>
        <v/>
      </c>
      <c r="AI82" s="127"/>
      <c r="AJ82" s="41"/>
      <c r="AK82" s="41"/>
      <c r="AL82" s="41"/>
      <c r="AM82" s="41"/>
      <c r="AN82" s="41"/>
      <c r="AO82" s="41"/>
      <c r="AP82" s="41"/>
      <c r="AQ82" s="41"/>
      <c r="AR82" s="41"/>
      <c r="AS82" s="41"/>
      <c r="AT82" s="41"/>
      <c r="AU82" s="41"/>
      <c r="AV82" s="41"/>
      <c r="AW82" s="41"/>
      <c r="AX82" s="41"/>
      <c r="AY82" s="41"/>
      <c r="AZ82" s="41"/>
      <c r="BA82" s="41"/>
      <c r="BB82" s="41"/>
      <c r="BC82" s="41"/>
      <c r="BD82" s="41"/>
    </row>
    <row r="83" spans="1:56" ht="35.1" hidden="1" customHeight="1">
      <c r="A83" s="41"/>
      <c r="B83" s="128" t="str">
        <f>+IFERROR(VLOOKUP(#REF!&amp;"-"&amp;ROW()-108,[2]ワークシート!$C$2:$BW$498,9,0),"")</f>
        <v/>
      </c>
      <c r="C83" s="129"/>
      <c r="D83" s="130" t="str">
        <f>+IFERROR(IF(VLOOKUP(#REF!&amp;"-"&amp;ROW()-108,[2]ワークシート!$C$2:$BW$498,10,0) = "","",VLOOKUP(#REF!&amp;"-"&amp;ROW()-108,[2]ワークシート!$C$2:$BW$498,10,0)),"")</f>
        <v/>
      </c>
      <c r="E83" s="129"/>
      <c r="F83" s="128" t="str">
        <f>+IFERROR(VLOOKUP(#REF!&amp;"-"&amp;ROW()-108,[2]ワークシート!$C$2:$BW$498,11,0),"")</f>
        <v/>
      </c>
      <c r="G83" s="129"/>
      <c r="H83" s="50" t="str">
        <f>+IFERROR(VLOOKUP(#REF!&amp;"-"&amp;ROW()-108,[2]ワークシート!$C$2:$BW$498,12,0),"")</f>
        <v/>
      </c>
      <c r="I8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3" s="132"/>
      <c r="K83" s="128" t="str">
        <f>+IFERROR(VLOOKUP(#REF!&amp;"-"&amp;ROW()-108,[2]ワークシート!$C$2:$BW$498,19,0),"")</f>
        <v/>
      </c>
      <c r="L83" s="130"/>
      <c r="M83" s="129"/>
      <c r="N83" s="133" t="str">
        <f>+IFERROR(VLOOKUP(#REF!&amp;"-"&amp;ROW()-108,[2]ワークシート!$C$2:$BW$498,24,0),"")</f>
        <v/>
      </c>
      <c r="O83" s="134"/>
      <c r="P83" s="125" t="str">
        <f>+IFERROR(VLOOKUP(#REF!&amp;"-"&amp;ROW()-108,[2]ワークシート!$C$2:$BW$498,25,0),"")</f>
        <v/>
      </c>
      <c r="Q83" s="125"/>
      <c r="R83" s="135" t="str">
        <f>+IFERROR(VLOOKUP(#REF!&amp;"-"&amp;ROW()-108,[2]ワークシート!$C$2:$BW$498,55,0),"")</f>
        <v/>
      </c>
      <c r="S83" s="135"/>
      <c r="T83" s="135"/>
      <c r="U83" s="125" t="str">
        <f>+IFERROR(VLOOKUP(#REF!&amp;"-"&amp;ROW()-108,[2]ワークシート!$C$2:$BW$498,60,0),"")</f>
        <v/>
      </c>
      <c r="V83" s="125"/>
      <c r="W83" s="125" t="str">
        <f>+IFERROR(VLOOKUP(#REF!&amp;"-"&amp;ROW()-108,[2]ワークシート!$C$2:$BW$498,61,0),"")</f>
        <v/>
      </c>
      <c r="X83" s="125"/>
      <c r="Y83" s="125"/>
      <c r="Z83" s="126" t="str">
        <f t="shared" si="0"/>
        <v/>
      </c>
      <c r="AA83" s="126"/>
      <c r="AB83" s="127" t="str">
        <f>+IFERROR(IF(VLOOKUP(#REF!&amp;"-"&amp;ROW()-108,[2]ワークシート!$C$2:$BW$498,13,0)="","",VLOOKUP(#REF!&amp;"-"&amp;ROW()-108,[2]ワークシート!$C$2:$BW$498,13,0)),"")</f>
        <v/>
      </c>
      <c r="AC83" s="127"/>
      <c r="AD83" s="127" t="str">
        <f>+IFERROR(VLOOKUP(#REF!&amp;"-"&amp;ROW()-108,[2]ワークシート!$C$2:$BW$498,30,0),"")</f>
        <v/>
      </c>
      <c r="AE83" s="127"/>
      <c r="AF83" s="126" t="str">
        <f t="shared" si="1"/>
        <v/>
      </c>
      <c r="AG83" s="126"/>
      <c r="AH83" s="127" t="str">
        <f>+IFERROR(IF(VLOOKUP(#REF!&amp;"-"&amp;ROW()-108,[2]ワークシート!$C$2:$BW$498,31,0)="","",VLOOKUP(#REF!&amp;"-"&amp;ROW()-108,[2]ワークシート!$C$2:$BW$498,31,0)),"")</f>
        <v/>
      </c>
      <c r="AI83" s="127"/>
      <c r="AJ83" s="41"/>
      <c r="AK83" s="41"/>
      <c r="AL83" s="41"/>
      <c r="AM83" s="41"/>
      <c r="AN83" s="41"/>
      <c r="AO83" s="41"/>
      <c r="AP83" s="41"/>
      <c r="AQ83" s="41"/>
      <c r="AR83" s="41"/>
      <c r="AS83" s="41"/>
      <c r="AT83" s="41"/>
      <c r="AU83" s="41"/>
      <c r="AV83" s="41"/>
      <c r="AW83" s="41"/>
      <c r="AX83" s="41"/>
      <c r="AY83" s="41"/>
      <c r="AZ83" s="41"/>
      <c r="BA83" s="41"/>
      <c r="BB83" s="41"/>
      <c r="BC83" s="41"/>
      <c r="BD83" s="41"/>
    </row>
    <row r="84" spans="1:56" ht="35.1" hidden="1" customHeight="1">
      <c r="A84" s="41"/>
      <c r="B84" s="128" t="str">
        <f>+IFERROR(VLOOKUP(#REF!&amp;"-"&amp;ROW()-108,[2]ワークシート!$C$2:$BW$498,9,0),"")</f>
        <v/>
      </c>
      <c r="C84" s="129"/>
      <c r="D84" s="130" t="str">
        <f>+IFERROR(IF(VLOOKUP(#REF!&amp;"-"&amp;ROW()-108,[2]ワークシート!$C$2:$BW$498,10,0) = "","",VLOOKUP(#REF!&amp;"-"&amp;ROW()-108,[2]ワークシート!$C$2:$BW$498,10,0)),"")</f>
        <v/>
      </c>
      <c r="E84" s="129"/>
      <c r="F84" s="128" t="str">
        <f>+IFERROR(VLOOKUP(#REF!&amp;"-"&amp;ROW()-108,[2]ワークシート!$C$2:$BW$498,11,0),"")</f>
        <v/>
      </c>
      <c r="G84" s="129"/>
      <c r="H84" s="50" t="str">
        <f>+IFERROR(VLOOKUP(#REF!&amp;"-"&amp;ROW()-108,[2]ワークシート!$C$2:$BW$498,12,0),"")</f>
        <v/>
      </c>
      <c r="I8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4" s="132"/>
      <c r="K84" s="128" t="str">
        <f>+IFERROR(VLOOKUP(#REF!&amp;"-"&amp;ROW()-108,[2]ワークシート!$C$2:$BW$498,19,0),"")</f>
        <v/>
      </c>
      <c r="L84" s="130"/>
      <c r="M84" s="129"/>
      <c r="N84" s="133" t="str">
        <f>+IFERROR(VLOOKUP(#REF!&amp;"-"&amp;ROW()-108,[2]ワークシート!$C$2:$BW$498,24,0),"")</f>
        <v/>
      </c>
      <c r="O84" s="134"/>
      <c r="P84" s="125" t="str">
        <f>+IFERROR(VLOOKUP(#REF!&amp;"-"&amp;ROW()-108,[2]ワークシート!$C$2:$BW$498,25,0),"")</f>
        <v/>
      </c>
      <c r="Q84" s="125"/>
      <c r="R84" s="135" t="str">
        <f>+IFERROR(VLOOKUP(#REF!&amp;"-"&amp;ROW()-108,[2]ワークシート!$C$2:$BW$498,55,0),"")</f>
        <v/>
      </c>
      <c r="S84" s="135"/>
      <c r="T84" s="135"/>
      <c r="U84" s="125" t="str">
        <f>+IFERROR(VLOOKUP(#REF!&amp;"-"&amp;ROW()-108,[2]ワークシート!$C$2:$BW$498,60,0),"")</f>
        <v/>
      </c>
      <c r="V84" s="125"/>
      <c r="W84" s="125" t="str">
        <f>+IFERROR(VLOOKUP(#REF!&amp;"-"&amp;ROW()-108,[2]ワークシート!$C$2:$BW$498,61,0),"")</f>
        <v/>
      </c>
      <c r="X84" s="125"/>
      <c r="Y84" s="125"/>
      <c r="Z84" s="126" t="str">
        <f t="shared" si="0"/>
        <v/>
      </c>
      <c r="AA84" s="126"/>
      <c r="AB84" s="127" t="str">
        <f>+IFERROR(IF(VLOOKUP(#REF!&amp;"-"&amp;ROW()-108,[2]ワークシート!$C$2:$BW$498,13,0)="","",VLOOKUP(#REF!&amp;"-"&amp;ROW()-108,[2]ワークシート!$C$2:$BW$498,13,0)),"")</f>
        <v/>
      </c>
      <c r="AC84" s="127"/>
      <c r="AD84" s="127" t="str">
        <f>+IFERROR(VLOOKUP(#REF!&amp;"-"&amp;ROW()-108,[2]ワークシート!$C$2:$BW$498,30,0),"")</f>
        <v/>
      </c>
      <c r="AE84" s="127"/>
      <c r="AF84" s="126" t="str">
        <f t="shared" si="1"/>
        <v/>
      </c>
      <c r="AG84" s="126"/>
      <c r="AH84" s="127" t="str">
        <f>+IFERROR(IF(VLOOKUP(#REF!&amp;"-"&amp;ROW()-108,[2]ワークシート!$C$2:$BW$498,31,0)="","",VLOOKUP(#REF!&amp;"-"&amp;ROW()-108,[2]ワークシート!$C$2:$BW$498,31,0)),"")</f>
        <v/>
      </c>
      <c r="AI84" s="127"/>
      <c r="AJ84" s="41"/>
      <c r="AK84" s="41"/>
      <c r="AL84" s="41"/>
      <c r="AM84" s="41"/>
      <c r="AN84" s="41"/>
      <c r="AO84" s="41"/>
      <c r="AP84" s="41"/>
      <c r="AQ84" s="41"/>
      <c r="AR84" s="41"/>
      <c r="AS84" s="41"/>
      <c r="AT84" s="41"/>
      <c r="AU84" s="41"/>
      <c r="AV84" s="41"/>
      <c r="AW84" s="41"/>
      <c r="AX84" s="41"/>
      <c r="AY84" s="41"/>
      <c r="AZ84" s="41"/>
      <c r="BA84" s="41"/>
      <c r="BB84" s="41"/>
      <c r="BC84" s="41"/>
      <c r="BD84" s="41"/>
    </row>
    <row r="85" spans="1:56" ht="35.1" hidden="1" customHeight="1">
      <c r="A85" s="41"/>
      <c r="B85" s="128" t="str">
        <f>+IFERROR(VLOOKUP(#REF!&amp;"-"&amp;ROW()-108,[2]ワークシート!$C$2:$BW$498,9,0),"")</f>
        <v/>
      </c>
      <c r="C85" s="129"/>
      <c r="D85" s="130" t="str">
        <f>+IFERROR(IF(VLOOKUP(#REF!&amp;"-"&amp;ROW()-108,[2]ワークシート!$C$2:$BW$498,10,0) = "","",VLOOKUP(#REF!&amp;"-"&amp;ROW()-108,[2]ワークシート!$C$2:$BW$498,10,0)),"")</f>
        <v/>
      </c>
      <c r="E85" s="129"/>
      <c r="F85" s="128" t="str">
        <f>+IFERROR(VLOOKUP(#REF!&amp;"-"&amp;ROW()-108,[2]ワークシート!$C$2:$BW$498,11,0),"")</f>
        <v/>
      </c>
      <c r="G85" s="129"/>
      <c r="H85" s="50" t="str">
        <f>+IFERROR(VLOOKUP(#REF!&amp;"-"&amp;ROW()-108,[2]ワークシート!$C$2:$BW$498,12,0),"")</f>
        <v/>
      </c>
      <c r="I8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5" s="132"/>
      <c r="K85" s="128" t="str">
        <f>+IFERROR(VLOOKUP(#REF!&amp;"-"&amp;ROW()-108,[2]ワークシート!$C$2:$BW$498,19,0),"")</f>
        <v/>
      </c>
      <c r="L85" s="130"/>
      <c r="M85" s="129"/>
      <c r="N85" s="133" t="str">
        <f>+IFERROR(VLOOKUP(#REF!&amp;"-"&amp;ROW()-108,[2]ワークシート!$C$2:$BW$498,24,0),"")</f>
        <v/>
      </c>
      <c r="O85" s="134"/>
      <c r="P85" s="125" t="str">
        <f>+IFERROR(VLOOKUP(#REF!&amp;"-"&amp;ROW()-108,[2]ワークシート!$C$2:$BW$498,25,0),"")</f>
        <v/>
      </c>
      <c r="Q85" s="125"/>
      <c r="R85" s="135" t="str">
        <f>+IFERROR(VLOOKUP(#REF!&amp;"-"&amp;ROW()-108,[2]ワークシート!$C$2:$BW$498,55,0),"")</f>
        <v/>
      </c>
      <c r="S85" s="135"/>
      <c r="T85" s="135"/>
      <c r="U85" s="125" t="str">
        <f>+IFERROR(VLOOKUP(#REF!&amp;"-"&amp;ROW()-108,[2]ワークシート!$C$2:$BW$498,60,0),"")</f>
        <v/>
      </c>
      <c r="V85" s="125"/>
      <c r="W85" s="125" t="str">
        <f>+IFERROR(VLOOKUP(#REF!&amp;"-"&amp;ROW()-108,[2]ワークシート!$C$2:$BW$498,61,0),"")</f>
        <v/>
      </c>
      <c r="X85" s="125"/>
      <c r="Y85" s="125"/>
      <c r="Z85" s="126" t="str">
        <f t="shared" si="0"/>
        <v/>
      </c>
      <c r="AA85" s="126"/>
      <c r="AB85" s="127" t="str">
        <f>+IFERROR(IF(VLOOKUP(#REF!&amp;"-"&amp;ROW()-108,[2]ワークシート!$C$2:$BW$498,13,0)="","",VLOOKUP(#REF!&amp;"-"&amp;ROW()-108,[2]ワークシート!$C$2:$BW$498,13,0)),"")</f>
        <v/>
      </c>
      <c r="AC85" s="127"/>
      <c r="AD85" s="127" t="str">
        <f>+IFERROR(VLOOKUP(#REF!&amp;"-"&amp;ROW()-108,[2]ワークシート!$C$2:$BW$498,30,0),"")</f>
        <v/>
      </c>
      <c r="AE85" s="127"/>
      <c r="AF85" s="126" t="str">
        <f t="shared" si="1"/>
        <v/>
      </c>
      <c r="AG85" s="126"/>
      <c r="AH85" s="127" t="str">
        <f>+IFERROR(IF(VLOOKUP(#REF!&amp;"-"&amp;ROW()-108,[2]ワークシート!$C$2:$BW$498,31,0)="","",VLOOKUP(#REF!&amp;"-"&amp;ROW()-108,[2]ワークシート!$C$2:$BW$498,31,0)),"")</f>
        <v/>
      </c>
      <c r="AI85" s="127"/>
      <c r="AJ85" s="41"/>
      <c r="AK85" s="41"/>
      <c r="AL85" s="41"/>
      <c r="AM85" s="41"/>
      <c r="AN85" s="41"/>
      <c r="AO85" s="41"/>
      <c r="AP85" s="41"/>
      <c r="AQ85" s="41"/>
      <c r="AR85" s="41"/>
      <c r="AS85" s="41"/>
      <c r="AT85" s="41"/>
      <c r="AU85" s="41"/>
      <c r="AV85" s="41"/>
      <c r="AW85" s="41"/>
      <c r="AX85" s="41"/>
      <c r="AY85" s="41"/>
      <c r="AZ85" s="41"/>
      <c r="BA85" s="41"/>
      <c r="BB85" s="41"/>
      <c r="BC85" s="41"/>
      <c r="BD85" s="41"/>
    </row>
    <row r="86" spans="1:56" ht="35.1" hidden="1" customHeight="1">
      <c r="A86" s="41"/>
      <c r="B86" s="128" t="str">
        <f>+IFERROR(VLOOKUP(#REF!&amp;"-"&amp;ROW()-108,[2]ワークシート!$C$2:$BW$498,9,0),"")</f>
        <v/>
      </c>
      <c r="C86" s="129"/>
      <c r="D86" s="130" t="str">
        <f>+IFERROR(IF(VLOOKUP(#REF!&amp;"-"&amp;ROW()-108,[2]ワークシート!$C$2:$BW$498,10,0) = "","",VLOOKUP(#REF!&amp;"-"&amp;ROW()-108,[2]ワークシート!$C$2:$BW$498,10,0)),"")</f>
        <v/>
      </c>
      <c r="E86" s="129"/>
      <c r="F86" s="128" t="str">
        <f>+IFERROR(VLOOKUP(#REF!&amp;"-"&amp;ROW()-108,[2]ワークシート!$C$2:$BW$498,11,0),"")</f>
        <v/>
      </c>
      <c r="G86" s="129"/>
      <c r="H86" s="50" t="str">
        <f>+IFERROR(VLOOKUP(#REF!&amp;"-"&amp;ROW()-108,[2]ワークシート!$C$2:$BW$498,12,0),"")</f>
        <v/>
      </c>
      <c r="I8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6" s="132"/>
      <c r="K86" s="128" t="str">
        <f>+IFERROR(VLOOKUP(#REF!&amp;"-"&amp;ROW()-108,[2]ワークシート!$C$2:$BW$498,19,0),"")</f>
        <v/>
      </c>
      <c r="L86" s="130"/>
      <c r="M86" s="129"/>
      <c r="N86" s="133" t="str">
        <f>+IFERROR(VLOOKUP(#REF!&amp;"-"&amp;ROW()-108,[2]ワークシート!$C$2:$BW$498,24,0),"")</f>
        <v/>
      </c>
      <c r="O86" s="134"/>
      <c r="P86" s="125" t="str">
        <f>+IFERROR(VLOOKUP(#REF!&amp;"-"&amp;ROW()-108,[2]ワークシート!$C$2:$BW$498,25,0),"")</f>
        <v/>
      </c>
      <c r="Q86" s="125"/>
      <c r="R86" s="135" t="str">
        <f>+IFERROR(VLOOKUP(#REF!&amp;"-"&amp;ROW()-108,[2]ワークシート!$C$2:$BW$498,55,0),"")</f>
        <v/>
      </c>
      <c r="S86" s="135"/>
      <c r="T86" s="135"/>
      <c r="U86" s="125" t="str">
        <f>+IFERROR(VLOOKUP(#REF!&amp;"-"&amp;ROW()-108,[2]ワークシート!$C$2:$BW$498,60,0),"")</f>
        <v/>
      </c>
      <c r="V86" s="125"/>
      <c r="W86" s="125" t="str">
        <f>+IFERROR(VLOOKUP(#REF!&amp;"-"&amp;ROW()-108,[2]ワークシート!$C$2:$BW$498,61,0),"")</f>
        <v/>
      </c>
      <c r="X86" s="125"/>
      <c r="Y86" s="125"/>
      <c r="Z86" s="126" t="str">
        <f t="shared" si="0"/>
        <v/>
      </c>
      <c r="AA86" s="126"/>
      <c r="AB86" s="127" t="str">
        <f>+IFERROR(IF(VLOOKUP(#REF!&amp;"-"&amp;ROW()-108,[2]ワークシート!$C$2:$BW$498,13,0)="","",VLOOKUP(#REF!&amp;"-"&amp;ROW()-108,[2]ワークシート!$C$2:$BW$498,13,0)),"")</f>
        <v/>
      </c>
      <c r="AC86" s="127"/>
      <c r="AD86" s="127" t="str">
        <f>+IFERROR(VLOOKUP(#REF!&amp;"-"&amp;ROW()-108,[2]ワークシート!$C$2:$BW$498,30,0),"")</f>
        <v/>
      </c>
      <c r="AE86" s="127"/>
      <c r="AF86" s="126" t="str">
        <f t="shared" si="1"/>
        <v/>
      </c>
      <c r="AG86" s="126"/>
      <c r="AH86" s="127" t="str">
        <f>+IFERROR(IF(VLOOKUP(#REF!&amp;"-"&amp;ROW()-108,[2]ワークシート!$C$2:$BW$498,31,0)="","",VLOOKUP(#REF!&amp;"-"&amp;ROW()-108,[2]ワークシート!$C$2:$BW$498,31,0)),"")</f>
        <v/>
      </c>
      <c r="AI86" s="127"/>
      <c r="AJ86" s="41"/>
      <c r="AK86" s="41"/>
      <c r="AL86" s="41"/>
      <c r="AM86" s="41"/>
      <c r="AN86" s="41"/>
      <c r="AO86" s="41"/>
      <c r="AP86" s="41"/>
      <c r="AQ86" s="41"/>
      <c r="AR86" s="41"/>
      <c r="AS86" s="41"/>
      <c r="AT86" s="41"/>
      <c r="AU86" s="41"/>
      <c r="AV86" s="41"/>
      <c r="AW86" s="41"/>
      <c r="AX86" s="41"/>
      <c r="AY86" s="41"/>
      <c r="AZ86" s="41"/>
      <c r="BA86" s="41"/>
      <c r="BB86" s="41"/>
      <c r="BC86" s="41"/>
      <c r="BD86" s="41"/>
    </row>
    <row r="87" spans="1:56" ht="35.1" hidden="1" customHeight="1">
      <c r="A87" s="41"/>
      <c r="B87" s="128" t="str">
        <f>+IFERROR(VLOOKUP(#REF!&amp;"-"&amp;ROW()-108,[2]ワークシート!$C$2:$BW$498,9,0),"")</f>
        <v/>
      </c>
      <c r="C87" s="129"/>
      <c r="D87" s="130" t="str">
        <f>+IFERROR(IF(VLOOKUP(#REF!&amp;"-"&amp;ROW()-108,[2]ワークシート!$C$2:$BW$498,10,0) = "","",VLOOKUP(#REF!&amp;"-"&amp;ROW()-108,[2]ワークシート!$C$2:$BW$498,10,0)),"")</f>
        <v/>
      </c>
      <c r="E87" s="129"/>
      <c r="F87" s="128" t="str">
        <f>+IFERROR(VLOOKUP(#REF!&amp;"-"&amp;ROW()-108,[2]ワークシート!$C$2:$BW$498,11,0),"")</f>
        <v/>
      </c>
      <c r="G87" s="129"/>
      <c r="H87" s="50" t="str">
        <f>+IFERROR(VLOOKUP(#REF!&amp;"-"&amp;ROW()-108,[2]ワークシート!$C$2:$BW$498,12,0),"")</f>
        <v/>
      </c>
      <c r="I8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7" s="132"/>
      <c r="K87" s="128" t="str">
        <f>+IFERROR(VLOOKUP(#REF!&amp;"-"&amp;ROW()-108,[2]ワークシート!$C$2:$BW$498,19,0),"")</f>
        <v/>
      </c>
      <c r="L87" s="130"/>
      <c r="M87" s="129"/>
      <c r="N87" s="133" t="str">
        <f>+IFERROR(VLOOKUP(#REF!&amp;"-"&amp;ROW()-108,[2]ワークシート!$C$2:$BW$498,24,0),"")</f>
        <v/>
      </c>
      <c r="O87" s="134"/>
      <c r="P87" s="125" t="str">
        <f>+IFERROR(VLOOKUP(#REF!&amp;"-"&amp;ROW()-108,[2]ワークシート!$C$2:$BW$498,25,0),"")</f>
        <v/>
      </c>
      <c r="Q87" s="125"/>
      <c r="R87" s="135" t="str">
        <f>+IFERROR(VLOOKUP(#REF!&amp;"-"&amp;ROW()-108,[2]ワークシート!$C$2:$BW$498,55,0),"")</f>
        <v/>
      </c>
      <c r="S87" s="135"/>
      <c r="T87" s="135"/>
      <c r="U87" s="125" t="str">
        <f>+IFERROR(VLOOKUP(#REF!&amp;"-"&amp;ROW()-108,[2]ワークシート!$C$2:$BW$498,60,0),"")</f>
        <v/>
      </c>
      <c r="V87" s="125"/>
      <c r="W87" s="125" t="str">
        <f>+IFERROR(VLOOKUP(#REF!&amp;"-"&amp;ROW()-108,[2]ワークシート!$C$2:$BW$498,61,0),"")</f>
        <v/>
      </c>
      <c r="X87" s="125"/>
      <c r="Y87" s="125"/>
      <c r="Z87" s="126" t="str">
        <f t="shared" si="0"/>
        <v/>
      </c>
      <c r="AA87" s="126"/>
      <c r="AB87" s="127" t="str">
        <f>+IFERROR(IF(VLOOKUP(#REF!&amp;"-"&amp;ROW()-108,[2]ワークシート!$C$2:$BW$498,13,0)="","",VLOOKUP(#REF!&amp;"-"&amp;ROW()-108,[2]ワークシート!$C$2:$BW$498,13,0)),"")</f>
        <v/>
      </c>
      <c r="AC87" s="127"/>
      <c r="AD87" s="127" t="str">
        <f>+IFERROR(VLOOKUP(#REF!&amp;"-"&amp;ROW()-108,[2]ワークシート!$C$2:$BW$498,30,0),"")</f>
        <v/>
      </c>
      <c r="AE87" s="127"/>
      <c r="AF87" s="126" t="str">
        <f t="shared" si="1"/>
        <v/>
      </c>
      <c r="AG87" s="126"/>
      <c r="AH87" s="127" t="str">
        <f>+IFERROR(IF(VLOOKUP(#REF!&amp;"-"&amp;ROW()-108,[2]ワークシート!$C$2:$BW$498,31,0)="","",VLOOKUP(#REF!&amp;"-"&amp;ROW()-108,[2]ワークシート!$C$2:$BW$498,31,0)),"")</f>
        <v/>
      </c>
      <c r="AI87" s="127"/>
      <c r="AJ87" s="41"/>
      <c r="AK87" s="41"/>
      <c r="AL87" s="41"/>
      <c r="AM87" s="41"/>
      <c r="AN87" s="41"/>
      <c r="AO87" s="41"/>
      <c r="AP87" s="41"/>
      <c r="AQ87" s="41"/>
      <c r="AR87" s="41"/>
      <c r="AS87" s="41"/>
      <c r="AT87" s="41"/>
      <c r="AU87" s="41"/>
      <c r="AV87" s="41"/>
      <c r="AW87" s="41"/>
      <c r="AX87" s="41"/>
      <c r="AY87" s="41"/>
      <c r="AZ87" s="41"/>
      <c r="BA87" s="41"/>
      <c r="BB87" s="41"/>
      <c r="BC87" s="41"/>
      <c r="BD87" s="41"/>
    </row>
    <row r="88" spans="1:56" ht="35.1" hidden="1" customHeight="1">
      <c r="A88" s="41"/>
      <c r="B88" s="128" t="str">
        <f>+IFERROR(VLOOKUP(#REF!&amp;"-"&amp;ROW()-108,[2]ワークシート!$C$2:$BW$498,9,0),"")</f>
        <v/>
      </c>
      <c r="C88" s="129"/>
      <c r="D88" s="130" t="str">
        <f>+IFERROR(IF(VLOOKUP(#REF!&amp;"-"&amp;ROW()-108,[2]ワークシート!$C$2:$BW$498,10,0) = "","",VLOOKUP(#REF!&amp;"-"&amp;ROW()-108,[2]ワークシート!$C$2:$BW$498,10,0)),"")</f>
        <v/>
      </c>
      <c r="E88" s="129"/>
      <c r="F88" s="128" t="str">
        <f>+IFERROR(VLOOKUP(#REF!&amp;"-"&amp;ROW()-108,[2]ワークシート!$C$2:$BW$498,11,0),"")</f>
        <v/>
      </c>
      <c r="G88" s="129"/>
      <c r="H88" s="50" t="str">
        <f>+IFERROR(VLOOKUP(#REF!&amp;"-"&amp;ROW()-108,[2]ワークシート!$C$2:$BW$498,12,0),"")</f>
        <v/>
      </c>
      <c r="I8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8" s="132"/>
      <c r="K88" s="128" t="str">
        <f>+IFERROR(VLOOKUP(#REF!&amp;"-"&amp;ROW()-108,[2]ワークシート!$C$2:$BW$498,19,0),"")</f>
        <v/>
      </c>
      <c r="L88" s="130"/>
      <c r="M88" s="129"/>
      <c r="N88" s="133" t="str">
        <f>+IFERROR(VLOOKUP(#REF!&amp;"-"&amp;ROW()-108,[2]ワークシート!$C$2:$BW$498,24,0),"")</f>
        <v/>
      </c>
      <c r="O88" s="134"/>
      <c r="P88" s="125" t="str">
        <f>+IFERROR(VLOOKUP(#REF!&amp;"-"&amp;ROW()-108,[2]ワークシート!$C$2:$BW$498,25,0),"")</f>
        <v/>
      </c>
      <c r="Q88" s="125"/>
      <c r="R88" s="135" t="str">
        <f>+IFERROR(VLOOKUP(#REF!&amp;"-"&amp;ROW()-108,[2]ワークシート!$C$2:$BW$498,55,0),"")</f>
        <v/>
      </c>
      <c r="S88" s="135"/>
      <c r="T88" s="135"/>
      <c r="U88" s="125" t="str">
        <f>+IFERROR(VLOOKUP(#REF!&amp;"-"&amp;ROW()-108,[2]ワークシート!$C$2:$BW$498,60,0),"")</f>
        <v/>
      </c>
      <c r="V88" s="125"/>
      <c r="W88" s="125" t="str">
        <f>+IFERROR(VLOOKUP(#REF!&amp;"-"&amp;ROW()-108,[2]ワークシート!$C$2:$BW$498,61,0),"")</f>
        <v/>
      </c>
      <c r="X88" s="125"/>
      <c r="Y88" s="125"/>
      <c r="Z88" s="126" t="str">
        <f t="shared" si="0"/>
        <v/>
      </c>
      <c r="AA88" s="126"/>
      <c r="AB88" s="127" t="str">
        <f>+IFERROR(IF(VLOOKUP(#REF!&amp;"-"&amp;ROW()-108,[2]ワークシート!$C$2:$BW$498,13,0)="","",VLOOKUP(#REF!&amp;"-"&amp;ROW()-108,[2]ワークシート!$C$2:$BW$498,13,0)),"")</f>
        <v/>
      </c>
      <c r="AC88" s="127"/>
      <c r="AD88" s="127" t="str">
        <f>+IFERROR(VLOOKUP(#REF!&amp;"-"&amp;ROW()-108,[2]ワークシート!$C$2:$BW$498,30,0),"")</f>
        <v/>
      </c>
      <c r="AE88" s="127"/>
      <c r="AF88" s="126" t="str">
        <f t="shared" si="1"/>
        <v/>
      </c>
      <c r="AG88" s="126"/>
      <c r="AH88" s="127" t="str">
        <f>+IFERROR(IF(VLOOKUP(#REF!&amp;"-"&amp;ROW()-108,[2]ワークシート!$C$2:$BW$498,31,0)="","",VLOOKUP(#REF!&amp;"-"&amp;ROW()-108,[2]ワークシート!$C$2:$BW$498,31,0)),"")</f>
        <v/>
      </c>
      <c r="AI88" s="127"/>
      <c r="AJ88" s="41"/>
      <c r="AK88" s="41"/>
      <c r="AL88" s="41"/>
      <c r="AM88" s="41"/>
      <c r="AN88" s="41"/>
      <c r="AO88" s="41"/>
      <c r="AP88" s="41"/>
      <c r="AQ88" s="41"/>
      <c r="AR88" s="41"/>
      <c r="AS88" s="41"/>
      <c r="AT88" s="41"/>
      <c r="AU88" s="41"/>
      <c r="AV88" s="41"/>
      <c r="AW88" s="41"/>
      <c r="AX88" s="41"/>
      <c r="AY88" s="41"/>
      <c r="AZ88" s="41"/>
      <c r="BA88" s="41"/>
      <c r="BB88" s="41"/>
      <c r="BC88" s="41"/>
      <c r="BD88" s="41"/>
    </row>
    <row r="89" spans="1:56" ht="35.1" hidden="1" customHeight="1">
      <c r="A89" s="41"/>
      <c r="B89" s="128" t="str">
        <f>+IFERROR(VLOOKUP(#REF!&amp;"-"&amp;ROW()-108,[2]ワークシート!$C$2:$BW$498,9,0),"")</f>
        <v/>
      </c>
      <c r="C89" s="129"/>
      <c r="D89" s="130" t="str">
        <f>+IFERROR(IF(VLOOKUP(#REF!&amp;"-"&amp;ROW()-108,[2]ワークシート!$C$2:$BW$498,10,0) = "","",VLOOKUP(#REF!&amp;"-"&amp;ROW()-108,[2]ワークシート!$C$2:$BW$498,10,0)),"")</f>
        <v/>
      </c>
      <c r="E89" s="129"/>
      <c r="F89" s="128" t="str">
        <f>+IFERROR(VLOOKUP(#REF!&amp;"-"&amp;ROW()-108,[2]ワークシート!$C$2:$BW$498,11,0),"")</f>
        <v/>
      </c>
      <c r="G89" s="129"/>
      <c r="H89" s="50" t="str">
        <f>+IFERROR(VLOOKUP(#REF!&amp;"-"&amp;ROW()-108,[2]ワークシート!$C$2:$BW$498,12,0),"")</f>
        <v/>
      </c>
      <c r="I8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9" s="132"/>
      <c r="K89" s="128" t="str">
        <f>+IFERROR(VLOOKUP(#REF!&amp;"-"&amp;ROW()-108,[2]ワークシート!$C$2:$BW$498,19,0),"")</f>
        <v/>
      </c>
      <c r="L89" s="130"/>
      <c r="M89" s="129"/>
      <c r="N89" s="133" t="str">
        <f>+IFERROR(VLOOKUP(#REF!&amp;"-"&amp;ROW()-108,[2]ワークシート!$C$2:$BW$498,24,0),"")</f>
        <v/>
      </c>
      <c r="O89" s="134"/>
      <c r="P89" s="125" t="str">
        <f>+IFERROR(VLOOKUP(#REF!&amp;"-"&amp;ROW()-108,[2]ワークシート!$C$2:$BW$498,25,0),"")</f>
        <v/>
      </c>
      <c r="Q89" s="125"/>
      <c r="R89" s="135" t="str">
        <f>+IFERROR(VLOOKUP(#REF!&amp;"-"&amp;ROW()-108,[2]ワークシート!$C$2:$BW$498,55,0),"")</f>
        <v/>
      </c>
      <c r="S89" s="135"/>
      <c r="T89" s="135"/>
      <c r="U89" s="125" t="str">
        <f>+IFERROR(VLOOKUP(#REF!&amp;"-"&amp;ROW()-108,[2]ワークシート!$C$2:$BW$498,60,0),"")</f>
        <v/>
      </c>
      <c r="V89" s="125"/>
      <c r="W89" s="125" t="str">
        <f>+IFERROR(VLOOKUP(#REF!&amp;"-"&amp;ROW()-108,[2]ワークシート!$C$2:$BW$498,61,0),"")</f>
        <v/>
      </c>
      <c r="X89" s="125"/>
      <c r="Y89" s="125"/>
      <c r="Z89" s="126" t="str">
        <f t="shared" si="0"/>
        <v/>
      </c>
      <c r="AA89" s="126"/>
      <c r="AB89" s="127" t="str">
        <f>+IFERROR(IF(VLOOKUP(#REF!&amp;"-"&amp;ROW()-108,[2]ワークシート!$C$2:$BW$498,13,0)="","",VLOOKUP(#REF!&amp;"-"&amp;ROW()-108,[2]ワークシート!$C$2:$BW$498,13,0)),"")</f>
        <v/>
      </c>
      <c r="AC89" s="127"/>
      <c r="AD89" s="127" t="str">
        <f>+IFERROR(VLOOKUP(#REF!&amp;"-"&amp;ROW()-108,[2]ワークシート!$C$2:$BW$498,30,0),"")</f>
        <v/>
      </c>
      <c r="AE89" s="127"/>
      <c r="AF89" s="126" t="str">
        <f t="shared" si="1"/>
        <v/>
      </c>
      <c r="AG89" s="126"/>
      <c r="AH89" s="127" t="str">
        <f>+IFERROR(IF(VLOOKUP(#REF!&amp;"-"&amp;ROW()-108,[2]ワークシート!$C$2:$BW$498,31,0)="","",VLOOKUP(#REF!&amp;"-"&amp;ROW()-108,[2]ワークシート!$C$2:$BW$498,31,0)),"")</f>
        <v/>
      </c>
      <c r="AI89" s="127"/>
      <c r="AJ89" s="41"/>
      <c r="AK89" s="41"/>
      <c r="AL89" s="41"/>
      <c r="AM89" s="41"/>
      <c r="AN89" s="41"/>
      <c r="AO89" s="41"/>
      <c r="AP89" s="41"/>
      <c r="AQ89" s="41"/>
      <c r="AR89" s="41"/>
      <c r="AS89" s="41"/>
      <c r="AT89" s="41"/>
      <c r="AU89" s="41"/>
      <c r="AV89" s="41"/>
      <c r="AW89" s="41"/>
      <c r="AX89" s="41"/>
      <c r="AY89" s="41"/>
      <c r="AZ89" s="41"/>
      <c r="BA89" s="41"/>
      <c r="BB89" s="41"/>
      <c r="BC89" s="41"/>
      <c r="BD89" s="41"/>
    </row>
    <row r="90" spans="1:56" ht="35.1" hidden="1" customHeight="1">
      <c r="A90" s="41"/>
      <c r="B90" s="128" t="str">
        <f>+IFERROR(VLOOKUP(#REF!&amp;"-"&amp;ROW()-108,[2]ワークシート!$C$2:$BW$498,9,0),"")</f>
        <v/>
      </c>
      <c r="C90" s="129"/>
      <c r="D90" s="130" t="str">
        <f>+IFERROR(IF(VLOOKUP(#REF!&amp;"-"&amp;ROW()-108,[2]ワークシート!$C$2:$BW$498,10,0) = "","",VLOOKUP(#REF!&amp;"-"&amp;ROW()-108,[2]ワークシート!$C$2:$BW$498,10,0)),"")</f>
        <v/>
      </c>
      <c r="E90" s="129"/>
      <c r="F90" s="128" t="str">
        <f>+IFERROR(VLOOKUP(#REF!&amp;"-"&amp;ROW()-108,[2]ワークシート!$C$2:$BW$498,11,0),"")</f>
        <v/>
      </c>
      <c r="G90" s="129"/>
      <c r="H90" s="50" t="str">
        <f>+IFERROR(VLOOKUP(#REF!&amp;"-"&amp;ROW()-108,[2]ワークシート!$C$2:$BW$498,12,0),"")</f>
        <v/>
      </c>
      <c r="I9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0" s="132"/>
      <c r="K90" s="128" t="str">
        <f>+IFERROR(VLOOKUP(#REF!&amp;"-"&amp;ROW()-108,[2]ワークシート!$C$2:$BW$498,19,0),"")</f>
        <v/>
      </c>
      <c r="L90" s="130"/>
      <c r="M90" s="129"/>
      <c r="N90" s="133" t="str">
        <f>+IFERROR(VLOOKUP(#REF!&amp;"-"&amp;ROW()-108,[2]ワークシート!$C$2:$BW$498,24,0),"")</f>
        <v/>
      </c>
      <c r="O90" s="134"/>
      <c r="P90" s="125" t="str">
        <f>+IFERROR(VLOOKUP(#REF!&amp;"-"&amp;ROW()-108,[2]ワークシート!$C$2:$BW$498,25,0),"")</f>
        <v/>
      </c>
      <c r="Q90" s="125"/>
      <c r="R90" s="135" t="str">
        <f>+IFERROR(VLOOKUP(#REF!&amp;"-"&amp;ROW()-108,[2]ワークシート!$C$2:$BW$498,55,0),"")</f>
        <v/>
      </c>
      <c r="S90" s="135"/>
      <c r="T90" s="135"/>
      <c r="U90" s="125" t="str">
        <f>+IFERROR(VLOOKUP(#REF!&amp;"-"&amp;ROW()-108,[2]ワークシート!$C$2:$BW$498,60,0),"")</f>
        <v/>
      </c>
      <c r="V90" s="125"/>
      <c r="W90" s="125" t="str">
        <f>+IFERROR(VLOOKUP(#REF!&amp;"-"&amp;ROW()-108,[2]ワークシート!$C$2:$BW$498,61,0),"")</f>
        <v/>
      </c>
      <c r="X90" s="125"/>
      <c r="Y90" s="125"/>
      <c r="Z90" s="126" t="str">
        <f t="shared" si="0"/>
        <v/>
      </c>
      <c r="AA90" s="126"/>
      <c r="AB90" s="127" t="str">
        <f>+IFERROR(IF(VLOOKUP(#REF!&amp;"-"&amp;ROW()-108,[2]ワークシート!$C$2:$BW$498,13,0)="","",VLOOKUP(#REF!&amp;"-"&amp;ROW()-108,[2]ワークシート!$C$2:$BW$498,13,0)),"")</f>
        <v/>
      </c>
      <c r="AC90" s="127"/>
      <c r="AD90" s="127" t="str">
        <f>+IFERROR(VLOOKUP(#REF!&amp;"-"&amp;ROW()-108,[2]ワークシート!$C$2:$BW$498,30,0),"")</f>
        <v/>
      </c>
      <c r="AE90" s="127"/>
      <c r="AF90" s="126" t="str">
        <f t="shared" si="1"/>
        <v/>
      </c>
      <c r="AG90" s="126"/>
      <c r="AH90" s="127" t="str">
        <f>+IFERROR(IF(VLOOKUP(#REF!&amp;"-"&amp;ROW()-108,[2]ワークシート!$C$2:$BW$498,31,0)="","",VLOOKUP(#REF!&amp;"-"&amp;ROW()-108,[2]ワークシート!$C$2:$BW$498,31,0)),"")</f>
        <v/>
      </c>
      <c r="AI90" s="127"/>
      <c r="AJ90" s="41"/>
      <c r="AK90" s="41"/>
      <c r="AL90" s="41"/>
      <c r="AM90" s="41"/>
      <c r="AN90" s="41"/>
      <c r="AO90" s="41"/>
      <c r="AP90" s="41"/>
      <c r="AQ90" s="41"/>
      <c r="AR90" s="41"/>
      <c r="AS90" s="41"/>
      <c r="AT90" s="41"/>
      <c r="AU90" s="41"/>
      <c r="AV90" s="41"/>
      <c r="AW90" s="41"/>
      <c r="AX90" s="41"/>
      <c r="AY90" s="41"/>
      <c r="AZ90" s="41"/>
      <c r="BA90" s="41"/>
      <c r="BB90" s="41"/>
      <c r="BC90" s="41"/>
      <c r="BD90" s="41"/>
    </row>
    <row r="91" spans="1:56" ht="35.1" hidden="1" customHeight="1">
      <c r="A91" s="41"/>
      <c r="B91" s="128" t="str">
        <f>+IFERROR(VLOOKUP(#REF!&amp;"-"&amp;ROW()-108,[2]ワークシート!$C$2:$BW$498,9,0),"")</f>
        <v/>
      </c>
      <c r="C91" s="129"/>
      <c r="D91" s="130" t="str">
        <f>+IFERROR(IF(VLOOKUP(#REF!&amp;"-"&amp;ROW()-108,[2]ワークシート!$C$2:$BW$498,10,0) = "","",VLOOKUP(#REF!&amp;"-"&amp;ROW()-108,[2]ワークシート!$C$2:$BW$498,10,0)),"")</f>
        <v/>
      </c>
      <c r="E91" s="129"/>
      <c r="F91" s="128" t="str">
        <f>+IFERROR(VLOOKUP(#REF!&amp;"-"&amp;ROW()-108,[2]ワークシート!$C$2:$BW$498,11,0),"")</f>
        <v/>
      </c>
      <c r="G91" s="129"/>
      <c r="H91" s="50" t="str">
        <f>+IFERROR(VLOOKUP(#REF!&amp;"-"&amp;ROW()-108,[2]ワークシート!$C$2:$BW$498,12,0),"")</f>
        <v/>
      </c>
      <c r="I9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1" s="132"/>
      <c r="K91" s="128" t="str">
        <f>+IFERROR(VLOOKUP(#REF!&amp;"-"&amp;ROW()-108,[2]ワークシート!$C$2:$BW$498,19,0),"")</f>
        <v/>
      </c>
      <c r="L91" s="130"/>
      <c r="M91" s="129"/>
      <c r="N91" s="133" t="str">
        <f>+IFERROR(VLOOKUP(#REF!&amp;"-"&amp;ROW()-108,[2]ワークシート!$C$2:$BW$498,24,0),"")</f>
        <v/>
      </c>
      <c r="O91" s="134"/>
      <c r="P91" s="125" t="str">
        <f>+IFERROR(VLOOKUP(#REF!&amp;"-"&amp;ROW()-108,[2]ワークシート!$C$2:$BW$498,25,0),"")</f>
        <v/>
      </c>
      <c r="Q91" s="125"/>
      <c r="R91" s="135" t="str">
        <f>+IFERROR(VLOOKUP(#REF!&amp;"-"&amp;ROW()-108,[2]ワークシート!$C$2:$BW$498,55,0),"")</f>
        <v/>
      </c>
      <c r="S91" s="135"/>
      <c r="T91" s="135"/>
      <c r="U91" s="125" t="str">
        <f>+IFERROR(VLOOKUP(#REF!&amp;"-"&amp;ROW()-108,[2]ワークシート!$C$2:$BW$498,60,0),"")</f>
        <v/>
      </c>
      <c r="V91" s="125"/>
      <c r="W91" s="125" t="str">
        <f>+IFERROR(VLOOKUP(#REF!&amp;"-"&amp;ROW()-108,[2]ワークシート!$C$2:$BW$498,61,0),"")</f>
        <v/>
      </c>
      <c r="X91" s="125"/>
      <c r="Y91" s="125"/>
      <c r="Z91" s="126" t="str">
        <f t="shared" si="0"/>
        <v/>
      </c>
      <c r="AA91" s="126"/>
      <c r="AB91" s="127" t="str">
        <f>+IFERROR(IF(VLOOKUP(#REF!&amp;"-"&amp;ROW()-108,[2]ワークシート!$C$2:$BW$498,13,0)="","",VLOOKUP(#REF!&amp;"-"&amp;ROW()-108,[2]ワークシート!$C$2:$BW$498,13,0)),"")</f>
        <v/>
      </c>
      <c r="AC91" s="127"/>
      <c r="AD91" s="127" t="str">
        <f>+IFERROR(VLOOKUP(#REF!&amp;"-"&amp;ROW()-108,[2]ワークシート!$C$2:$BW$498,30,0),"")</f>
        <v/>
      </c>
      <c r="AE91" s="127"/>
      <c r="AF91" s="126" t="str">
        <f t="shared" si="1"/>
        <v/>
      </c>
      <c r="AG91" s="126"/>
      <c r="AH91" s="127" t="str">
        <f>+IFERROR(IF(VLOOKUP(#REF!&amp;"-"&amp;ROW()-108,[2]ワークシート!$C$2:$BW$498,31,0)="","",VLOOKUP(#REF!&amp;"-"&amp;ROW()-108,[2]ワークシート!$C$2:$BW$498,31,0)),"")</f>
        <v/>
      </c>
      <c r="AI91" s="127"/>
      <c r="AJ91" s="41"/>
      <c r="AK91" s="41"/>
      <c r="AL91" s="41"/>
      <c r="AM91" s="41"/>
      <c r="AN91" s="41"/>
      <c r="AO91" s="41"/>
      <c r="AP91" s="41"/>
      <c r="AQ91" s="41"/>
      <c r="AR91" s="41"/>
      <c r="AS91" s="41"/>
      <c r="AT91" s="41"/>
      <c r="AU91" s="41"/>
      <c r="AV91" s="41"/>
      <c r="AW91" s="41"/>
      <c r="AX91" s="41"/>
      <c r="AY91" s="41"/>
      <c r="AZ91" s="41"/>
      <c r="BA91" s="41"/>
      <c r="BB91" s="41"/>
      <c r="BC91" s="41"/>
      <c r="BD91" s="41"/>
    </row>
    <row r="92" spans="1:56" ht="35.1" hidden="1" customHeight="1">
      <c r="A92" s="41"/>
      <c r="B92" s="128" t="str">
        <f>+IFERROR(VLOOKUP(#REF!&amp;"-"&amp;ROW()-108,[2]ワークシート!$C$2:$BW$498,9,0),"")</f>
        <v/>
      </c>
      <c r="C92" s="129"/>
      <c r="D92" s="130" t="str">
        <f>+IFERROR(IF(VLOOKUP(#REF!&amp;"-"&amp;ROW()-108,[2]ワークシート!$C$2:$BW$498,10,0) = "","",VLOOKUP(#REF!&amp;"-"&amp;ROW()-108,[2]ワークシート!$C$2:$BW$498,10,0)),"")</f>
        <v/>
      </c>
      <c r="E92" s="129"/>
      <c r="F92" s="128" t="str">
        <f>+IFERROR(VLOOKUP(#REF!&amp;"-"&amp;ROW()-108,[2]ワークシート!$C$2:$BW$498,11,0),"")</f>
        <v/>
      </c>
      <c r="G92" s="129"/>
      <c r="H92" s="50" t="str">
        <f>+IFERROR(VLOOKUP(#REF!&amp;"-"&amp;ROW()-108,[2]ワークシート!$C$2:$BW$498,12,0),"")</f>
        <v/>
      </c>
      <c r="I9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2" s="132"/>
      <c r="K92" s="128" t="str">
        <f>+IFERROR(VLOOKUP(#REF!&amp;"-"&amp;ROW()-108,[2]ワークシート!$C$2:$BW$498,19,0),"")</f>
        <v/>
      </c>
      <c r="L92" s="130"/>
      <c r="M92" s="129"/>
      <c r="N92" s="133" t="str">
        <f>+IFERROR(VLOOKUP(#REF!&amp;"-"&amp;ROW()-108,[2]ワークシート!$C$2:$BW$498,24,0),"")</f>
        <v/>
      </c>
      <c r="O92" s="134"/>
      <c r="P92" s="125" t="str">
        <f>+IFERROR(VLOOKUP(#REF!&amp;"-"&amp;ROW()-108,[2]ワークシート!$C$2:$BW$498,25,0),"")</f>
        <v/>
      </c>
      <c r="Q92" s="125"/>
      <c r="R92" s="135" t="str">
        <f>+IFERROR(VLOOKUP(#REF!&amp;"-"&amp;ROW()-108,[2]ワークシート!$C$2:$BW$498,55,0),"")</f>
        <v/>
      </c>
      <c r="S92" s="135"/>
      <c r="T92" s="135"/>
      <c r="U92" s="125" t="str">
        <f>+IFERROR(VLOOKUP(#REF!&amp;"-"&amp;ROW()-108,[2]ワークシート!$C$2:$BW$498,60,0),"")</f>
        <v/>
      </c>
      <c r="V92" s="125"/>
      <c r="W92" s="125" t="str">
        <f>+IFERROR(VLOOKUP(#REF!&amp;"-"&amp;ROW()-108,[2]ワークシート!$C$2:$BW$498,61,0),"")</f>
        <v/>
      </c>
      <c r="X92" s="125"/>
      <c r="Y92" s="125"/>
      <c r="Z92" s="126" t="str">
        <f t="shared" si="0"/>
        <v/>
      </c>
      <c r="AA92" s="126"/>
      <c r="AB92" s="127" t="str">
        <f>+IFERROR(IF(VLOOKUP(#REF!&amp;"-"&amp;ROW()-108,[2]ワークシート!$C$2:$BW$498,13,0)="","",VLOOKUP(#REF!&amp;"-"&amp;ROW()-108,[2]ワークシート!$C$2:$BW$498,13,0)),"")</f>
        <v/>
      </c>
      <c r="AC92" s="127"/>
      <c r="AD92" s="127" t="str">
        <f>+IFERROR(VLOOKUP(#REF!&amp;"-"&amp;ROW()-108,[2]ワークシート!$C$2:$BW$498,30,0),"")</f>
        <v/>
      </c>
      <c r="AE92" s="127"/>
      <c r="AF92" s="126" t="str">
        <f t="shared" si="1"/>
        <v/>
      </c>
      <c r="AG92" s="126"/>
      <c r="AH92" s="127" t="str">
        <f>+IFERROR(IF(VLOOKUP(#REF!&amp;"-"&amp;ROW()-108,[2]ワークシート!$C$2:$BW$498,31,0)="","",VLOOKUP(#REF!&amp;"-"&amp;ROW()-108,[2]ワークシート!$C$2:$BW$498,31,0)),"")</f>
        <v/>
      </c>
      <c r="AI92" s="127"/>
      <c r="AJ92" s="41"/>
      <c r="AK92" s="41"/>
      <c r="AL92" s="41"/>
      <c r="AM92" s="41"/>
      <c r="AN92" s="41"/>
      <c r="AO92" s="41"/>
      <c r="AP92" s="41"/>
      <c r="AQ92" s="41"/>
      <c r="AR92" s="41"/>
      <c r="AS92" s="41"/>
      <c r="AT92" s="41"/>
      <c r="AU92" s="41"/>
      <c r="AV92" s="41"/>
      <c r="AW92" s="41"/>
      <c r="AX92" s="41"/>
      <c r="AY92" s="41"/>
      <c r="AZ92" s="41"/>
      <c r="BA92" s="41"/>
      <c r="BB92" s="41"/>
      <c r="BC92" s="41"/>
      <c r="BD92" s="41"/>
    </row>
    <row r="93" spans="1:56" ht="35.1" hidden="1" customHeight="1">
      <c r="A93" s="41"/>
      <c r="B93" s="128" t="str">
        <f>+IFERROR(VLOOKUP(#REF!&amp;"-"&amp;ROW()-108,[2]ワークシート!$C$2:$BW$498,9,0),"")</f>
        <v/>
      </c>
      <c r="C93" s="129"/>
      <c r="D93" s="130" t="str">
        <f>+IFERROR(IF(VLOOKUP(#REF!&amp;"-"&amp;ROW()-108,[2]ワークシート!$C$2:$BW$498,10,0) = "","",VLOOKUP(#REF!&amp;"-"&amp;ROW()-108,[2]ワークシート!$C$2:$BW$498,10,0)),"")</f>
        <v/>
      </c>
      <c r="E93" s="129"/>
      <c r="F93" s="128" t="str">
        <f>+IFERROR(VLOOKUP(#REF!&amp;"-"&amp;ROW()-108,[2]ワークシート!$C$2:$BW$498,11,0),"")</f>
        <v/>
      </c>
      <c r="G93" s="129"/>
      <c r="H93" s="50" t="str">
        <f>+IFERROR(VLOOKUP(#REF!&amp;"-"&amp;ROW()-108,[2]ワークシート!$C$2:$BW$498,12,0),"")</f>
        <v/>
      </c>
      <c r="I9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3" s="132"/>
      <c r="K93" s="128" t="str">
        <f>+IFERROR(VLOOKUP(#REF!&amp;"-"&amp;ROW()-108,[2]ワークシート!$C$2:$BW$498,19,0),"")</f>
        <v/>
      </c>
      <c r="L93" s="130"/>
      <c r="M93" s="129"/>
      <c r="N93" s="133" t="str">
        <f>+IFERROR(VLOOKUP(#REF!&amp;"-"&amp;ROW()-108,[2]ワークシート!$C$2:$BW$498,24,0),"")</f>
        <v/>
      </c>
      <c r="O93" s="134"/>
      <c r="P93" s="125" t="str">
        <f>+IFERROR(VLOOKUP(#REF!&amp;"-"&amp;ROW()-108,[2]ワークシート!$C$2:$BW$498,25,0),"")</f>
        <v/>
      </c>
      <c r="Q93" s="125"/>
      <c r="R93" s="135" t="str">
        <f>+IFERROR(VLOOKUP(#REF!&amp;"-"&amp;ROW()-108,[2]ワークシート!$C$2:$BW$498,55,0),"")</f>
        <v/>
      </c>
      <c r="S93" s="135"/>
      <c r="T93" s="135"/>
      <c r="U93" s="125" t="str">
        <f>+IFERROR(VLOOKUP(#REF!&amp;"-"&amp;ROW()-108,[2]ワークシート!$C$2:$BW$498,60,0),"")</f>
        <v/>
      </c>
      <c r="V93" s="125"/>
      <c r="W93" s="125" t="str">
        <f>+IFERROR(VLOOKUP(#REF!&amp;"-"&amp;ROW()-108,[2]ワークシート!$C$2:$BW$498,61,0),"")</f>
        <v/>
      </c>
      <c r="X93" s="125"/>
      <c r="Y93" s="125"/>
      <c r="Z93" s="126" t="str">
        <f t="shared" si="0"/>
        <v/>
      </c>
      <c r="AA93" s="126"/>
      <c r="AB93" s="127" t="str">
        <f>+IFERROR(IF(VLOOKUP(#REF!&amp;"-"&amp;ROW()-108,[2]ワークシート!$C$2:$BW$498,13,0)="","",VLOOKUP(#REF!&amp;"-"&amp;ROW()-108,[2]ワークシート!$C$2:$BW$498,13,0)),"")</f>
        <v/>
      </c>
      <c r="AC93" s="127"/>
      <c r="AD93" s="127" t="str">
        <f>+IFERROR(VLOOKUP(#REF!&amp;"-"&amp;ROW()-108,[2]ワークシート!$C$2:$BW$498,30,0),"")</f>
        <v/>
      </c>
      <c r="AE93" s="127"/>
      <c r="AF93" s="126" t="str">
        <f t="shared" si="1"/>
        <v/>
      </c>
      <c r="AG93" s="126"/>
      <c r="AH93" s="127" t="str">
        <f>+IFERROR(IF(VLOOKUP(#REF!&amp;"-"&amp;ROW()-108,[2]ワークシート!$C$2:$BW$498,31,0)="","",VLOOKUP(#REF!&amp;"-"&amp;ROW()-108,[2]ワークシート!$C$2:$BW$498,31,0)),"")</f>
        <v/>
      </c>
      <c r="AI93" s="127"/>
      <c r="AJ93" s="41"/>
      <c r="AK93" s="41"/>
      <c r="AL93" s="41"/>
      <c r="AM93" s="41"/>
      <c r="AN93" s="41"/>
      <c r="AO93" s="41"/>
      <c r="AP93" s="41"/>
      <c r="AQ93" s="41"/>
      <c r="AR93" s="41"/>
      <c r="AS93" s="41"/>
      <c r="AT93" s="41"/>
      <c r="AU93" s="41"/>
      <c r="AV93" s="41"/>
      <c r="AW93" s="41"/>
      <c r="AX93" s="41"/>
      <c r="AY93" s="41"/>
      <c r="AZ93" s="41"/>
      <c r="BA93" s="41"/>
      <c r="BB93" s="41"/>
      <c r="BC93" s="41"/>
      <c r="BD93" s="41"/>
    </row>
    <row r="94" spans="1:56" ht="35.1" hidden="1" customHeight="1">
      <c r="A94" s="41"/>
      <c r="B94" s="128" t="str">
        <f>+IFERROR(VLOOKUP(#REF!&amp;"-"&amp;ROW()-108,[2]ワークシート!$C$2:$BW$498,9,0),"")</f>
        <v/>
      </c>
      <c r="C94" s="129"/>
      <c r="D94" s="130" t="str">
        <f>+IFERROR(IF(VLOOKUP(#REF!&amp;"-"&amp;ROW()-108,[2]ワークシート!$C$2:$BW$498,10,0) = "","",VLOOKUP(#REF!&amp;"-"&amp;ROW()-108,[2]ワークシート!$C$2:$BW$498,10,0)),"")</f>
        <v/>
      </c>
      <c r="E94" s="129"/>
      <c r="F94" s="128" t="str">
        <f>+IFERROR(VLOOKUP(#REF!&amp;"-"&amp;ROW()-108,[2]ワークシート!$C$2:$BW$498,11,0),"")</f>
        <v/>
      </c>
      <c r="G94" s="129"/>
      <c r="H94" s="50" t="str">
        <f>+IFERROR(VLOOKUP(#REF!&amp;"-"&amp;ROW()-108,[2]ワークシート!$C$2:$BW$498,12,0),"")</f>
        <v/>
      </c>
      <c r="I9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4" s="132"/>
      <c r="K94" s="128" t="str">
        <f>+IFERROR(VLOOKUP(#REF!&amp;"-"&amp;ROW()-108,[2]ワークシート!$C$2:$BW$498,19,0),"")</f>
        <v/>
      </c>
      <c r="L94" s="130"/>
      <c r="M94" s="129"/>
      <c r="N94" s="133" t="str">
        <f>+IFERROR(VLOOKUP(#REF!&amp;"-"&amp;ROW()-108,[2]ワークシート!$C$2:$BW$498,24,0),"")</f>
        <v/>
      </c>
      <c r="O94" s="134"/>
      <c r="P94" s="125" t="str">
        <f>+IFERROR(VLOOKUP(#REF!&amp;"-"&amp;ROW()-108,[2]ワークシート!$C$2:$BW$498,25,0),"")</f>
        <v/>
      </c>
      <c r="Q94" s="125"/>
      <c r="R94" s="135" t="str">
        <f>+IFERROR(VLOOKUP(#REF!&amp;"-"&amp;ROW()-108,[2]ワークシート!$C$2:$BW$498,55,0),"")</f>
        <v/>
      </c>
      <c r="S94" s="135"/>
      <c r="T94" s="135"/>
      <c r="U94" s="125" t="str">
        <f>+IFERROR(VLOOKUP(#REF!&amp;"-"&amp;ROW()-108,[2]ワークシート!$C$2:$BW$498,60,0),"")</f>
        <v/>
      </c>
      <c r="V94" s="125"/>
      <c r="W94" s="125" t="str">
        <f>+IFERROR(VLOOKUP(#REF!&amp;"-"&amp;ROW()-108,[2]ワークシート!$C$2:$BW$498,61,0),"")</f>
        <v/>
      </c>
      <c r="X94" s="125"/>
      <c r="Y94" s="125"/>
      <c r="Z94" s="126" t="str">
        <f t="shared" si="0"/>
        <v/>
      </c>
      <c r="AA94" s="126"/>
      <c r="AB94" s="127" t="str">
        <f>+IFERROR(IF(VLOOKUP(#REF!&amp;"-"&amp;ROW()-108,[2]ワークシート!$C$2:$BW$498,13,0)="","",VLOOKUP(#REF!&amp;"-"&amp;ROW()-108,[2]ワークシート!$C$2:$BW$498,13,0)),"")</f>
        <v/>
      </c>
      <c r="AC94" s="127"/>
      <c r="AD94" s="127" t="str">
        <f>+IFERROR(VLOOKUP(#REF!&amp;"-"&amp;ROW()-108,[2]ワークシート!$C$2:$BW$498,30,0),"")</f>
        <v/>
      </c>
      <c r="AE94" s="127"/>
      <c r="AF94" s="126" t="str">
        <f t="shared" si="1"/>
        <v/>
      </c>
      <c r="AG94" s="126"/>
      <c r="AH94" s="127" t="str">
        <f>+IFERROR(IF(VLOOKUP(#REF!&amp;"-"&amp;ROW()-108,[2]ワークシート!$C$2:$BW$498,31,0)="","",VLOOKUP(#REF!&amp;"-"&amp;ROW()-108,[2]ワークシート!$C$2:$BW$498,31,0)),"")</f>
        <v/>
      </c>
      <c r="AI94" s="127"/>
      <c r="AJ94" s="41"/>
      <c r="AK94" s="41"/>
      <c r="AL94" s="41"/>
      <c r="AM94" s="41"/>
      <c r="AN94" s="41"/>
      <c r="AO94" s="41"/>
      <c r="AP94" s="41"/>
      <c r="AQ94" s="41"/>
      <c r="AR94" s="41"/>
      <c r="AS94" s="41"/>
      <c r="AT94" s="41"/>
      <c r="AU94" s="41"/>
      <c r="AV94" s="41"/>
      <c r="AW94" s="41"/>
      <c r="AX94" s="41"/>
      <c r="AY94" s="41"/>
      <c r="AZ94" s="41"/>
      <c r="BA94" s="41"/>
      <c r="BB94" s="41"/>
      <c r="BC94" s="41"/>
      <c r="BD94" s="41"/>
    </row>
    <row r="95" spans="1:56" ht="35.1" hidden="1" customHeight="1">
      <c r="A95" s="41"/>
      <c r="B95" s="128" t="str">
        <f>+IFERROR(VLOOKUP(#REF!&amp;"-"&amp;ROW()-108,[2]ワークシート!$C$2:$BW$498,9,0),"")</f>
        <v/>
      </c>
      <c r="C95" s="129"/>
      <c r="D95" s="130" t="str">
        <f>+IFERROR(IF(VLOOKUP(#REF!&amp;"-"&amp;ROW()-108,[2]ワークシート!$C$2:$BW$498,10,0) = "","",VLOOKUP(#REF!&amp;"-"&amp;ROW()-108,[2]ワークシート!$C$2:$BW$498,10,0)),"")</f>
        <v/>
      </c>
      <c r="E95" s="129"/>
      <c r="F95" s="128" t="str">
        <f>+IFERROR(VLOOKUP(#REF!&amp;"-"&amp;ROW()-108,[2]ワークシート!$C$2:$BW$498,11,0),"")</f>
        <v/>
      </c>
      <c r="G95" s="129"/>
      <c r="H95" s="50" t="str">
        <f>+IFERROR(VLOOKUP(#REF!&amp;"-"&amp;ROW()-108,[2]ワークシート!$C$2:$BW$498,12,0),"")</f>
        <v/>
      </c>
      <c r="I9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5" s="132"/>
      <c r="K95" s="128" t="str">
        <f>+IFERROR(VLOOKUP(#REF!&amp;"-"&amp;ROW()-108,[2]ワークシート!$C$2:$BW$498,19,0),"")</f>
        <v/>
      </c>
      <c r="L95" s="130"/>
      <c r="M95" s="129"/>
      <c r="N95" s="133" t="str">
        <f>+IFERROR(VLOOKUP(#REF!&amp;"-"&amp;ROW()-108,[2]ワークシート!$C$2:$BW$498,24,0),"")</f>
        <v/>
      </c>
      <c r="O95" s="134"/>
      <c r="P95" s="125" t="str">
        <f>+IFERROR(VLOOKUP(#REF!&amp;"-"&amp;ROW()-108,[2]ワークシート!$C$2:$BW$498,25,0),"")</f>
        <v/>
      </c>
      <c r="Q95" s="125"/>
      <c r="R95" s="135" t="str">
        <f>+IFERROR(VLOOKUP(#REF!&amp;"-"&amp;ROW()-108,[2]ワークシート!$C$2:$BW$498,55,0),"")</f>
        <v/>
      </c>
      <c r="S95" s="135"/>
      <c r="T95" s="135"/>
      <c r="U95" s="125" t="str">
        <f>+IFERROR(VLOOKUP(#REF!&amp;"-"&amp;ROW()-108,[2]ワークシート!$C$2:$BW$498,60,0),"")</f>
        <v/>
      </c>
      <c r="V95" s="125"/>
      <c r="W95" s="125" t="str">
        <f>+IFERROR(VLOOKUP(#REF!&amp;"-"&amp;ROW()-108,[2]ワークシート!$C$2:$BW$498,61,0),"")</f>
        <v/>
      </c>
      <c r="X95" s="125"/>
      <c r="Y95" s="125"/>
      <c r="Z95" s="126" t="str">
        <f t="shared" si="0"/>
        <v/>
      </c>
      <c r="AA95" s="126"/>
      <c r="AB95" s="127" t="str">
        <f>+IFERROR(IF(VLOOKUP(#REF!&amp;"-"&amp;ROW()-108,[2]ワークシート!$C$2:$BW$498,13,0)="","",VLOOKUP(#REF!&amp;"-"&amp;ROW()-108,[2]ワークシート!$C$2:$BW$498,13,0)),"")</f>
        <v/>
      </c>
      <c r="AC95" s="127"/>
      <c r="AD95" s="127" t="str">
        <f>+IFERROR(VLOOKUP(#REF!&amp;"-"&amp;ROW()-108,[2]ワークシート!$C$2:$BW$498,30,0),"")</f>
        <v/>
      </c>
      <c r="AE95" s="127"/>
      <c r="AF95" s="126" t="str">
        <f t="shared" si="1"/>
        <v/>
      </c>
      <c r="AG95" s="126"/>
      <c r="AH95" s="127" t="str">
        <f>+IFERROR(IF(VLOOKUP(#REF!&amp;"-"&amp;ROW()-108,[2]ワークシート!$C$2:$BW$498,31,0)="","",VLOOKUP(#REF!&amp;"-"&amp;ROW()-108,[2]ワークシート!$C$2:$BW$498,31,0)),"")</f>
        <v/>
      </c>
      <c r="AI95" s="127"/>
      <c r="AJ95" s="41"/>
      <c r="AK95" s="41"/>
      <c r="AL95" s="41"/>
      <c r="AM95" s="41"/>
      <c r="AN95" s="41"/>
      <c r="AO95" s="41"/>
      <c r="AP95" s="41"/>
      <c r="AQ95" s="41"/>
      <c r="AR95" s="41"/>
      <c r="AS95" s="41"/>
      <c r="AT95" s="41"/>
      <c r="AU95" s="41"/>
      <c r="AV95" s="41"/>
      <c r="AW95" s="41"/>
      <c r="AX95" s="41"/>
      <c r="AY95" s="41"/>
      <c r="AZ95" s="41"/>
      <c r="BA95" s="41"/>
      <c r="BB95" s="41"/>
      <c r="BC95" s="41"/>
      <c r="BD95" s="41"/>
    </row>
    <row r="96" spans="1:56" ht="35.1" hidden="1" customHeight="1">
      <c r="A96" s="41"/>
      <c r="B96" s="128" t="str">
        <f>+IFERROR(VLOOKUP(#REF!&amp;"-"&amp;ROW()-108,[2]ワークシート!$C$2:$BW$498,9,0),"")</f>
        <v/>
      </c>
      <c r="C96" s="129"/>
      <c r="D96" s="130" t="str">
        <f>+IFERROR(IF(VLOOKUP(#REF!&amp;"-"&amp;ROW()-108,[2]ワークシート!$C$2:$BW$498,10,0) = "","",VLOOKUP(#REF!&amp;"-"&amp;ROW()-108,[2]ワークシート!$C$2:$BW$498,10,0)),"")</f>
        <v/>
      </c>
      <c r="E96" s="129"/>
      <c r="F96" s="128" t="str">
        <f>+IFERROR(VLOOKUP(#REF!&amp;"-"&amp;ROW()-108,[2]ワークシート!$C$2:$BW$498,11,0),"")</f>
        <v/>
      </c>
      <c r="G96" s="129"/>
      <c r="H96" s="50" t="str">
        <f>+IFERROR(VLOOKUP(#REF!&amp;"-"&amp;ROW()-108,[2]ワークシート!$C$2:$BW$498,12,0),"")</f>
        <v/>
      </c>
      <c r="I9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6" s="132"/>
      <c r="K96" s="128" t="str">
        <f>+IFERROR(VLOOKUP(#REF!&amp;"-"&amp;ROW()-108,[2]ワークシート!$C$2:$BW$498,19,0),"")</f>
        <v/>
      </c>
      <c r="L96" s="130"/>
      <c r="M96" s="129"/>
      <c r="N96" s="133" t="str">
        <f>+IFERROR(VLOOKUP(#REF!&amp;"-"&amp;ROW()-108,[2]ワークシート!$C$2:$BW$498,24,0),"")</f>
        <v/>
      </c>
      <c r="O96" s="134"/>
      <c r="P96" s="125" t="str">
        <f>+IFERROR(VLOOKUP(#REF!&amp;"-"&amp;ROW()-108,[2]ワークシート!$C$2:$BW$498,25,0),"")</f>
        <v/>
      </c>
      <c r="Q96" s="125"/>
      <c r="R96" s="135" t="str">
        <f>+IFERROR(VLOOKUP(#REF!&amp;"-"&amp;ROW()-108,[2]ワークシート!$C$2:$BW$498,55,0),"")</f>
        <v/>
      </c>
      <c r="S96" s="135"/>
      <c r="T96" s="135"/>
      <c r="U96" s="125" t="str">
        <f>+IFERROR(VLOOKUP(#REF!&amp;"-"&amp;ROW()-108,[2]ワークシート!$C$2:$BW$498,60,0),"")</f>
        <v/>
      </c>
      <c r="V96" s="125"/>
      <c r="W96" s="125" t="str">
        <f>+IFERROR(VLOOKUP(#REF!&amp;"-"&amp;ROW()-108,[2]ワークシート!$C$2:$BW$498,61,0),"")</f>
        <v/>
      </c>
      <c r="X96" s="125"/>
      <c r="Y96" s="125"/>
      <c r="Z96" s="126" t="str">
        <f t="shared" si="0"/>
        <v/>
      </c>
      <c r="AA96" s="126"/>
      <c r="AB96" s="127" t="str">
        <f>+IFERROR(IF(VLOOKUP(#REF!&amp;"-"&amp;ROW()-108,[2]ワークシート!$C$2:$BW$498,13,0)="","",VLOOKUP(#REF!&amp;"-"&amp;ROW()-108,[2]ワークシート!$C$2:$BW$498,13,0)),"")</f>
        <v/>
      </c>
      <c r="AC96" s="127"/>
      <c r="AD96" s="127" t="str">
        <f>+IFERROR(VLOOKUP(#REF!&amp;"-"&amp;ROW()-108,[2]ワークシート!$C$2:$BW$498,30,0),"")</f>
        <v/>
      </c>
      <c r="AE96" s="127"/>
      <c r="AF96" s="126" t="str">
        <f t="shared" si="1"/>
        <v/>
      </c>
      <c r="AG96" s="126"/>
      <c r="AH96" s="127" t="str">
        <f>+IFERROR(IF(VLOOKUP(#REF!&amp;"-"&amp;ROW()-108,[2]ワークシート!$C$2:$BW$498,31,0)="","",VLOOKUP(#REF!&amp;"-"&amp;ROW()-108,[2]ワークシート!$C$2:$BW$498,31,0)),"")</f>
        <v/>
      </c>
      <c r="AI96" s="127"/>
      <c r="AJ96" s="41"/>
      <c r="AK96" s="41"/>
      <c r="AL96" s="41"/>
      <c r="AM96" s="41"/>
      <c r="AN96" s="41"/>
      <c r="AO96" s="41"/>
      <c r="AP96" s="41"/>
      <c r="AQ96" s="41"/>
      <c r="AR96" s="41"/>
      <c r="AS96" s="41"/>
      <c r="AT96" s="41"/>
      <c r="AU96" s="41"/>
      <c r="AV96" s="41"/>
      <c r="AW96" s="41"/>
      <c r="AX96" s="41"/>
      <c r="AY96" s="41"/>
      <c r="AZ96" s="41"/>
      <c r="BA96" s="41"/>
      <c r="BB96" s="41"/>
      <c r="BC96" s="41"/>
      <c r="BD96" s="41"/>
    </row>
    <row r="97" spans="1:56" ht="35.1" hidden="1" customHeight="1">
      <c r="A97" s="41"/>
      <c r="B97" s="128" t="str">
        <f>+IFERROR(VLOOKUP(#REF!&amp;"-"&amp;ROW()-108,[2]ワークシート!$C$2:$BW$498,9,0),"")</f>
        <v/>
      </c>
      <c r="C97" s="129"/>
      <c r="D97" s="130" t="str">
        <f>+IFERROR(IF(VLOOKUP(#REF!&amp;"-"&amp;ROW()-108,[2]ワークシート!$C$2:$BW$498,10,0) = "","",VLOOKUP(#REF!&amp;"-"&amp;ROW()-108,[2]ワークシート!$C$2:$BW$498,10,0)),"")</f>
        <v/>
      </c>
      <c r="E97" s="129"/>
      <c r="F97" s="128" t="str">
        <f>+IFERROR(VLOOKUP(#REF!&amp;"-"&amp;ROW()-108,[2]ワークシート!$C$2:$BW$498,11,0),"")</f>
        <v/>
      </c>
      <c r="G97" s="129"/>
      <c r="H97" s="50" t="str">
        <f>+IFERROR(VLOOKUP(#REF!&amp;"-"&amp;ROW()-108,[2]ワークシート!$C$2:$BW$498,12,0),"")</f>
        <v/>
      </c>
      <c r="I9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7" s="132"/>
      <c r="K97" s="128" t="str">
        <f>+IFERROR(VLOOKUP(#REF!&amp;"-"&amp;ROW()-108,[2]ワークシート!$C$2:$BW$498,19,0),"")</f>
        <v/>
      </c>
      <c r="L97" s="130"/>
      <c r="M97" s="129"/>
      <c r="N97" s="133" t="str">
        <f>+IFERROR(VLOOKUP(#REF!&amp;"-"&amp;ROW()-108,[2]ワークシート!$C$2:$BW$498,24,0),"")</f>
        <v/>
      </c>
      <c r="O97" s="134"/>
      <c r="P97" s="125" t="str">
        <f>+IFERROR(VLOOKUP(#REF!&amp;"-"&amp;ROW()-108,[2]ワークシート!$C$2:$BW$498,25,0),"")</f>
        <v/>
      </c>
      <c r="Q97" s="125"/>
      <c r="R97" s="135" t="str">
        <f>+IFERROR(VLOOKUP(#REF!&amp;"-"&amp;ROW()-108,[2]ワークシート!$C$2:$BW$498,55,0),"")</f>
        <v/>
      </c>
      <c r="S97" s="135"/>
      <c r="T97" s="135"/>
      <c r="U97" s="125" t="str">
        <f>+IFERROR(VLOOKUP(#REF!&amp;"-"&amp;ROW()-108,[2]ワークシート!$C$2:$BW$498,60,0),"")</f>
        <v/>
      </c>
      <c r="V97" s="125"/>
      <c r="W97" s="125" t="str">
        <f>+IFERROR(VLOOKUP(#REF!&amp;"-"&amp;ROW()-108,[2]ワークシート!$C$2:$BW$498,61,0),"")</f>
        <v/>
      </c>
      <c r="X97" s="125"/>
      <c r="Y97" s="125"/>
      <c r="Z97" s="126" t="str">
        <f t="shared" si="0"/>
        <v/>
      </c>
      <c r="AA97" s="126"/>
      <c r="AB97" s="127" t="str">
        <f>+IFERROR(IF(VLOOKUP(#REF!&amp;"-"&amp;ROW()-108,[2]ワークシート!$C$2:$BW$498,13,0)="","",VLOOKUP(#REF!&amp;"-"&amp;ROW()-108,[2]ワークシート!$C$2:$BW$498,13,0)),"")</f>
        <v/>
      </c>
      <c r="AC97" s="127"/>
      <c r="AD97" s="127" t="str">
        <f>+IFERROR(VLOOKUP(#REF!&amp;"-"&amp;ROW()-108,[2]ワークシート!$C$2:$BW$498,30,0),"")</f>
        <v/>
      </c>
      <c r="AE97" s="127"/>
      <c r="AF97" s="126" t="str">
        <f t="shared" si="1"/>
        <v/>
      </c>
      <c r="AG97" s="126"/>
      <c r="AH97" s="127" t="str">
        <f>+IFERROR(IF(VLOOKUP(#REF!&amp;"-"&amp;ROW()-108,[2]ワークシート!$C$2:$BW$498,31,0)="","",VLOOKUP(#REF!&amp;"-"&amp;ROW()-108,[2]ワークシート!$C$2:$BW$498,31,0)),"")</f>
        <v/>
      </c>
      <c r="AI97" s="127"/>
      <c r="AJ97" s="41"/>
      <c r="AK97" s="41"/>
      <c r="AL97" s="41"/>
      <c r="AM97" s="41"/>
      <c r="AN97" s="41"/>
      <c r="AO97" s="41"/>
      <c r="AP97" s="41"/>
      <c r="AQ97" s="41"/>
      <c r="AR97" s="41"/>
      <c r="AS97" s="41"/>
      <c r="AT97" s="41"/>
      <c r="AU97" s="41"/>
      <c r="AV97" s="41"/>
      <c r="AW97" s="41"/>
      <c r="AX97" s="41"/>
      <c r="AY97" s="41"/>
      <c r="AZ97" s="41"/>
      <c r="BA97" s="41"/>
      <c r="BB97" s="41"/>
      <c r="BC97" s="41"/>
      <c r="BD97" s="41"/>
    </row>
    <row r="98" spans="1:56" ht="35.1" hidden="1" customHeight="1">
      <c r="A98" s="41"/>
      <c r="B98" s="128" t="str">
        <f>+IFERROR(VLOOKUP(#REF!&amp;"-"&amp;ROW()-108,[2]ワークシート!$C$2:$BW$498,9,0),"")</f>
        <v/>
      </c>
      <c r="C98" s="129"/>
      <c r="D98" s="130" t="str">
        <f>+IFERROR(IF(VLOOKUP(#REF!&amp;"-"&amp;ROW()-108,[2]ワークシート!$C$2:$BW$498,10,0) = "","",VLOOKUP(#REF!&amp;"-"&amp;ROW()-108,[2]ワークシート!$C$2:$BW$498,10,0)),"")</f>
        <v/>
      </c>
      <c r="E98" s="129"/>
      <c r="F98" s="128" t="str">
        <f>+IFERROR(VLOOKUP(#REF!&amp;"-"&amp;ROW()-108,[2]ワークシート!$C$2:$BW$498,11,0),"")</f>
        <v/>
      </c>
      <c r="G98" s="129"/>
      <c r="H98" s="50" t="str">
        <f>+IFERROR(VLOOKUP(#REF!&amp;"-"&amp;ROW()-108,[2]ワークシート!$C$2:$BW$498,12,0),"")</f>
        <v/>
      </c>
      <c r="I9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8" s="132"/>
      <c r="K98" s="128" t="str">
        <f>+IFERROR(VLOOKUP(#REF!&amp;"-"&amp;ROW()-108,[2]ワークシート!$C$2:$BW$498,19,0),"")</f>
        <v/>
      </c>
      <c r="L98" s="130"/>
      <c r="M98" s="129"/>
      <c r="N98" s="133" t="str">
        <f>+IFERROR(VLOOKUP(#REF!&amp;"-"&amp;ROW()-108,[2]ワークシート!$C$2:$BW$498,24,0),"")</f>
        <v/>
      </c>
      <c r="O98" s="134"/>
      <c r="P98" s="125" t="str">
        <f>+IFERROR(VLOOKUP(#REF!&amp;"-"&amp;ROW()-108,[2]ワークシート!$C$2:$BW$498,25,0),"")</f>
        <v/>
      </c>
      <c r="Q98" s="125"/>
      <c r="R98" s="135" t="str">
        <f>+IFERROR(VLOOKUP(#REF!&amp;"-"&amp;ROW()-108,[2]ワークシート!$C$2:$BW$498,55,0),"")</f>
        <v/>
      </c>
      <c r="S98" s="135"/>
      <c r="T98" s="135"/>
      <c r="U98" s="125" t="str">
        <f>+IFERROR(VLOOKUP(#REF!&amp;"-"&amp;ROW()-108,[2]ワークシート!$C$2:$BW$498,60,0),"")</f>
        <v/>
      </c>
      <c r="V98" s="125"/>
      <c r="W98" s="125" t="str">
        <f>+IFERROR(VLOOKUP(#REF!&amp;"-"&amp;ROW()-108,[2]ワークシート!$C$2:$BW$498,61,0),"")</f>
        <v/>
      </c>
      <c r="X98" s="125"/>
      <c r="Y98" s="125"/>
      <c r="Z98" s="126" t="str">
        <f t="shared" si="0"/>
        <v/>
      </c>
      <c r="AA98" s="126"/>
      <c r="AB98" s="127" t="str">
        <f>+IFERROR(IF(VLOOKUP(#REF!&amp;"-"&amp;ROW()-108,[2]ワークシート!$C$2:$BW$498,13,0)="","",VLOOKUP(#REF!&amp;"-"&amp;ROW()-108,[2]ワークシート!$C$2:$BW$498,13,0)),"")</f>
        <v/>
      </c>
      <c r="AC98" s="127"/>
      <c r="AD98" s="127" t="str">
        <f>+IFERROR(VLOOKUP(#REF!&amp;"-"&amp;ROW()-108,[2]ワークシート!$C$2:$BW$498,30,0),"")</f>
        <v/>
      </c>
      <c r="AE98" s="127"/>
      <c r="AF98" s="126" t="str">
        <f t="shared" si="1"/>
        <v/>
      </c>
      <c r="AG98" s="126"/>
      <c r="AH98" s="127" t="str">
        <f>+IFERROR(IF(VLOOKUP(#REF!&amp;"-"&amp;ROW()-108,[2]ワークシート!$C$2:$BW$498,31,0)="","",VLOOKUP(#REF!&amp;"-"&amp;ROW()-108,[2]ワークシート!$C$2:$BW$498,31,0)),"")</f>
        <v/>
      </c>
      <c r="AI98" s="127"/>
      <c r="AJ98" s="41"/>
      <c r="AK98" s="41"/>
      <c r="AL98" s="41"/>
      <c r="AM98" s="41"/>
      <c r="AN98" s="41"/>
      <c r="AO98" s="41"/>
      <c r="AP98" s="41"/>
      <c r="AQ98" s="41"/>
      <c r="AR98" s="41"/>
      <c r="AS98" s="41"/>
      <c r="AT98" s="41"/>
      <c r="AU98" s="41"/>
      <c r="AV98" s="41"/>
      <c r="AW98" s="41"/>
      <c r="AX98" s="41"/>
      <c r="AY98" s="41"/>
      <c r="AZ98" s="41"/>
      <c r="BA98" s="41"/>
      <c r="BB98" s="41"/>
      <c r="BC98" s="41"/>
      <c r="BD98" s="41"/>
    </row>
    <row r="99" spans="1:56" ht="35.1" hidden="1" customHeight="1">
      <c r="A99" s="41"/>
      <c r="B99" s="128" t="str">
        <f>+IFERROR(VLOOKUP(#REF!&amp;"-"&amp;ROW()-108,[2]ワークシート!$C$2:$BW$498,9,0),"")</f>
        <v/>
      </c>
      <c r="C99" s="129"/>
      <c r="D99" s="130" t="str">
        <f>+IFERROR(IF(VLOOKUP(#REF!&amp;"-"&amp;ROW()-108,[2]ワークシート!$C$2:$BW$498,10,0) = "","",VLOOKUP(#REF!&amp;"-"&amp;ROW()-108,[2]ワークシート!$C$2:$BW$498,10,0)),"")</f>
        <v/>
      </c>
      <c r="E99" s="129"/>
      <c r="F99" s="128" t="str">
        <f>+IFERROR(VLOOKUP(#REF!&amp;"-"&amp;ROW()-108,[2]ワークシート!$C$2:$BW$498,11,0),"")</f>
        <v/>
      </c>
      <c r="G99" s="129"/>
      <c r="H99" s="50" t="str">
        <f>+IFERROR(VLOOKUP(#REF!&amp;"-"&amp;ROW()-108,[2]ワークシート!$C$2:$BW$498,12,0),"")</f>
        <v/>
      </c>
      <c r="I9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9" s="132"/>
      <c r="K99" s="128" t="str">
        <f>+IFERROR(VLOOKUP(#REF!&amp;"-"&amp;ROW()-108,[2]ワークシート!$C$2:$BW$498,19,0),"")</f>
        <v/>
      </c>
      <c r="L99" s="130"/>
      <c r="M99" s="129"/>
      <c r="N99" s="133" t="str">
        <f>+IFERROR(VLOOKUP(#REF!&amp;"-"&amp;ROW()-108,[2]ワークシート!$C$2:$BW$498,24,0),"")</f>
        <v/>
      </c>
      <c r="O99" s="134"/>
      <c r="P99" s="125" t="str">
        <f>+IFERROR(VLOOKUP(#REF!&amp;"-"&amp;ROW()-108,[2]ワークシート!$C$2:$BW$498,25,0),"")</f>
        <v/>
      </c>
      <c r="Q99" s="125"/>
      <c r="R99" s="135" t="str">
        <f>+IFERROR(VLOOKUP(#REF!&amp;"-"&amp;ROW()-108,[2]ワークシート!$C$2:$BW$498,55,0),"")</f>
        <v/>
      </c>
      <c r="S99" s="135"/>
      <c r="T99" s="135"/>
      <c r="U99" s="125" t="str">
        <f>+IFERROR(VLOOKUP(#REF!&amp;"-"&amp;ROW()-108,[2]ワークシート!$C$2:$BW$498,60,0),"")</f>
        <v/>
      </c>
      <c r="V99" s="125"/>
      <c r="W99" s="125" t="str">
        <f>+IFERROR(VLOOKUP(#REF!&amp;"-"&amp;ROW()-108,[2]ワークシート!$C$2:$BW$498,61,0),"")</f>
        <v/>
      </c>
      <c r="X99" s="125"/>
      <c r="Y99" s="125"/>
      <c r="Z99" s="126" t="str">
        <f t="shared" si="0"/>
        <v/>
      </c>
      <c r="AA99" s="126"/>
      <c r="AB99" s="127" t="str">
        <f>+IFERROR(IF(VLOOKUP(#REF!&amp;"-"&amp;ROW()-108,[2]ワークシート!$C$2:$BW$498,13,0)="","",VLOOKUP(#REF!&amp;"-"&amp;ROW()-108,[2]ワークシート!$C$2:$BW$498,13,0)),"")</f>
        <v/>
      </c>
      <c r="AC99" s="127"/>
      <c r="AD99" s="127" t="str">
        <f>+IFERROR(VLOOKUP(#REF!&amp;"-"&amp;ROW()-108,[2]ワークシート!$C$2:$BW$498,30,0),"")</f>
        <v/>
      </c>
      <c r="AE99" s="127"/>
      <c r="AF99" s="126" t="str">
        <f t="shared" si="1"/>
        <v/>
      </c>
      <c r="AG99" s="126"/>
      <c r="AH99" s="127" t="str">
        <f>+IFERROR(IF(VLOOKUP(#REF!&amp;"-"&amp;ROW()-108,[2]ワークシート!$C$2:$BW$498,31,0)="","",VLOOKUP(#REF!&amp;"-"&amp;ROW()-108,[2]ワークシート!$C$2:$BW$498,31,0)),"")</f>
        <v/>
      </c>
      <c r="AI99" s="127"/>
      <c r="AJ99" s="41"/>
      <c r="AK99" s="41"/>
      <c r="AL99" s="41"/>
      <c r="AM99" s="41"/>
      <c r="AN99" s="41"/>
      <c r="AO99" s="41"/>
      <c r="AP99" s="41"/>
      <c r="AQ99" s="41"/>
      <c r="AR99" s="41"/>
      <c r="AS99" s="41"/>
      <c r="AT99" s="41"/>
      <c r="AU99" s="41"/>
      <c r="AV99" s="41"/>
      <c r="AW99" s="41"/>
      <c r="AX99" s="41"/>
      <c r="AY99" s="41"/>
      <c r="AZ99" s="41"/>
      <c r="BA99" s="41"/>
      <c r="BB99" s="41"/>
      <c r="BC99" s="41"/>
      <c r="BD99" s="41"/>
    </row>
    <row r="100" spans="1:56" ht="35.1" hidden="1" customHeight="1">
      <c r="A100" s="41"/>
      <c r="B100" s="128" t="str">
        <f>+IFERROR(VLOOKUP(#REF!&amp;"-"&amp;ROW()-108,[2]ワークシート!$C$2:$BW$498,9,0),"")</f>
        <v/>
      </c>
      <c r="C100" s="129"/>
      <c r="D100" s="130" t="str">
        <f>+IFERROR(IF(VLOOKUP(#REF!&amp;"-"&amp;ROW()-108,[2]ワークシート!$C$2:$BW$498,10,0) = "","",VLOOKUP(#REF!&amp;"-"&amp;ROW()-108,[2]ワークシート!$C$2:$BW$498,10,0)),"")</f>
        <v/>
      </c>
      <c r="E100" s="129"/>
      <c r="F100" s="128" t="str">
        <f>+IFERROR(VLOOKUP(#REF!&amp;"-"&amp;ROW()-108,[2]ワークシート!$C$2:$BW$498,11,0),"")</f>
        <v/>
      </c>
      <c r="G100" s="129"/>
      <c r="H100" s="50" t="str">
        <f>+IFERROR(VLOOKUP(#REF!&amp;"-"&amp;ROW()-108,[2]ワークシート!$C$2:$BW$498,12,0),"")</f>
        <v/>
      </c>
      <c r="I10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0" s="132"/>
      <c r="K100" s="128" t="str">
        <f>+IFERROR(VLOOKUP(#REF!&amp;"-"&amp;ROW()-108,[2]ワークシート!$C$2:$BW$498,19,0),"")</f>
        <v/>
      </c>
      <c r="L100" s="130"/>
      <c r="M100" s="129"/>
      <c r="N100" s="133" t="str">
        <f>+IFERROR(VLOOKUP(#REF!&amp;"-"&amp;ROW()-108,[2]ワークシート!$C$2:$BW$498,24,0),"")</f>
        <v/>
      </c>
      <c r="O100" s="134"/>
      <c r="P100" s="125" t="str">
        <f>+IFERROR(VLOOKUP(#REF!&amp;"-"&amp;ROW()-108,[2]ワークシート!$C$2:$BW$498,25,0),"")</f>
        <v/>
      </c>
      <c r="Q100" s="125"/>
      <c r="R100" s="135" t="str">
        <f>+IFERROR(VLOOKUP(#REF!&amp;"-"&amp;ROW()-108,[2]ワークシート!$C$2:$BW$498,55,0),"")</f>
        <v/>
      </c>
      <c r="S100" s="135"/>
      <c r="T100" s="135"/>
      <c r="U100" s="125" t="str">
        <f>+IFERROR(VLOOKUP(#REF!&amp;"-"&amp;ROW()-108,[2]ワークシート!$C$2:$BW$498,60,0),"")</f>
        <v/>
      </c>
      <c r="V100" s="125"/>
      <c r="W100" s="125" t="str">
        <f>+IFERROR(VLOOKUP(#REF!&amp;"-"&amp;ROW()-108,[2]ワークシート!$C$2:$BW$498,61,0),"")</f>
        <v/>
      </c>
      <c r="X100" s="125"/>
      <c r="Y100" s="125"/>
      <c r="Z100" s="126" t="str">
        <f t="shared" si="0"/>
        <v/>
      </c>
      <c r="AA100" s="126"/>
      <c r="AB100" s="127" t="str">
        <f>+IFERROR(IF(VLOOKUP(#REF!&amp;"-"&amp;ROW()-108,[2]ワークシート!$C$2:$BW$498,13,0)="","",VLOOKUP(#REF!&amp;"-"&amp;ROW()-108,[2]ワークシート!$C$2:$BW$498,13,0)),"")</f>
        <v/>
      </c>
      <c r="AC100" s="127"/>
      <c r="AD100" s="127" t="str">
        <f>+IFERROR(VLOOKUP(#REF!&amp;"-"&amp;ROW()-108,[2]ワークシート!$C$2:$BW$498,30,0),"")</f>
        <v/>
      </c>
      <c r="AE100" s="127"/>
      <c r="AF100" s="126" t="str">
        <f t="shared" si="1"/>
        <v/>
      </c>
      <c r="AG100" s="126"/>
      <c r="AH100" s="127" t="str">
        <f>+IFERROR(IF(VLOOKUP(#REF!&amp;"-"&amp;ROW()-108,[2]ワークシート!$C$2:$BW$498,31,0)="","",VLOOKUP(#REF!&amp;"-"&amp;ROW()-108,[2]ワークシート!$C$2:$BW$498,31,0)),"")</f>
        <v/>
      </c>
      <c r="AI100" s="127"/>
      <c r="AJ100" s="41"/>
      <c r="AK100" s="41"/>
      <c r="AL100" s="41"/>
      <c r="AM100" s="41"/>
      <c r="AN100" s="41"/>
      <c r="AO100" s="41"/>
      <c r="AP100" s="41"/>
      <c r="AQ100" s="41"/>
      <c r="AR100" s="41"/>
      <c r="AS100" s="41"/>
      <c r="AT100" s="41"/>
      <c r="AU100" s="41"/>
      <c r="AV100" s="41"/>
      <c r="AW100" s="41"/>
      <c r="AX100" s="41"/>
      <c r="AY100" s="41"/>
      <c r="AZ100" s="41"/>
      <c r="BA100" s="41"/>
      <c r="BB100" s="41"/>
      <c r="BC100" s="41"/>
      <c r="BD100" s="41"/>
    </row>
    <row r="101" spans="1:56" ht="35.1" hidden="1" customHeight="1">
      <c r="A101" s="41"/>
      <c r="B101" s="128" t="str">
        <f>+IFERROR(VLOOKUP(#REF!&amp;"-"&amp;ROW()-108,[2]ワークシート!$C$2:$BW$498,9,0),"")</f>
        <v/>
      </c>
      <c r="C101" s="129"/>
      <c r="D101" s="130" t="str">
        <f>+IFERROR(IF(VLOOKUP(#REF!&amp;"-"&amp;ROW()-108,[2]ワークシート!$C$2:$BW$498,10,0) = "","",VLOOKUP(#REF!&amp;"-"&amp;ROW()-108,[2]ワークシート!$C$2:$BW$498,10,0)),"")</f>
        <v/>
      </c>
      <c r="E101" s="129"/>
      <c r="F101" s="128" t="str">
        <f>+IFERROR(VLOOKUP(#REF!&amp;"-"&amp;ROW()-108,[2]ワークシート!$C$2:$BW$498,11,0),"")</f>
        <v/>
      </c>
      <c r="G101" s="129"/>
      <c r="H101" s="50" t="str">
        <f>+IFERROR(VLOOKUP(#REF!&amp;"-"&amp;ROW()-108,[2]ワークシート!$C$2:$BW$498,12,0),"")</f>
        <v/>
      </c>
      <c r="I10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1" s="132"/>
      <c r="K101" s="128" t="str">
        <f>+IFERROR(VLOOKUP(#REF!&amp;"-"&amp;ROW()-108,[2]ワークシート!$C$2:$BW$498,19,0),"")</f>
        <v/>
      </c>
      <c r="L101" s="130"/>
      <c r="M101" s="129"/>
      <c r="N101" s="133" t="str">
        <f>+IFERROR(VLOOKUP(#REF!&amp;"-"&amp;ROW()-108,[2]ワークシート!$C$2:$BW$498,24,0),"")</f>
        <v/>
      </c>
      <c r="O101" s="134"/>
      <c r="P101" s="125" t="str">
        <f>+IFERROR(VLOOKUP(#REF!&amp;"-"&amp;ROW()-108,[2]ワークシート!$C$2:$BW$498,25,0),"")</f>
        <v/>
      </c>
      <c r="Q101" s="125"/>
      <c r="R101" s="135" t="str">
        <f>+IFERROR(VLOOKUP(#REF!&amp;"-"&amp;ROW()-108,[2]ワークシート!$C$2:$BW$498,55,0),"")</f>
        <v/>
      </c>
      <c r="S101" s="135"/>
      <c r="T101" s="135"/>
      <c r="U101" s="125" t="str">
        <f>+IFERROR(VLOOKUP(#REF!&amp;"-"&amp;ROW()-108,[2]ワークシート!$C$2:$BW$498,60,0),"")</f>
        <v/>
      </c>
      <c r="V101" s="125"/>
      <c r="W101" s="125" t="str">
        <f>+IFERROR(VLOOKUP(#REF!&amp;"-"&amp;ROW()-108,[2]ワークシート!$C$2:$BW$498,61,0),"")</f>
        <v/>
      </c>
      <c r="X101" s="125"/>
      <c r="Y101" s="125"/>
      <c r="Z101" s="126" t="str">
        <f t="shared" si="0"/>
        <v/>
      </c>
      <c r="AA101" s="126"/>
      <c r="AB101" s="127" t="str">
        <f>+IFERROR(IF(VLOOKUP(#REF!&amp;"-"&amp;ROW()-108,[2]ワークシート!$C$2:$BW$498,13,0)="","",VLOOKUP(#REF!&amp;"-"&amp;ROW()-108,[2]ワークシート!$C$2:$BW$498,13,0)),"")</f>
        <v/>
      </c>
      <c r="AC101" s="127"/>
      <c r="AD101" s="127" t="str">
        <f>+IFERROR(VLOOKUP(#REF!&amp;"-"&amp;ROW()-108,[2]ワークシート!$C$2:$BW$498,30,0),"")</f>
        <v/>
      </c>
      <c r="AE101" s="127"/>
      <c r="AF101" s="126" t="str">
        <f t="shared" si="1"/>
        <v/>
      </c>
      <c r="AG101" s="126"/>
      <c r="AH101" s="127" t="str">
        <f>+IFERROR(IF(VLOOKUP(#REF!&amp;"-"&amp;ROW()-108,[2]ワークシート!$C$2:$BW$498,31,0)="","",VLOOKUP(#REF!&amp;"-"&amp;ROW()-108,[2]ワークシート!$C$2:$BW$498,31,0)),"")</f>
        <v/>
      </c>
      <c r="AI101" s="127"/>
      <c r="AJ101" s="41"/>
      <c r="AK101" s="41"/>
      <c r="AL101" s="41"/>
      <c r="AM101" s="41"/>
      <c r="AN101" s="41"/>
      <c r="AO101" s="41"/>
      <c r="AP101" s="41"/>
      <c r="AQ101" s="41"/>
      <c r="AR101" s="41"/>
      <c r="AS101" s="41"/>
      <c r="AT101" s="41"/>
      <c r="AU101" s="41"/>
      <c r="AV101" s="41"/>
      <c r="AW101" s="41"/>
      <c r="AX101" s="41"/>
      <c r="AY101" s="41"/>
      <c r="AZ101" s="41"/>
      <c r="BA101" s="41"/>
      <c r="BB101" s="41"/>
      <c r="BC101" s="41"/>
      <c r="BD101" s="41"/>
    </row>
    <row r="102" spans="1:56" ht="35.1" hidden="1" customHeight="1">
      <c r="A102" s="41"/>
      <c r="B102" s="128" t="str">
        <f>+IFERROR(VLOOKUP(#REF!&amp;"-"&amp;ROW()-108,[2]ワークシート!$C$2:$BW$498,9,0),"")</f>
        <v/>
      </c>
      <c r="C102" s="129"/>
      <c r="D102" s="130" t="str">
        <f>+IFERROR(IF(VLOOKUP(#REF!&amp;"-"&amp;ROW()-108,[2]ワークシート!$C$2:$BW$498,10,0) = "","",VLOOKUP(#REF!&amp;"-"&amp;ROW()-108,[2]ワークシート!$C$2:$BW$498,10,0)),"")</f>
        <v/>
      </c>
      <c r="E102" s="129"/>
      <c r="F102" s="128" t="str">
        <f>+IFERROR(VLOOKUP(#REF!&amp;"-"&amp;ROW()-108,[2]ワークシート!$C$2:$BW$498,11,0),"")</f>
        <v/>
      </c>
      <c r="G102" s="129"/>
      <c r="H102" s="50" t="str">
        <f>+IFERROR(VLOOKUP(#REF!&amp;"-"&amp;ROW()-108,[2]ワークシート!$C$2:$BW$498,12,0),"")</f>
        <v/>
      </c>
      <c r="I10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2" s="132"/>
      <c r="K102" s="128" t="str">
        <f>+IFERROR(VLOOKUP(#REF!&amp;"-"&amp;ROW()-108,[2]ワークシート!$C$2:$BW$498,19,0),"")</f>
        <v/>
      </c>
      <c r="L102" s="130"/>
      <c r="M102" s="129"/>
      <c r="N102" s="133" t="str">
        <f>+IFERROR(VLOOKUP(#REF!&amp;"-"&amp;ROW()-108,[2]ワークシート!$C$2:$BW$498,24,0),"")</f>
        <v/>
      </c>
      <c r="O102" s="134"/>
      <c r="P102" s="125" t="str">
        <f>+IFERROR(VLOOKUP(#REF!&amp;"-"&amp;ROW()-108,[2]ワークシート!$C$2:$BW$498,25,0),"")</f>
        <v/>
      </c>
      <c r="Q102" s="125"/>
      <c r="R102" s="135" t="str">
        <f>+IFERROR(VLOOKUP(#REF!&amp;"-"&amp;ROW()-108,[2]ワークシート!$C$2:$BW$498,55,0),"")</f>
        <v/>
      </c>
      <c r="S102" s="135"/>
      <c r="T102" s="135"/>
      <c r="U102" s="125" t="str">
        <f>+IFERROR(VLOOKUP(#REF!&amp;"-"&amp;ROW()-108,[2]ワークシート!$C$2:$BW$498,60,0),"")</f>
        <v/>
      </c>
      <c r="V102" s="125"/>
      <c r="W102" s="125" t="str">
        <f>+IFERROR(VLOOKUP(#REF!&amp;"-"&amp;ROW()-108,[2]ワークシート!$C$2:$BW$498,61,0),"")</f>
        <v/>
      </c>
      <c r="X102" s="125"/>
      <c r="Y102" s="125"/>
      <c r="Z102" s="126" t="str">
        <f t="shared" si="0"/>
        <v/>
      </c>
      <c r="AA102" s="126"/>
      <c r="AB102" s="127" t="str">
        <f>+IFERROR(IF(VLOOKUP(#REF!&amp;"-"&amp;ROW()-108,[2]ワークシート!$C$2:$BW$498,13,0)="","",VLOOKUP(#REF!&amp;"-"&amp;ROW()-108,[2]ワークシート!$C$2:$BW$498,13,0)),"")</f>
        <v/>
      </c>
      <c r="AC102" s="127"/>
      <c r="AD102" s="127" t="str">
        <f>+IFERROR(VLOOKUP(#REF!&amp;"-"&amp;ROW()-108,[2]ワークシート!$C$2:$BW$498,30,0),"")</f>
        <v/>
      </c>
      <c r="AE102" s="127"/>
      <c r="AF102" s="126" t="str">
        <f t="shared" si="1"/>
        <v/>
      </c>
      <c r="AG102" s="126"/>
      <c r="AH102" s="127" t="str">
        <f>+IFERROR(IF(VLOOKUP(#REF!&amp;"-"&amp;ROW()-108,[2]ワークシート!$C$2:$BW$498,31,0)="","",VLOOKUP(#REF!&amp;"-"&amp;ROW()-108,[2]ワークシート!$C$2:$BW$498,31,0)),"")</f>
        <v/>
      </c>
      <c r="AI102" s="127"/>
      <c r="AJ102" s="41"/>
      <c r="AK102" s="41"/>
      <c r="AL102" s="41"/>
      <c r="AM102" s="41"/>
      <c r="AN102" s="41"/>
      <c r="AO102" s="41"/>
      <c r="AP102" s="41"/>
      <c r="AQ102" s="41"/>
      <c r="AR102" s="41"/>
      <c r="AS102" s="41"/>
      <c r="AT102" s="41"/>
      <c r="AU102" s="41"/>
      <c r="AV102" s="41"/>
      <c r="AW102" s="41"/>
      <c r="AX102" s="41"/>
      <c r="AY102" s="41"/>
      <c r="AZ102" s="41"/>
      <c r="BA102" s="41"/>
      <c r="BB102" s="41"/>
      <c r="BC102" s="41"/>
      <c r="BD102" s="41"/>
    </row>
    <row r="103" spans="1:56" ht="35.1" hidden="1" customHeight="1">
      <c r="A103" s="41"/>
      <c r="B103" s="128" t="str">
        <f>+IFERROR(VLOOKUP(#REF!&amp;"-"&amp;ROW()-108,[2]ワークシート!$C$2:$BW$498,9,0),"")</f>
        <v/>
      </c>
      <c r="C103" s="129"/>
      <c r="D103" s="130" t="str">
        <f>+IFERROR(IF(VLOOKUP(#REF!&amp;"-"&amp;ROW()-108,[2]ワークシート!$C$2:$BW$498,10,0) = "","",VLOOKUP(#REF!&amp;"-"&amp;ROW()-108,[2]ワークシート!$C$2:$BW$498,10,0)),"")</f>
        <v/>
      </c>
      <c r="E103" s="129"/>
      <c r="F103" s="128" t="str">
        <f>+IFERROR(VLOOKUP(#REF!&amp;"-"&amp;ROW()-108,[2]ワークシート!$C$2:$BW$498,11,0),"")</f>
        <v/>
      </c>
      <c r="G103" s="129"/>
      <c r="H103" s="50" t="str">
        <f>+IFERROR(VLOOKUP(#REF!&amp;"-"&amp;ROW()-108,[2]ワークシート!$C$2:$BW$498,12,0),"")</f>
        <v/>
      </c>
      <c r="I10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3" s="132"/>
      <c r="K103" s="128" t="str">
        <f>+IFERROR(VLOOKUP(#REF!&amp;"-"&amp;ROW()-108,[2]ワークシート!$C$2:$BW$498,19,0),"")</f>
        <v/>
      </c>
      <c r="L103" s="130"/>
      <c r="M103" s="129"/>
      <c r="N103" s="133" t="str">
        <f>+IFERROR(VLOOKUP(#REF!&amp;"-"&amp;ROW()-108,[2]ワークシート!$C$2:$BW$498,24,0),"")</f>
        <v/>
      </c>
      <c r="O103" s="134"/>
      <c r="P103" s="125" t="str">
        <f>+IFERROR(VLOOKUP(#REF!&amp;"-"&amp;ROW()-108,[2]ワークシート!$C$2:$BW$498,25,0),"")</f>
        <v/>
      </c>
      <c r="Q103" s="125"/>
      <c r="R103" s="135" t="str">
        <f>+IFERROR(VLOOKUP(#REF!&amp;"-"&amp;ROW()-108,[2]ワークシート!$C$2:$BW$498,55,0),"")</f>
        <v/>
      </c>
      <c r="S103" s="135"/>
      <c r="T103" s="135"/>
      <c r="U103" s="125" t="str">
        <f>+IFERROR(VLOOKUP(#REF!&amp;"-"&amp;ROW()-108,[2]ワークシート!$C$2:$BW$498,60,0),"")</f>
        <v/>
      </c>
      <c r="V103" s="125"/>
      <c r="W103" s="125" t="str">
        <f>+IFERROR(VLOOKUP(#REF!&amp;"-"&amp;ROW()-108,[2]ワークシート!$C$2:$BW$498,61,0),"")</f>
        <v/>
      </c>
      <c r="X103" s="125"/>
      <c r="Y103" s="125"/>
      <c r="Z103" s="126" t="str">
        <f t="shared" si="0"/>
        <v/>
      </c>
      <c r="AA103" s="126"/>
      <c r="AB103" s="127" t="str">
        <f>+IFERROR(IF(VLOOKUP(#REF!&amp;"-"&amp;ROW()-108,[2]ワークシート!$C$2:$BW$498,13,0)="","",VLOOKUP(#REF!&amp;"-"&amp;ROW()-108,[2]ワークシート!$C$2:$BW$498,13,0)),"")</f>
        <v/>
      </c>
      <c r="AC103" s="127"/>
      <c r="AD103" s="127" t="str">
        <f>+IFERROR(VLOOKUP(#REF!&amp;"-"&amp;ROW()-108,[2]ワークシート!$C$2:$BW$498,30,0),"")</f>
        <v/>
      </c>
      <c r="AE103" s="127"/>
      <c r="AF103" s="126" t="str">
        <f t="shared" si="1"/>
        <v/>
      </c>
      <c r="AG103" s="126"/>
      <c r="AH103" s="127" t="str">
        <f>+IFERROR(IF(VLOOKUP(#REF!&amp;"-"&amp;ROW()-108,[2]ワークシート!$C$2:$BW$498,31,0)="","",VLOOKUP(#REF!&amp;"-"&amp;ROW()-108,[2]ワークシート!$C$2:$BW$498,31,0)),"")</f>
        <v/>
      </c>
      <c r="AI103" s="127"/>
      <c r="AJ103" s="41"/>
      <c r="AK103" s="41"/>
      <c r="AL103" s="41"/>
      <c r="AM103" s="41"/>
      <c r="AN103" s="41"/>
      <c r="AO103" s="41"/>
      <c r="AP103" s="41"/>
      <c r="AQ103" s="41"/>
      <c r="AR103" s="41"/>
      <c r="AS103" s="41"/>
      <c r="AT103" s="41"/>
      <c r="AU103" s="41"/>
      <c r="AV103" s="41"/>
      <c r="AW103" s="41"/>
      <c r="AX103" s="41"/>
      <c r="AY103" s="41"/>
      <c r="AZ103" s="41"/>
      <c r="BA103" s="41"/>
      <c r="BB103" s="41"/>
      <c r="BC103" s="41"/>
      <c r="BD103" s="41"/>
    </row>
    <row r="104" spans="1:56" ht="35.1" hidden="1" customHeight="1">
      <c r="A104" s="41"/>
      <c r="B104" s="128" t="str">
        <f>+IFERROR(VLOOKUP(#REF!&amp;"-"&amp;ROW()-108,[2]ワークシート!$C$2:$BW$498,9,0),"")</f>
        <v/>
      </c>
      <c r="C104" s="129"/>
      <c r="D104" s="130" t="str">
        <f>+IFERROR(IF(VLOOKUP(#REF!&amp;"-"&amp;ROW()-108,[2]ワークシート!$C$2:$BW$498,10,0) = "","",VLOOKUP(#REF!&amp;"-"&amp;ROW()-108,[2]ワークシート!$C$2:$BW$498,10,0)),"")</f>
        <v/>
      </c>
      <c r="E104" s="129"/>
      <c r="F104" s="128" t="str">
        <f>+IFERROR(VLOOKUP(#REF!&amp;"-"&amp;ROW()-108,[2]ワークシート!$C$2:$BW$498,11,0),"")</f>
        <v/>
      </c>
      <c r="G104" s="129"/>
      <c r="H104" s="50" t="str">
        <f>+IFERROR(VLOOKUP(#REF!&amp;"-"&amp;ROW()-108,[2]ワークシート!$C$2:$BW$498,12,0),"")</f>
        <v/>
      </c>
      <c r="I10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4" s="132"/>
      <c r="K104" s="128" t="str">
        <f>+IFERROR(VLOOKUP(#REF!&amp;"-"&amp;ROW()-108,[2]ワークシート!$C$2:$BW$498,19,0),"")</f>
        <v/>
      </c>
      <c r="L104" s="130"/>
      <c r="M104" s="129"/>
      <c r="N104" s="133" t="str">
        <f>+IFERROR(VLOOKUP(#REF!&amp;"-"&amp;ROW()-108,[2]ワークシート!$C$2:$BW$498,24,0),"")</f>
        <v/>
      </c>
      <c r="O104" s="134"/>
      <c r="P104" s="125" t="str">
        <f>+IFERROR(VLOOKUP(#REF!&amp;"-"&amp;ROW()-108,[2]ワークシート!$C$2:$BW$498,25,0),"")</f>
        <v/>
      </c>
      <c r="Q104" s="125"/>
      <c r="R104" s="135" t="str">
        <f>+IFERROR(VLOOKUP(#REF!&amp;"-"&amp;ROW()-108,[2]ワークシート!$C$2:$BW$498,55,0),"")</f>
        <v/>
      </c>
      <c r="S104" s="135"/>
      <c r="T104" s="135"/>
      <c r="U104" s="125" t="str">
        <f>+IFERROR(VLOOKUP(#REF!&amp;"-"&amp;ROW()-108,[2]ワークシート!$C$2:$BW$498,60,0),"")</f>
        <v/>
      </c>
      <c r="V104" s="125"/>
      <c r="W104" s="125" t="str">
        <f>+IFERROR(VLOOKUP(#REF!&amp;"-"&amp;ROW()-108,[2]ワークシート!$C$2:$BW$498,61,0),"")</f>
        <v/>
      </c>
      <c r="X104" s="125"/>
      <c r="Y104" s="125"/>
      <c r="Z104" s="126" t="str">
        <f t="shared" si="0"/>
        <v/>
      </c>
      <c r="AA104" s="126"/>
      <c r="AB104" s="127" t="str">
        <f>+IFERROR(IF(VLOOKUP(#REF!&amp;"-"&amp;ROW()-108,[2]ワークシート!$C$2:$BW$498,13,0)="","",VLOOKUP(#REF!&amp;"-"&amp;ROW()-108,[2]ワークシート!$C$2:$BW$498,13,0)),"")</f>
        <v/>
      </c>
      <c r="AC104" s="127"/>
      <c r="AD104" s="127" t="str">
        <f>+IFERROR(VLOOKUP(#REF!&amp;"-"&amp;ROW()-108,[2]ワークシート!$C$2:$BW$498,30,0),"")</f>
        <v/>
      </c>
      <c r="AE104" s="127"/>
      <c r="AF104" s="126" t="str">
        <f t="shared" si="1"/>
        <v/>
      </c>
      <c r="AG104" s="126"/>
      <c r="AH104" s="127" t="str">
        <f>+IFERROR(IF(VLOOKUP(#REF!&amp;"-"&amp;ROW()-108,[2]ワークシート!$C$2:$BW$498,31,0)="","",VLOOKUP(#REF!&amp;"-"&amp;ROW()-108,[2]ワークシート!$C$2:$BW$498,31,0)),"")</f>
        <v/>
      </c>
      <c r="AI104" s="127"/>
      <c r="AJ104" s="41"/>
      <c r="AK104" s="41"/>
      <c r="AL104" s="41"/>
      <c r="AM104" s="41"/>
      <c r="AN104" s="41"/>
      <c r="AO104" s="41"/>
      <c r="AP104" s="41"/>
      <c r="AQ104" s="41"/>
      <c r="AR104" s="41"/>
      <c r="AS104" s="41"/>
      <c r="AT104" s="41"/>
      <c r="AU104" s="41"/>
      <c r="AV104" s="41"/>
      <c r="AW104" s="41"/>
      <c r="AX104" s="41"/>
      <c r="AY104" s="41"/>
      <c r="AZ104" s="41"/>
      <c r="BA104" s="41"/>
      <c r="BB104" s="41"/>
      <c r="BC104" s="41"/>
      <c r="BD104" s="41"/>
    </row>
    <row r="105" spans="1:56" ht="35.1" hidden="1" customHeight="1">
      <c r="A105" s="41"/>
      <c r="B105" s="128" t="str">
        <f>+IFERROR(VLOOKUP(#REF!&amp;"-"&amp;ROW()-108,[2]ワークシート!$C$2:$BW$498,9,0),"")</f>
        <v/>
      </c>
      <c r="C105" s="129"/>
      <c r="D105" s="130" t="str">
        <f>+IFERROR(IF(VLOOKUP(#REF!&amp;"-"&amp;ROW()-108,[2]ワークシート!$C$2:$BW$498,10,0) = "","",VLOOKUP(#REF!&amp;"-"&amp;ROW()-108,[2]ワークシート!$C$2:$BW$498,10,0)),"")</f>
        <v/>
      </c>
      <c r="E105" s="129"/>
      <c r="F105" s="128" t="str">
        <f>+IFERROR(VLOOKUP(#REF!&amp;"-"&amp;ROW()-108,[2]ワークシート!$C$2:$BW$498,11,0),"")</f>
        <v/>
      </c>
      <c r="G105" s="129"/>
      <c r="H105" s="50" t="str">
        <f>+IFERROR(VLOOKUP(#REF!&amp;"-"&amp;ROW()-108,[2]ワークシート!$C$2:$BW$498,12,0),"")</f>
        <v/>
      </c>
      <c r="I10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5" s="132"/>
      <c r="K105" s="128" t="str">
        <f>+IFERROR(VLOOKUP(#REF!&amp;"-"&amp;ROW()-108,[2]ワークシート!$C$2:$BW$498,19,0),"")</f>
        <v/>
      </c>
      <c r="L105" s="130"/>
      <c r="M105" s="129"/>
      <c r="N105" s="133" t="str">
        <f>+IFERROR(VLOOKUP(#REF!&amp;"-"&amp;ROW()-108,[2]ワークシート!$C$2:$BW$498,24,0),"")</f>
        <v/>
      </c>
      <c r="O105" s="134"/>
      <c r="P105" s="125" t="str">
        <f>+IFERROR(VLOOKUP(#REF!&amp;"-"&amp;ROW()-108,[2]ワークシート!$C$2:$BW$498,25,0),"")</f>
        <v/>
      </c>
      <c r="Q105" s="125"/>
      <c r="R105" s="135" t="str">
        <f>+IFERROR(VLOOKUP(#REF!&amp;"-"&amp;ROW()-108,[2]ワークシート!$C$2:$BW$498,55,0),"")</f>
        <v/>
      </c>
      <c r="S105" s="135"/>
      <c r="T105" s="135"/>
      <c r="U105" s="125" t="str">
        <f>+IFERROR(VLOOKUP(#REF!&amp;"-"&amp;ROW()-108,[2]ワークシート!$C$2:$BW$498,60,0),"")</f>
        <v/>
      </c>
      <c r="V105" s="125"/>
      <c r="W105" s="125" t="str">
        <f>+IFERROR(VLOOKUP(#REF!&amp;"-"&amp;ROW()-108,[2]ワークシート!$C$2:$BW$498,61,0),"")</f>
        <v/>
      </c>
      <c r="X105" s="125"/>
      <c r="Y105" s="125"/>
      <c r="Z105" s="126" t="str">
        <f t="shared" si="0"/>
        <v/>
      </c>
      <c r="AA105" s="126"/>
      <c r="AB105" s="127" t="str">
        <f>+IFERROR(IF(VLOOKUP(#REF!&amp;"-"&amp;ROW()-108,[2]ワークシート!$C$2:$BW$498,13,0)="","",VLOOKUP(#REF!&amp;"-"&amp;ROW()-108,[2]ワークシート!$C$2:$BW$498,13,0)),"")</f>
        <v/>
      </c>
      <c r="AC105" s="127"/>
      <c r="AD105" s="127" t="str">
        <f>+IFERROR(VLOOKUP(#REF!&amp;"-"&amp;ROW()-108,[2]ワークシート!$C$2:$BW$498,30,0),"")</f>
        <v/>
      </c>
      <c r="AE105" s="127"/>
      <c r="AF105" s="126" t="str">
        <f t="shared" si="1"/>
        <v/>
      </c>
      <c r="AG105" s="126"/>
      <c r="AH105" s="127" t="str">
        <f>+IFERROR(IF(VLOOKUP(#REF!&amp;"-"&amp;ROW()-108,[2]ワークシート!$C$2:$BW$498,31,0)="","",VLOOKUP(#REF!&amp;"-"&amp;ROW()-108,[2]ワークシート!$C$2:$BW$498,31,0)),"")</f>
        <v/>
      </c>
      <c r="AI105" s="127"/>
      <c r="AJ105" s="41"/>
      <c r="AK105" s="41"/>
      <c r="AL105" s="41"/>
      <c r="AM105" s="41"/>
      <c r="AN105" s="41"/>
      <c r="AO105" s="41"/>
      <c r="AP105" s="41"/>
      <c r="AQ105" s="41"/>
      <c r="AR105" s="41"/>
      <c r="AS105" s="41"/>
      <c r="AT105" s="41"/>
      <c r="AU105" s="41"/>
      <c r="AV105" s="41"/>
      <c r="AW105" s="41"/>
      <c r="AX105" s="41"/>
      <c r="AY105" s="41"/>
      <c r="AZ105" s="41"/>
      <c r="BA105" s="41"/>
      <c r="BB105" s="41"/>
      <c r="BC105" s="41"/>
      <c r="BD105" s="41"/>
    </row>
    <row r="106" spans="1:56" ht="35.1" hidden="1" customHeight="1">
      <c r="A106" s="41"/>
      <c r="B106" s="128" t="str">
        <f>+IFERROR(VLOOKUP(#REF!&amp;"-"&amp;ROW()-108,[2]ワークシート!$C$2:$BW$498,9,0),"")</f>
        <v/>
      </c>
      <c r="C106" s="129"/>
      <c r="D106" s="130" t="str">
        <f>+IFERROR(IF(VLOOKUP(#REF!&amp;"-"&amp;ROW()-108,[2]ワークシート!$C$2:$BW$498,10,0) = "","",VLOOKUP(#REF!&amp;"-"&amp;ROW()-108,[2]ワークシート!$C$2:$BW$498,10,0)),"")</f>
        <v/>
      </c>
      <c r="E106" s="129"/>
      <c r="F106" s="128" t="str">
        <f>+IFERROR(VLOOKUP(#REF!&amp;"-"&amp;ROW()-108,[2]ワークシート!$C$2:$BW$498,11,0),"")</f>
        <v/>
      </c>
      <c r="G106" s="129"/>
      <c r="H106" s="50" t="str">
        <f>+IFERROR(VLOOKUP(#REF!&amp;"-"&amp;ROW()-108,[2]ワークシート!$C$2:$BW$498,12,0),"")</f>
        <v/>
      </c>
      <c r="I10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6" s="132"/>
      <c r="K106" s="128" t="str">
        <f>+IFERROR(VLOOKUP(#REF!&amp;"-"&amp;ROW()-108,[2]ワークシート!$C$2:$BW$498,19,0),"")</f>
        <v/>
      </c>
      <c r="L106" s="130"/>
      <c r="M106" s="129"/>
      <c r="N106" s="133" t="str">
        <f>+IFERROR(VLOOKUP(#REF!&amp;"-"&amp;ROW()-108,[2]ワークシート!$C$2:$BW$498,24,0),"")</f>
        <v/>
      </c>
      <c r="O106" s="134"/>
      <c r="P106" s="125" t="str">
        <f>+IFERROR(VLOOKUP(#REF!&amp;"-"&amp;ROW()-108,[2]ワークシート!$C$2:$BW$498,25,0),"")</f>
        <v/>
      </c>
      <c r="Q106" s="125"/>
      <c r="R106" s="135" t="str">
        <f>+IFERROR(VLOOKUP(#REF!&amp;"-"&amp;ROW()-108,[2]ワークシート!$C$2:$BW$498,55,0),"")</f>
        <v/>
      </c>
      <c r="S106" s="135"/>
      <c r="T106" s="135"/>
      <c r="U106" s="125" t="str">
        <f>+IFERROR(VLOOKUP(#REF!&amp;"-"&amp;ROW()-108,[2]ワークシート!$C$2:$BW$498,60,0),"")</f>
        <v/>
      </c>
      <c r="V106" s="125"/>
      <c r="W106" s="125" t="str">
        <f>+IFERROR(VLOOKUP(#REF!&amp;"-"&amp;ROW()-108,[2]ワークシート!$C$2:$BW$498,61,0),"")</f>
        <v/>
      </c>
      <c r="X106" s="125"/>
      <c r="Y106" s="125"/>
      <c r="Z106" s="126" t="str">
        <f t="shared" si="0"/>
        <v/>
      </c>
      <c r="AA106" s="126"/>
      <c r="AB106" s="127" t="str">
        <f>+IFERROR(IF(VLOOKUP(#REF!&amp;"-"&amp;ROW()-108,[2]ワークシート!$C$2:$BW$498,13,0)="","",VLOOKUP(#REF!&amp;"-"&amp;ROW()-108,[2]ワークシート!$C$2:$BW$498,13,0)),"")</f>
        <v/>
      </c>
      <c r="AC106" s="127"/>
      <c r="AD106" s="127" t="str">
        <f>+IFERROR(VLOOKUP(#REF!&amp;"-"&amp;ROW()-108,[2]ワークシート!$C$2:$BW$498,30,0),"")</f>
        <v/>
      </c>
      <c r="AE106" s="127"/>
      <c r="AF106" s="126" t="str">
        <f t="shared" si="1"/>
        <v/>
      </c>
      <c r="AG106" s="126"/>
      <c r="AH106" s="127" t="str">
        <f>+IFERROR(IF(VLOOKUP(#REF!&amp;"-"&amp;ROW()-108,[2]ワークシート!$C$2:$BW$498,31,0)="","",VLOOKUP(#REF!&amp;"-"&amp;ROW()-108,[2]ワークシート!$C$2:$BW$498,31,0)),"")</f>
        <v/>
      </c>
      <c r="AI106" s="127"/>
      <c r="AJ106" s="41"/>
      <c r="AK106" s="41"/>
      <c r="AL106" s="41"/>
      <c r="AM106" s="41"/>
      <c r="AN106" s="41"/>
      <c r="AO106" s="41"/>
      <c r="AP106" s="41"/>
      <c r="AQ106" s="41"/>
      <c r="AR106" s="41"/>
      <c r="AS106" s="41"/>
      <c r="AT106" s="41"/>
      <c r="AU106" s="41"/>
      <c r="AV106" s="41"/>
      <c r="AW106" s="41"/>
      <c r="AX106" s="41"/>
      <c r="AY106" s="41"/>
      <c r="AZ106" s="41"/>
      <c r="BA106" s="41"/>
      <c r="BB106" s="41"/>
      <c r="BC106" s="41"/>
      <c r="BD106" s="41"/>
    </row>
    <row r="107" spans="1:56" ht="35.1" hidden="1" customHeight="1">
      <c r="A107" s="41"/>
      <c r="B107" s="128" t="str">
        <f>+IFERROR(VLOOKUP(#REF!&amp;"-"&amp;ROW()-108,[2]ワークシート!$C$2:$BW$498,9,0),"")</f>
        <v/>
      </c>
      <c r="C107" s="129"/>
      <c r="D107" s="130" t="str">
        <f>+IFERROR(IF(VLOOKUP(#REF!&amp;"-"&amp;ROW()-108,[2]ワークシート!$C$2:$BW$498,10,0) = "","",VLOOKUP(#REF!&amp;"-"&amp;ROW()-108,[2]ワークシート!$C$2:$BW$498,10,0)),"")</f>
        <v/>
      </c>
      <c r="E107" s="129"/>
      <c r="F107" s="128" t="str">
        <f>+IFERROR(VLOOKUP(#REF!&amp;"-"&amp;ROW()-108,[2]ワークシート!$C$2:$BW$498,11,0),"")</f>
        <v/>
      </c>
      <c r="G107" s="129"/>
      <c r="H107" s="50" t="str">
        <f>+IFERROR(VLOOKUP(#REF!&amp;"-"&amp;ROW()-108,[2]ワークシート!$C$2:$BW$498,12,0),"")</f>
        <v/>
      </c>
      <c r="I10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7" s="132"/>
      <c r="K107" s="128" t="str">
        <f>+IFERROR(VLOOKUP(#REF!&amp;"-"&amp;ROW()-108,[2]ワークシート!$C$2:$BW$498,19,0),"")</f>
        <v/>
      </c>
      <c r="L107" s="130"/>
      <c r="M107" s="129"/>
      <c r="N107" s="133" t="str">
        <f>+IFERROR(VLOOKUP(#REF!&amp;"-"&amp;ROW()-108,[2]ワークシート!$C$2:$BW$498,24,0),"")</f>
        <v/>
      </c>
      <c r="O107" s="134"/>
      <c r="P107" s="125" t="str">
        <f>+IFERROR(VLOOKUP(#REF!&amp;"-"&amp;ROW()-108,[2]ワークシート!$C$2:$BW$498,25,0),"")</f>
        <v/>
      </c>
      <c r="Q107" s="125"/>
      <c r="R107" s="135" t="str">
        <f>+IFERROR(VLOOKUP(#REF!&amp;"-"&amp;ROW()-108,[2]ワークシート!$C$2:$BW$498,55,0),"")</f>
        <v/>
      </c>
      <c r="S107" s="135"/>
      <c r="T107" s="135"/>
      <c r="U107" s="125" t="str">
        <f>+IFERROR(VLOOKUP(#REF!&amp;"-"&amp;ROW()-108,[2]ワークシート!$C$2:$BW$498,60,0),"")</f>
        <v/>
      </c>
      <c r="V107" s="125"/>
      <c r="W107" s="125" t="str">
        <f>+IFERROR(VLOOKUP(#REF!&amp;"-"&amp;ROW()-108,[2]ワークシート!$C$2:$BW$498,61,0),"")</f>
        <v/>
      </c>
      <c r="X107" s="125"/>
      <c r="Y107" s="125"/>
      <c r="Z107" s="126" t="str">
        <f t="shared" si="0"/>
        <v/>
      </c>
      <c r="AA107" s="126"/>
      <c r="AB107" s="127" t="str">
        <f>+IFERROR(IF(VLOOKUP(#REF!&amp;"-"&amp;ROW()-108,[2]ワークシート!$C$2:$BW$498,13,0)="","",VLOOKUP(#REF!&amp;"-"&amp;ROW()-108,[2]ワークシート!$C$2:$BW$498,13,0)),"")</f>
        <v/>
      </c>
      <c r="AC107" s="127"/>
      <c r="AD107" s="127" t="str">
        <f>+IFERROR(VLOOKUP(#REF!&amp;"-"&amp;ROW()-108,[2]ワークシート!$C$2:$BW$498,30,0),"")</f>
        <v/>
      </c>
      <c r="AE107" s="127"/>
      <c r="AF107" s="126" t="str">
        <f t="shared" si="1"/>
        <v/>
      </c>
      <c r="AG107" s="126"/>
      <c r="AH107" s="127" t="str">
        <f>+IFERROR(IF(VLOOKUP(#REF!&amp;"-"&amp;ROW()-108,[2]ワークシート!$C$2:$BW$498,31,0)="","",VLOOKUP(#REF!&amp;"-"&amp;ROW()-108,[2]ワークシート!$C$2:$BW$498,31,0)),"")</f>
        <v/>
      </c>
      <c r="AI107" s="127"/>
      <c r="AJ107" s="41"/>
      <c r="AK107" s="41"/>
      <c r="AL107" s="41"/>
      <c r="AM107" s="41"/>
      <c r="AN107" s="41"/>
      <c r="AO107" s="41"/>
      <c r="AP107" s="41"/>
      <c r="AQ107" s="41"/>
      <c r="AR107" s="41"/>
      <c r="AS107" s="41"/>
      <c r="AT107" s="41"/>
      <c r="AU107" s="41"/>
      <c r="AV107" s="41"/>
      <c r="AW107" s="41"/>
      <c r="AX107" s="41"/>
      <c r="AY107" s="41"/>
      <c r="AZ107" s="41"/>
      <c r="BA107" s="41"/>
      <c r="BB107" s="41"/>
      <c r="BC107" s="41"/>
      <c r="BD107" s="41"/>
    </row>
    <row r="108" spans="1:56" ht="35.1" hidden="1" customHeight="1">
      <c r="A108" s="41"/>
      <c r="B108" s="128" t="str">
        <f>+IFERROR(VLOOKUP(#REF!&amp;"-"&amp;ROW()-108,[2]ワークシート!$C$2:$BW$498,9,0),"")</f>
        <v/>
      </c>
      <c r="C108" s="129"/>
      <c r="D108" s="130" t="str">
        <f>+IFERROR(IF(VLOOKUP(#REF!&amp;"-"&amp;ROW()-108,[2]ワークシート!$C$2:$BW$498,10,0) = "","",VLOOKUP(#REF!&amp;"-"&amp;ROW()-108,[2]ワークシート!$C$2:$BW$498,10,0)),"")</f>
        <v/>
      </c>
      <c r="E108" s="129"/>
      <c r="F108" s="128" t="str">
        <f>+IFERROR(VLOOKUP(#REF!&amp;"-"&amp;ROW()-108,[2]ワークシート!$C$2:$BW$498,11,0),"")</f>
        <v/>
      </c>
      <c r="G108" s="129"/>
      <c r="H108" s="50" t="str">
        <f>+IFERROR(VLOOKUP(#REF!&amp;"-"&amp;ROW()-108,[2]ワークシート!$C$2:$BW$498,12,0),"")</f>
        <v/>
      </c>
      <c r="I10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8" s="132"/>
      <c r="K108" s="128" t="str">
        <f>+IFERROR(VLOOKUP(#REF!&amp;"-"&amp;ROW()-108,[2]ワークシート!$C$2:$BW$498,19,0),"")</f>
        <v/>
      </c>
      <c r="L108" s="130"/>
      <c r="M108" s="129"/>
      <c r="N108" s="133" t="str">
        <f>+IFERROR(VLOOKUP(#REF!&amp;"-"&amp;ROW()-108,[2]ワークシート!$C$2:$BW$498,24,0),"")</f>
        <v/>
      </c>
      <c r="O108" s="134"/>
      <c r="P108" s="125" t="str">
        <f>+IFERROR(VLOOKUP(#REF!&amp;"-"&amp;ROW()-108,[2]ワークシート!$C$2:$BW$498,25,0),"")</f>
        <v/>
      </c>
      <c r="Q108" s="125"/>
      <c r="R108" s="135" t="str">
        <f>+IFERROR(VLOOKUP(#REF!&amp;"-"&amp;ROW()-108,[2]ワークシート!$C$2:$BW$498,55,0),"")</f>
        <v/>
      </c>
      <c r="S108" s="135"/>
      <c r="T108" s="135"/>
      <c r="U108" s="125" t="str">
        <f>+IFERROR(VLOOKUP(#REF!&amp;"-"&amp;ROW()-108,[2]ワークシート!$C$2:$BW$498,60,0),"")</f>
        <v/>
      </c>
      <c r="V108" s="125"/>
      <c r="W108" s="125" t="str">
        <f>+IFERROR(VLOOKUP(#REF!&amp;"-"&amp;ROW()-108,[2]ワークシート!$C$2:$BW$498,61,0),"")</f>
        <v/>
      </c>
      <c r="X108" s="125"/>
      <c r="Y108" s="125"/>
      <c r="Z108" s="126" t="str">
        <f t="shared" si="0"/>
        <v/>
      </c>
      <c r="AA108" s="126"/>
      <c r="AB108" s="127" t="str">
        <f>+IFERROR(IF(VLOOKUP(#REF!&amp;"-"&amp;ROW()-108,[2]ワークシート!$C$2:$BW$498,13,0)="","",VLOOKUP(#REF!&amp;"-"&amp;ROW()-108,[2]ワークシート!$C$2:$BW$498,13,0)),"")</f>
        <v/>
      </c>
      <c r="AC108" s="127"/>
      <c r="AD108" s="127" t="str">
        <f>+IFERROR(VLOOKUP(#REF!&amp;"-"&amp;ROW()-108,[2]ワークシート!$C$2:$BW$498,30,0),"")</f>
        <v/>
      </c>
      <c r="AE108" s="127"/>
      <c r="AF108" s="126" t="str">
        <f t="shared" si="1"/>
        <v/>
      </c>
      <c r="AG108" s="126"/>
      <c r="AH108" s="127" t="str">
        <f>+IFERROR(IF(VLOOKUP(#REF!&amp;"-"&amp;ROW()-108,[2]ワークシート!$C$2:$BW$498,31,0)="","",VLOOKUP(#REF!&amp;"-"&amp;ROW()-108,[2]ワークシート!$C$2:$BW$498,31,0)),"")</f>
        <v/>
      </c>
      <c r="AI108" s="127"/>
      <c r="AJ108" s="41"/>
      <c r="AK108" s="41"/>
      <c r="AL108" s="41"/>
      <c r="AM108" s="41"/>
      <c r="AN108" s="41"/>
      <c r="AO108" s="41"/>
      <c r="AP108" s="41"/>
      <c r="AQ108" s="41"/>
      <c r="AR108" s="41"/>
      <c r="AS108" s="41"/>
      <c r="AT108" s="41"/>
      <c r="AU108" s="41"/>
      <c r="AV108" s="41"/>
      <c r="AW108" s="41"/>
      <c r="AX108" s="41"/>
      <c r="AY108" s="41"/>
      <c r="AZ108" s="41"/>
      <c r="BA108" s="41"/>
      <c r="BB108" s="41"/>
      <c r="BC108" s="41"/>
      <c r="BD108" s="41"/>
    </row>
    <row r="109" spans="1:56" ht="35.1" hidden="1" customHeight="1">
      <c r="A109" s="41"/>
      <c r="B109" s="128" t="str">
        <f>+IFERROR(VLOOKUP(#REF!&amp;"-"&amp;ROW()-108,[2]ワークシート!$C$2:$BW$498,9,0),"")</f>
        <v/>
      </c>
      <c r="C109" s="129"/>
      <c r="D109" s="130" t="str">
        <f>+IFERROR(IF(VLOOKUP(#REF!&amp;"-"&amp;ROW()-108,[2]ワークシート!$C$2:$BW$498,10,0) = "","",VLOOKUP(#REF!&amp;"-"&amp;ROW()-108,[2]ワークシート!$C$2:$BW$498,10,0)),"")</f>
        <v/>
      </c>
      <c r="E109" s="129"/>
      <c r="F109" s="128" t="str">
        <f>+IFERROR(VLOOKUP(#REF!&amp;"-"&amp;ROW()-108,[2]ワークシート!$C$2:$BW$498,11,0),"")</f>
        <v/>
      </c>
      <c r="G109" s="129"/>
      <c r="H109" s="50" t="str">
        <f>+IFERROR(VLOOKUP(#REF!&amp;"-"&amp;ROW()-108,[2]ワークシート!$C$2:$BW$498,12,0),"")</f>
        <v/>
      </c>
      <c r="I10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9" s="132"/>
      <c r="K109" s="128" t="str">
        <f>+IFERROR(VLOOKUP(#REF!&amp;"-"&amp;ROW()-108,[2]ワークシート!$C$2:$BW$498,19,0),"")</f>
        <v/>
      </c>
      <c r="L109" s="130"/>
      <c r="M109" s="129"/>
      <c r="N109" s="133" t="str">
        <f>+IFERROR(VLOOKUP(#REF!&amp;"-"&amp;ROW()-108,[2]ワークシート!$C$2:$BW$498,24,0),"")</f>
        <v/>
      </c>
      <c r="O109" s="134"/>
      <c r="P109" s="125" t="str">
        <f>+IFERROR(VLOOKUP(#REF!&amp;"-"&amp;ROW()-108,[2]ワークシート!$C$2:$BW$498,25,0),"")</f>
        <v/>
      </c>
      <c r="Q109" s="125"/>
      <c r="R109" s="135" t="str">
        <f>+IFERROR(VLOOKUP(#REF!&amp;"-"&amp;ROW()-108,[2]ワークシート!$C$2:$BW$498,55,0),"")</f>
        <v/>
      </c>
      <c r="S109" s="135"/>
      <c r="T109" s="135"/>
      <c r="U109" s="125" t="str">
        <f>+IFERROR(VLOOKUP(#REF!&amp;"-"&amp;ROW()-108,[2]ワークシート!$C$2:$BW$498,60,0),"")</f>
        <v/>
      </c>
      <c r="V109" s="125"/>
      <c r="W109" s="125" t="str">
        <f>+IFERROR(VLOOKUP(#REF!&amp;"-"&amp;ROW()-108,[2]ワークシート!$C$2:$BW$498,61,0),"")</f>
        <v/>
      </c>
      <c r="X109" s="125"/>
      <c r="Y109" s="125"/>
      <c r="Z109" s="126" t="str">
        <f t="shared" si="0"/>
        <v/>
      </c>
      <c r="AA109" s="126"/>
      <c r="AB109" s="127" t="str">
        <f>+IFERROR(IF(VLOOKUP(#REF!&amp;"-"&amp;ROW()-108,[2]ワークシート!$C$2:$BW$498,13,0)="","",VLOOKUP(#REF!&amp;"-"&amp;ROW()-108,[2]ワークシート!$C$2:$BW$498,13,0)),"")</f>
        <v/>
      </c>
      <c r="AC109" s="127"/>
      <c r="AD109" s="127" t="str">
        <f>+IFERROR(VLOOKUP(#REF!&amp;"-"&amp;ROW()-108,[2]ワークシート!$C$2:$BW$498,30,0),"")</f>
        <v/>
      </c>
      <c r="AE109" s="127"/>
      <c r="AF109" s="126" t="str">
        <f t="shared" si="1"/>
        <v/>
      </c>
      <c r="AG109" s="126"/>
      <c r="AH109" s="127" t="str">
        <f>+IFERROR(IF(VLOOKUP(#REF!&amp;"-"&amp;ROW()-108,[2]ワークシート!$C$2:$BW$498,31,0)="","",VLOOKUP(#REF!&amp;"-"&amp;ROW()-108,[2]ワークシート!$C$2:$BW$498,31,0)),"")</f>
        <v/>
      </c>
      <c r="AI109" s="127"/>
      <c r="AJ109" s="41"/>
      <c r="AK109" s="41"/>
      <c r="AL109" s="41"/>
      <c r="AM109" s="41"/>
      <c r="AN109" s="41"/>
      <c r="AO109" s="41"/>
      <c r="AP109" s="41"/>
      <c r="AQ109" s="41"/>
      <c r="AR109" s="41"/>
      <c r="AS109" s="41"/>
      <c r="AT109" s="41"/>
      <c r="AU109" s="41"/>
      <c r="AV109" s="41"/>
      <c r="AW109" s="41"/>
      <c r="AX109" s="41"/>
      <c r="AY109" s="41"/>
      <c r="AZ109" s="41"/>
      <c r="BA109" s="41"/>
      <c r="BB109" s="41"/>
      <c r="BC109" s="41"/>
      <c r="BD109" s="41"/>
    </row>
    <row r="110" spans="1:56" ht="35.1" hidden="1" customHeight="1">
      <c r="A110" s="41"/>
      <c r="B110" s="128" t="str">
        <f>+IFERROR(VLOOKUP(#REF!&amp;"-"&amp;ROW()-108,[2]ワークシート!$C$2:$BW$498,9,0),"")</f>
        <v/>
      </c>
      <c r="C110" s="129"/>
      <c r="D110" s="130" t="str">
        <f>+IFERROR(IF(VLOOKUP(#REF!&amp;"-"&amp;ROW()-108,[2]ワークシート!$C$2:$BW$498,10,0) = "","",VLOOKUP(#REF!&amp;"-"&amp;ROW()-108,[2]ワークシート!$C$2:$BW$498,10,0)),"")</f>
        <v/>
      </c>
      <c r="E110" s="129"/>
      <c r="F110" s="128" t="str">
        <f>+IFERROR(VLOOKUP(#REF!&amp;"-"&amp;ROW()-108,[2]ワークシート!$C$2:$BW$498,11,0),"")</f>
        <v/>
      </c>
      <c r="G110" s="129"/>
      <c r="H110" s="50" t="str">
        <f>+IFERROR(VLOOKUP(#REF!&amp;"-"&amp;ROW()-108,[2]ワークシート!$C$2:$BW$498,12,0),"")</f>
        <v/>
      </c>
      <c r="I11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0" s="132"/>
      <c r="K110" s="128" t="str">
        <f>+IFERROR(VLOOKUP(#REF!&amp;"-"&amp;ROW()-108,[2]ワークシート!$C$2:$BW$498,19,0),"")</f>
        <v/>
      </c>
      <c r="L110" s="130"/>
      <c r="M110" s="129"/>
      <c r="N110" s="133" t="str">
        <f>+IFERROR(VLOOKUP(#REF!&amp;"-"&amp;ROW()-108,[2]ワークシート!$C$2:$BW$498,24,0),"")</f>
        <v/>
      </c>
      <c r="O110" s="134"/>
      <c r="P110" s="125" t="str">
        <f>+IFERROR(VLOOKUP(#REF!&amp;"-"&amp;ROW()-108,[2]ワークシート!$C$2:$BW$498,25,0),"")</f>
        <v/>
      </c>
      <c r="Q110" s="125"/>
      <c r="R110" s="135" t="str">
        <f>+IFERROR(VLOOKUP(#REF!&amp;"-"&amp;ROW()-108,[2]ワークシート!$C$2:$BW$498,55,0),"")</f>
        <v/>
      </c>
      <c r="S110" s="135"/>
      <c r="T110" s="135"/>
      <c r="U110" s="125" t="str">
        <f>+IFERROR(VLOOKUP(#REF!&amp;"-"&amp;ROW()-108,[2]ワークシート!$C$2:$BW$498,60,0),"")</f>
        <v/>
      </c>
      <c r="V110" s="125"/>
      <c r="W110" s="125" t="str">
        <f>+IFERROR(VLOOKUP(#REF!&amp;"-"&amp;ROW()-108,[2]ワークシート!$C$2:$BW$498,61,0),"")</f>
        <v/>
      </c>
      <c r="X110" s="125"/>
      <c r="Y110" s="125"/>
      <c r="Z110" s="126" t="str">
        <f t="shared" si="0"/>
        <v/>
      </c>
      <c r="AA110" s="126"/>
      <c r="AB110" s="127" t="str">
        <f>+IFERROR(IF(VLOOKUP(#REF!&amp;"-"&amp;ROW()-108,[2]ワークシート!$C$2:$BW$498,13,0)="","",VLOOKUP(#REF!&amp;"-"&amp;ROW()-108,[2]ワークシート!$C$2:$BW$498,13,0)),"")</f>
        <v/>
      </c>
      <c r="AC110" s="127"/>
      <c r="AD110" s="127" t="str">
        <f>+IFERROR(VLOOKUP(#REF!&amp;"-"&amp;ROW()-108,[2]ワークシート!$C$2:$BW$498,30,0),"")</f>
        <v/>
      </c>
      <c r="AE110" s="127"/>
      <c r="AF110" s="126" t="str">
        <f t="shared" si="1"/>
        <v/>
      </c>
      <c r="AG110" s="126"/>
      <c r="AH110" s="127" t="str">
        <f>+IFERROR(IF(VLOOKUP(#REF!&amp;"-"&amp;ROW()-108,[2]ワークシート!$C$2:$BW$498,31,0)="","",VLOOKUP(#REF!&amp;"-"&amp;ROW()-108,[2]ワークシート!$C$2:$BW$498,31,0)),"")</f>
        <v/>
      </c>
      <c r="AI110" s="127"/>
      <c r="AJ110" s="41"/>
      <c r="AK110" s="41"/>
      <c r="AL110" s="41"/>
      <c r="AM110" s="41"/>
      <c r="AN110" s="41"/>
      <c r="AO110" s="41"/>
      <c r="AP110" s="41"/>
      <c r="AQ110" s="41"/>
      <c r="AR110" s="41"/>
      <c r="AS110" s="41"/>
      <c r="AT110" s="41"/>
      <c r="AU110" s="41"/>
      <c r="AV110" s="41"/>
      <c r="AW110" s="41"/>
      <c r="AX110" s="41"/>
      <c r="AY110" s="41"/>
      <c r="AZ110" s="41"/>
      <c r="BA110" s="41"/>
      <c r="BB110" s="41"/>
      <c r="BC110" s="41"/>
      <c r="BD110" s="41"/>
    </row>
    <row r="111" spans="1:56" ht="35.1" hidden="1" customHeight="1">
      <c r="A111" s="41"/>
      <c r="B111" s="128" t="str">
        <f>+IFERROR(VLOOKUP(#REF!&amp;"-"&amp;ROW()-108,[2]ワークシート!$C$2:$BW$498,9,0),"")</f>
        <v/>
      </c>
      <c r="C111" s="129"/>
      <c r="D111" s="130" t="str">
        <f>+IFERROR(IF(VLOOKUP(#REF!&amp;"-"&amp;ROW()-108,[2]ワークシート!$C$2:$BW$498,10,0) = "","",VLOOKUP(#REF!&amp;"-"&amp;ROW()-108,[2]ワークシート!$C$2:$BW$498,10,0)),"")</f>
        <v/>
      </c>
      <c r="E111" s="129"/>
      <c r="F111" s="128" t="str">
        <f>+IFERROR(VLOOKUP(#REF!&amp;"-"&amp;ROW()-108,[2]ワークシート!$C$2:$BW$498,11,0),"")</f>
        <v/>
      </c>
      <c r="G111" s="129"/>
      <c r="H111" s="50" t="str">
        <f>+IFERROR(VLOOKUP(#REF!&amp;"-"&amp;ROW()-108,[2]ワークシート!$C$2:$BW$498,12,0),"")</f>
        <v/>
      </c>
      <c r="I11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1" s="132"/>
      <c r="K111" s="128" t="str">
        <f>+IFERROR(VLOOKUP(#REF!&amp;"-"&amp;ROW()-108,[2]ワークシート!$C$2:$BW$498,19,0),"")</f>
        <v/>
      </c>
      <c r="L111" s="130"/>
      <c r="M111" s="129"/>
      <c r="N111" s="133" t="str">
        <f>+IFERROR(VLOOKUP(#REF!&amp;"-"&amp;ROW()-108,[2]ワークシート!$C$2:$BW$498,24,0),"")</f>
        <v/>
      </c>
      <c r="O111" s="134"/>
      <c r="P111" s="125" t="str">
        <f>+IFERROR(VLOOKUP(#REF!&amp;"-"&amp;ROW()-108,[2]ワークシート!$C$2:$BW$498,25,0),"")</f>
        <v/>
      </c>
      <c r="Q111" s="125"/>
      <c r="R111" s="135" t="str">
        <f>+IFERROR(VLOOKUP(#REF!&amp;"-"&amp;ROW()-108,[2]ワークシート!$C$2:$BW$498,55,0),"")</f>
        <v/>
      </c>
      <c r="S111" s="135"/>
      <c r="T111" s="135"/>
      <c r="U111" s="125" t="str">
        <f>+IFERROR(VLOOKUP(#REF!&amp;"-"&amp;ROW()-108,[2]ワークシート!$C$2:$BW$498,60,0),"")</f>
        <v/>
      </c>
      <c r="V111" s="125"/>
      <c r="W111" s="125" t="str">
        <f>+IFERROR(VLOOKUP(#REF!&amp;"-"&amp;ROW()-108,[2]ワークシート!$C$2:$BW$498,61,0),"")</f>
        <v/>
      </c>
      <c r="X111" s="125"/>
      <c r="Y111" s="125"/>
      <c r="Z111" s="126" t="str">
        <f t="shared" si="0"/>
        <v/>
      </c>
      <c r="AA111" s="126"/>
      <c r="AB111" s="127" t="str">
        <f>+IFERROR(IF(VLOOKUP(#REF!&amp;"-"&amp;ROW()-108,[2]ワークシート!$C$2:$BW$498,13,0)="","",VLOOKUP(#REF!&amp;"-"&amp;ROW()-108,[2]ワークシート!$C$2:$BW$498,13,0)),"")</f>
        <v/>
      </c>
      <c r="AC111" s="127"/>
      <c r="AD111" s="127" t="str">
        <f>+IFERROR(VLOOKUP(#REF!&amp;"-"&amp;ROW()-108,[2]ワークシート!$C$2:$BW$498,30,0),"")</f>
        <v/>
      </c>
      <c r="AE111" s="127"/>
      <c r="AF111" s="126" t="str">
        <f t="shared" si="1"/>
        <v/>
      </c>
      <c r="AG111" s="126"/>
      <c r="AH111" s="127" t="str">
        <f>+IFERROR(IF(VLOOKUP(#REF!&amp;"-"&amp;ROW()-108,[2]ワークシート!$C$2:$BW$498,31,0)="","",VLOOKUP(#REF!&amp;"-"&amp;ROW()-108,[2]ワークシート!$C$2:$BW$498,31,0)),"")</f>
        <v/>
      </c>
      <c r="AI111" s="127"/>
      <c r="AJ111" s="41"/>
      <c r="AK111" s="41"/>
      <c r="AL111" s="41"/>
      <c r="AM111" s="41"/>
      <c r="AN111" s="41"/>
      <c r="AO111" s="41"/>
      <c r="AP111" s="41"/>
      <c r="AQ111" s="41"/>
      <c r="AR111" s="41"/>
      <c r="AS111" s="41"/>
      <c r="AT111" s="41"/>
      <c r="AU111" s="41"/>
      <c r="AV111" s="41"/>
      <c r="AW111" s="41"/>
      <c r="AX111" s="41"/>
      <c r="AY111" s="41"/>
      <c r="AZ111" s="41"/>
      <c r="BA111" s="41"/>
      <c r="BB111" s="41"/>
      <c r="BC111" s="41"/>
      <c r="BD111" s="41"/>
    </row>
    <row r="112" spans="1:56" ht="35.1" hidden="1" customHeight="1">
      <c r="A112" s="41"/>
      <c r="B112" s="128" t="str">
        <f>+IFERROR(VLOOKUP(#REF!&amp;"-"&amp;ROW()-108,[2]ワークシート!$C$2:$BW$498,9,0),"")</f>
        <v/>
      </c>
      <c r="C112" s="129"/>
      <c r="D112" s="130" t="str">
        <f>+IFERROR(IF(VLOOKUP(#REF!&amp;"-"&amp;ROW()-108,[2]ワークシート!$C$2:$BW$498,10,0) = "","",VLOOKUP(#REF!&amp;"-"&amp;ROW()-108,[2]ワークシート!$C$2:$BW$498,10,0)),"")</f>
        <v/>
      </c>
      <c r="E112" s="129"/>
      <c r="F112" s="128" t="str">
        <f>+IFERROR(VLOOKUP(#REF!&amp;"-"&amp;ROW()-108,[2]ワークシート!$C$2:$BW$498,11,0),"")</f>
        <v/>
      </c>
      <c r="G112" s="129"/>
      <c r="H112" s="50" t="str">
        <f>+IFERROR(VLOOKUP(#REF!&amp;"-"&amp;ROW()-108,[2]ワークシート!$C$2:$BW$498,12,0),"")</f>
        <v/>
      </c>
      <c r="I11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2" s="132"/>
      <c r="K112" s="128" t="str">
        <f>+IFERROR(VLOOKUP(#REF!&amp;"-"&amp;ROW()-108,[2]ワークシート!$C$2:$BW$498,19,0),"")</f>
        <v/>
      </c>
      <c r="L112" s="130"/>
      <c r="M112" s="129"/>
      <c r="N112" s="133" t="str">
        <f>+IFERROR(VLOOKUP(#REF!&amp;"-"&amp;ROW()-108,[2]ワークシート!$C$2:$BW$498,24,0),"")</f>
        <v/>
      </c>
      <c r="O112" s="134"/>
      <c r="P112" s="125" t="str">
        <f>+IFERROR(VLOOKUP(#REF!&amp;"-"&amp;ROW()-108,[2]ワークシート!$C$2:$BW$498,25,0),"")</f>
        <v/>
      </c>
      <c r="Q112" s="125"/>
      <c r="R112" s="135" t="str">
        <f>+IFERROR(VLOOKUP(#REF!&amp;"-"&amp;ROW()-108,[2]ワークシート!$C$2:$BW$498,55,0),"")</f>
        <v/>
      </c>
      <c r="S112" s="135"/>
      <c r="T112" s="135"/>
      <c r="U112" s="125" t="str">
        <f>+IFERROR(VLOOKUP(#REF!&amp;"-"&amp;ROW()-108,[2]ワークシート!$C$2:$BW$498,60,0),"")</f>
        <v/>
      </c>
      <c r="V112" s="125"/>
      <c r="W112" s="125" t="str">
        <f>+IFERROR(VLOOKUP(#REF!&amp;"-"&amp;ROW()-108,[2]ワークシート!$C$2:$BW$498,61,0),"")</f>
        <v/>
      </c>
      <c r="X112" s="125"/>
      <c r="Y112" s="125"/>
      <c r="Z112" s="126" t="str">
        <f t="shared" si="0"/>
        <v/>
      </c>
      <c r="AA112" s="126"/>
      <c r="AB112" s="127" t="str">
        <f>+IFERROR(IF(VLOOKUP(#REF!&amp;"-"&amp;ROW()-108,[2]ワークシート!$C$2:$BW$498,13,0)="","",VLOOKUP(#REF!&amp;"-"&amp;ROW()-108,[2]ワークシート!$C$2:$BW$498,13,0)),"")</f>
        <v/>
      </c>
      <c r="AC112" s="127"/>
      <c r="AD112" s="127" t="str">
        <f>+IFERROR(VLOOKUP(#REF!&amp;"-"&amp;ROW()-108,[2]ワークシート!$C$2:$BW$498,30,0),"")</f>
        <v/>
      </c>
      <c r="AE112" s="127"/>
      <c r="AF112" s="126" t="str">
        <f t="shared" si="1"/>
        <v/>
      </c>
      <c r="AG112" s="126"/>
      <c r="AH112" s="127" t="str">
        <f>+IFERROR(IF(VLOOKUP(#REF!&amp;"-"&amp;ROW()-108,[2]ワークシート!$C$2:$BW$498,31,0)="","",VLOOKUP(#REF!&amp;"-"&amp;ROW()-108,[2]ワークシート!$C$2:$BW$498,31,0)),"")</f>
        <v/>
      </c>
      <c r="AI112" s="127"/>
      <c r="AJ112" s="41"/>
      <c r="AK112" s="41"/>
      <c r="AL112" s="41"/>
      <c r="AM112" s="41"/>
      <c r="AN112" s="41"/>
      <c r="AO112" s="41"/>
      <c r="AP112" s="41"/>
      <c r="AQ112" s="41"/>
      <c r="AR112" s="41"/>
      <c r="AS112" s="41"/>
      <c r="AT112" s="41"/>
      <c r="AU112" s="41"/>
      <c r="AV112" s="41"/>
      <c r="AW112" s="41"/>
      <c r="AX112" s="41"/>
      <c r="AY112" s="41"/>
      <c r="AZ112" s="41"/>
      <c r="BA112" s="41"/>
      <c r="BB112" s="41"/>
      <c r="BC112" s="41"/>
      <c r="BD112" s="41"/>
    </row>
    <row r="113" spans="1:56" ht="35.1" hidden="1" customHeight="1">
      <c r="A113" s="41"/>
      <c r="B113" s="128" t="str">
        <f>+IFERROR(VLOOKUP(#REF!&amp;"-"&amp;ROW()-108,[2]ワークシート!$C$2:$BW$498,9,0),"")</f>
        <v/>
      </c>
      <c r="C113" s="129"/>
      <c r="D113" s="130" t="str">
        <f>+IFERROR(IF(VLOOKUP(#REF!&amp;"-"&amp;ROW()-108,[2]ワークシート!$C$2:$BW$498,10,0) = "","",VLOOKUP(#REF!&amp;"-"&amp;ROW()-108,[2]ワークシート!$C$2:$BW$498,10,0)),"")</f>
        <v/>
      </c>
      <c r="E113" s="129"/>
      <c r="F113" s="128" t="str">
        <f>+IFERROR(VLOOKUP(#REF!&amp;"-"&amp;ROW()-108,[2]ワークシート!$C$2:$BW$498,11,0),"")</f>
        <v/>
      </c>
      <c r="G113" s="129"/>
      <c r="H113" s="50" t="str">
        <f>+IFERROR(VLOOKUP(#REF!&amp;"-"&amp;ROW()-108,[2]ワークシート!$C$2:$BW$498,12,0),"")</f>
        <v/>
      </c>
      <c r="I11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3" s="132"/>
      <c r="K113" s="128" t="str">
        <f>+IFERROR(VLOOKUP(#REF!&amp;"-"&amp;ROW()-108,[2]ワークシート!$C$2:$BW$498,19,0),"")</f>
        <v/>
      </c>
      <c r="L113" s="130"/>
      <c r="M113" s="129"/>
      <c r="N113" s="133" t="str">
        <f>+IFERROR(VLOOKUP(#REF!&amp;"-"&amp;ROW()-108,[2]ワークシート!$C$2:$BW$498,24,0),"")</f>
        <v/>
      </c>
      <c r="O113" s="134"/>
      <c r="P113" s="125" t="str">
        <f>+IFERROR(VLOOKUP(#REF!&amp;"-"&amp;ROW()-108,[2]ワークシート!$C$2:$BW$498,25,0),"")</f>
        <v/>
      </c>
      <c r="Q113" s="125"/>
      <c r="R113" s="135" t="str">
        <f>+IFERROR(VLOOKUP(#REF!&amp;"-"&amp;ROW()-108,[2]ワークシート!$C$2:$BW$498,55,0),"")</f>
        <v/>
      </c>
      <c r="S113" s="135"/>
      <c r="T113" s="135"/>
      <c r="U113" s="125" t="str">
        <f>+IFERROR(VLOOKUP(#REF!&amp;"-"&amp;ROW()-108,[2]ワークシート!$C$2:$BW$498,60,0),"")</f>
        <v/>
      </c>
      <c r="V113" s="125"/>
      <c r="W113" s="125" t="str">
        <f>+IFERROR(VLOOKUP(#REF!&amp;"-"&amp;ROW()-108,[2]ワークシート!$C$2:$BW$498,61,0),"")</f>
        <v/>
      </c>
      <c r="X113" s="125"/>
      <c r="Y113" s="125"/>
      <c r="Z113" s="126" t="str">
        <f t="shared" si="0"/>
        <v/>
      </c>
      <c r="AA113" s="126"/>
      <c r="AB113" s="127" t="str">
        <f>+IFERROR(IF(VLOOKUP(#REF!&amp;"-"&amp;ROW()-108,[2]ワークシート!$C$2:$BW$498,13,0)="","",VLOOKUP(#REF!&amp;"-"&amp;ROW()-108,[2]ワークシート!$C$2:$BW$498,13,0)),"")</f>
        <v/>
      </c>
      <c r="AC113" s="127"/>
      <c r="AD113" s="127" t="str">
        <f>+IFERROR(VLOOKUP(#REF!&amp;"-"&amp;ROW()-108,[2]ワークシート!$C$2:$BW$498,30,0),"")</f>
        <v/>
      </c>
      <c r="AE113" s="127"/>
      <c r="AF113" s="126" t="str">
        <f t="shared" si="1"/>
        <v/>
      </c>
      <c r="AG113" s="126"/>
      <c r="AH113" s="127" t="str">
        <f>+IFERROR(IF(VLOOKUP(#REF!&amp;"-"&amp;ROW()-108,[2]ワークシート!$C$2:$BW$498,31,0)="","",VLOOKUP(#REF!&amp;"-"&amp;ROW()-108,[2]ワークシート!$C$2:$BW$498,31,0)),"")</f>
        <v/>
      </c>
      <c r="AI113" s="127"/>
      <c r="AJ113" s="41"/>
      <c r="AK113" s="41"/>
      <c r="AL113" s="41"/>
      <c r="AM113" s="41"/>
      <c r="AN113" s="41"/>
      <c r="AO113" s="41"/>
      <c r="AP113" s="41"/>
      <c r="AQ113" s="41"/>
      <c r="AR113" s="41"/>
      <c r="AS113" s="41"/>
      <c r="AT113" s="41"/>
      <c r="AU113" s="41"/>
      <c r="AV113" s="41"/>
      <c r="AW113" s="41"/>
      <c r="AX113" s="41"/>
      <c r="AY113" s="41"/>
      <c r="AZ113" s="41"/>
      <c r="BA113" s="41"/>
      <c r="BB113" s="41"/>
      <c r="BC113" s="41"/>
      <c r="BD113" s="41"/>
    </row>
    <row r="114" spans="1:56" ht="35.1" hidden="1" customHeight="1">
      <c r="A114" s="41"/>
      <c r="B114" s="128" t="str">
        <f>+IFERROR(VLOOKUP(#REF!&amp;"-"&amp;ROW()-108,[2]ワークシート!$C$2:$BW$498,9,0),"")</f>
        <v/>
      </c>
      <c r="C114" s="129"/>
      <c r="D114" s="130" t="str">
        <f>+IFERROR(IF(VLOOKUP(#REF!&amp;"-"&amp;ROW()-108,[2]ワークシート!$C$2:$BW$498,10,0) = "","",VLOOKUP(#REF!&amp;"-"&amp;ROW()-108,[2]ワークシート!$C$2:$BW$498,10,0)),"")</f>
        <v/>
      </c>
      <c r="E114" s="129"/>
      <c r="F114" s="128" t="str">
        <f>+IFERROR(VLOOKUP(#REF!&amp;"-"&amp;ROW()-108,[2]ワークシート!$C$2:$BW$498,11,0),"")</f>
        <v/>
      </c>
      <c r="G114" s="129"/>
      <c r="H114" s="50" t="str">
        <f>+IFERROR(VLOOKUP(#REF!&amp;"-"&amp;ROW()-108,[2]ワークシート!$C$2:$BW$498,12,0),"")</f>
        <v/>
      </c>
      <c r="I11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4" s="132"/>
      <c r="K114" s="128" t="str">
        <f>+IFERROR(VLOOKUP(#REF!&amp;"-"&amp;ROW()-108,[2]ワークシート!$C$2:$BW$498,19,0),"")</f>
        <v/>
      </c>
      <c r="L114" s="130"/>
      <c r="M114" s="129"/>
      <c r="N114" s="133" t="str">
        <f>+IFERROR(VLOOKUP(#REF!&amp;"-"&amp;ROW()-108,[2]ワークシート!$C$2:$BW$498,24,0),"")</f>
        <v/>
      </c>
      <c r="O114" s="134"/>
      <c r="P114" s="125" t="str">
        <f>+IFERROR(VLOOKUP(#REF!&amp;"-"&amp;ROW()-108,[2]ワークシート!$C$2:$BW$498,25,0),"")</f>
        <v/>
      </c>
      <c r="Q114" s="125"/>
      <c r="R114" s="135" t="str">
        <f>+IFERROR(VLOOKUP(#REF!&amp;"-"&amp;ROW()-108,[2]ワークシート!$C$2:$BW$498,55,0),"")</f>
        <v/>
      </c>
      <c r="S114" s="135"/>
      <c r="T114" s="135"/>
      <c r="U114" s="125" t="str">
        <f>+IFERROR(VLOOKUP(#REF!&amp;"-"&amp;ROW()-108,[2]ワークシート!$C$2:$BW$498,60,0),"")</f>
        <v/>
      </c>
      <c r="V114" s="125"/>
      <c r="W114" s="125" t="str">
        <f>+IFERROR(VLOOKUP(#REF!&amp;"-"&amp;ROW()-108,[2]ワークシート!$C$2:$BW$498,61,0),"")</f>
        <v/>
      </c>
      <c r="X114" s="125"/>
      <c r="Y114" s="125"/>
      <c r="Z114" s="126" t="str">
        <f t="shared" si="0"/>
        <v/>
      </c>
      <c r="AA114" s="126"/>
      <c r="AB114" s="127" t="str">
        <f>+IFERROR(IF(VLOOKUP(#REF!&amp;"-"&amp;ROW()-108,[2]ワークシート!$C$2:$BW$498,13,0)="","",VLOOKUP(#REF!&amp;"-"&amp;ROW()-108,[2]ワークシート!$C$2:$BW$498,13,0)),"")</f>
        <v/>
      </c>
      <c r="AC114" s="127"/>
      <c r="AD114" s="127" t="str">
        <f>+IFERROR(VLOOKUP(#REF!&amp;"-"&amp;ROW()-108,[2]ワークシート!$C$2:$BW$498,30,0),"")</f>
        <v/>
      </c>
      <c r="AE114" s="127"/>
      <c r="AF114" s="126" t="str">
        <f t="shared" si="1"/>
        <v/>
      </c>
      <c r="AG114" s="126"/>
      <c r="AH114" s="127" t="str">
        <f>+IFERROR(IF(VLOOKUP(#REF!&amp;"-"&amp;ROW()-108,[2]ワークシート!$C$2:$BW$498,31,0)="","",VLOOKUP(#REF!&amp;"-"&amp;ROW()-108,[2]ワークシート!$C$2:$BW$498,31,0)),"")</f>
        <v/>
      </c>
      <c r="AI114" s="127"/>
      <c r="AJ114" s="41"/>
      <c r="AK114" s="41"/>
      <c r="AL114" s="41"/>
      <c r="AM114" s="41"/>
      <c r="AN114" s="41"/>
      <c r="AO114" s="41"/>
      <c r="AP114" s="41"/>
      <c r="AQ114" s="41"/>
      <c r="AR114" s="41"/>
      <c r="AS114" s="41"/>
      <c r="AT114" s="41"/>
      <c r="AU114" s="41"/>
      <c r="AV114" s="41"/>
      <c r="AW114" s="41"/>
      <c r="AX114" s="41"/>
      <c r="AY114" s="41"/>
      <c r="AZ114" s="41"/>
      <c r="BA114" s="41"/>
      <c r="BB114" s="41"/>
      <c r="BC114" s="41"/>
      <c r="BD114" s="41"/>
    </row>
    <row r="115" spans="1:56" ht="35.1" hidden="1" customHeight="1">
      <c r="A115" s="41"/>
      <c r="B115" s="128" t="str">
        <f>+IFERROR(VLOOKUP(#REF!&amp;"-"&amp;ROW()-108,[2]ワークシート!$C$2:$BW$498,9,0),"")</f>
        <v/>
      </c>
      <c r="C115" s="129"/>
      <c r="D115" s="130" t="str">
        <f>+IFERROR(IF(VLOOKUP(#REF!&amp;"-"&amp;ROW()-108,[2]ワークシート!$C$2:$BW$498,10,0) = "","",VLOOKUP(#REF!&amp;"-"&amp;ROW()-108,[2]ワークシート!$C$2:$BW$498,10,0)),"")</f>
        <v/>
      </c>
      <c r="E115" s="129"/>
      <c r="F115" s="128" t="str">
        <f>+IFERROR(VLOOKUP(#REF!&amp;"-"&amp;ROW()-108,[2]ワークシート!$C$2:$BW$498,11,0),"")</f>
        <v/>
      </c>
      <c r="G115" s="129"/>
      <c r="H115" s="50" t="str">
        <f>+IFERROR(VLOOKUP(#REF!&amp;"-"&amp;ROW()-108,[2]ワークシート!$C$2:$BW$498,12,0),"")</f>
        <v/>
      </c>
      <c r="I11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5" s="132"/>
      <c r="K115" s="128" t="str">
        <f>+IFERROR(VLOOKUP(#REF!&amp;"-"&amp;ROW()-108,[2]ワークシート!$C$2:$BW$498,19,0),"")</f>
        <v/>
      </c>
      <c r="L115" s="130"/>
      <c r="M115" s="129"/>
      <c r="N115" s="133" t="str">
        <f>+IFERROR(VLOOKUP(#REF!&amp;"-"&amp;ROW()-108,[2]ワークシート!$C$2:$BW$498,24,0),"")</f>
        <v/>
      </c>
      <c r="O115" s="134"/>
      <c r="P115" s="125" t="str">
        <f>+IFERROR(VLOOKUP(#REF!&amp;"-"&amp;ROW()-108,[2]ワークシート!$C$2:$BW$498,25,0),"")</f>
        <v/>
      </c>
      <c r="Q115" s="125"/>
      <c r="R115" s="135" t="str">
        <f>+IFERROR(VLOOKUP(#REF!&amp;"-"&amp;ROW()-108,[2]ワークシート!$C$2:$BW$498,55,0),"")</f>
        <v/>
      </c>
      <c r="S115" s="135"/>
      <c r="T115" s="135"/>
      <c r="U115" s="125" t="str">
        <f>+IFERROR(VLOOKUP(#REF!&amp;"-"&amp;ROW()-108,[2]ワークシート!$C$2:$BW$498,60,0),"")</f>
        <v/>
      </c>
      <c r="V115" s="125"/>
      <c r="W115" s="125" t="str">
        <f>+IFERROR(VLOOKUP(#REF!&amp;"-"&amp;ROW()-108,[2]ワークシート!$C$2:$BW$498,61,0),"")</f>
        <v/>
      </c>
      <c r="X115" s="125"/>
      <c r="Y115" s="125"/>
      <c r="Z115" s="126" t="str">
        <f t="shared" si="0"/>
        <v/>
      </c>
      <c r="AA115" s="126"/>
      <c r="AB115" s="127" t="str">
        <f>+IFERROR(IF(VLOOKUP(#REF!&amp;"-"&amp;ROW()-108,[2]ワークシート!$C$2:$BW$498,13,0)="","",VLOOKUP(#REF!&amp;"-"&amp;ROW()-108,[2]ワークシート!$C$2:$BW$498,13,0)),"")</f>
        <v/>
      </c>
      <c r="AC115" s="127"/>
      <c r="AD115" s="127" t="str">
        <f>+IFERROR(VLOOKUP(#REF!&amp;"-"&amp;ROW()-108,[2]ワークシート!$C$2:$BW$498,30,0),"")</f>
        <v/>
      </c>
      <c r="AE115" s="127"/>
      <c r="AF115" s="126" t="str">
        <f t="shared" si="1"/>
        <v/>
      </c>
      <c r="AG115" s="126"/>
      <c r="AH115" s="127" t="str">
        <f>+IFERROR(IF(VLOOKUP(#REF!&amp;"-"&amp;ROW()-108,[2]ワークシート!$C$2:$BW$498,31,0)="","",VLOOKUP(#REF!&amp;"-"&amp;ROW()-108,[2]ワークシート!$C$2:$BW$498,31,0)),"")</f>
        <v/>
      </c>
      <c r="AI115" s="127"/>
      <c r="AJ115" s="41"/>
      <c r="AK115" s="41"/>
      <c r="AL115" s="41"/>
      <c r="AM115" s="41"/>
      <c r="AN115" s="41"/>
      <c r="AO115" s="41"/>
      <c r="AP115" s="41"/>
      <c r="AQ115" s="41"/>
      <c r="AR115" s="41"/>
      <c r="AS115" s="41"/>
      <c r="AT115" s="41"/>
      <c r="AU115" s="41"/>
      <c r="AV115" s="41"/>
      <c r="AW115" s="41"/>
      <c r="AX115" s="41"/>
      <c r="AY115" s="41"/>
      <c r="AZ115" s="41"/>
      <c r="BA115" s="41"/>
      <c r="BB115" s="41"/>
      <c r="BC115" s="41"/>
      <c r="BD115" s="41"/>
    </row>
    <row r="116" spans="1:56" ht="35.1" hidden="1" customHeight="1">
      <c r="A116" s="41"/>
      <c r="B116" s="128" t="str">
        <f>+IFERROR(VLOOKUP(#REF!&amp;"-"&amp;ROW()-108,[2]ワークシート!$C$2:$BW$498,9,0),"")</f>
        <v/>
      </c>
      <c r="C116" s="129"/>
      <c r="D116" s="130" t="str">
        <f>+IFERROR(IF(VLOOKUP(#REF!&amp;"-"&amp;ROW()-108,[2]ワークシート!$C$2:$BW$498,10,0) = "","",VLOOKUP(#REF!&amp;"-"&amp;ROW()-108,[2]ワークシート!$C$2:$BW$498,10,0)),"")</f>
        <v/>
      </c>
      <c r="E116" s="129"/>
      <c r="F116" s="128" t="str">
        <f>+IFERROR(VLOOKUP(#REF!&amp;"-"&amp;ROW()-108,[2]ワークシート!$C$2:$BW$498,11,0),"")</f>
        <v/>
      </c>
      <c r="G116" s="129"/>
      <c r="H116" s="50" t="str">
        <f>+IFERROR(VLOOKUP(#REF!&amp;"-"&amp;ROW()-108,[2]ワークシート!$C$2:$BW$498,12,0),"")</f>
        <v/>
      </c>
      <c r="I11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6" s="132"/>
      <c r="K116" s="128" t="str">
        <f>+IFERROR(VLOOKUP(#REF!&amp;"-"&amp;ROW()-108,[2]ワークシート!$C$2:$BW$498,19,0),"")</f>
        <v/>
      </c>
      <c r="L116" s="130"/>
      <c r="M116" s="129"/>
      <c r="N116" s="133" t="str">
        <f>+IFERROR(VLOOKUP(#REF!&amp;"-"&amp;ROW()-108,[2]ワークシート!$C$2:$BW$498,24,0),"")</f>
        <v/>
      </c>
      <c r="O116" s="134"/>
      <c r="P116" s="125" t="str">
        <f>+IFERROR(VLOOKUP(#REF!&amp;"-"&amp;ROW()-108,[2]ワークシート!$C$2:$BW$498,25,0),"")</f>
        <v/>
      </c>
      <c r="Q116" s="125"/>
      <c r="R116" s="135" t="str">
        <f>+IFERROR(VLOOKUP(#REF!&amp;"-"&amp;ROW()-108,[2]ワークシート!$C$2:$BW$498,55,0),"")</f>
        <v/>
      </c>
      <c r="S116" s="135"/>
      <c r="T116" s="135"/>
      <c r="U116" s="125" t="str">
        <f>+IFERROR(VLOOKUP(#REF!&amp;"-"&amp;ROW()-108,[2]ワークシート!$C$2:$BW$498,60,0),"")</f>
        <v/>
      </c>
      <c r="V116" s="125"/>
      <c r="W116" s="125" t="str">
        <f>+IFERROR(VLOOKUP(#REF!&amp;"-"&amp;ROW()-108,[2]ワークシート!$C$2:$BW$498,61,0),"")</f>
        <v/>
      </c>
      <c r="X116" s="125"/>
      <c r="Y116" s="125"/>
      <c r="Z116" s="126" t="str">
        <f t="shared" si="0"/>
        <v/>
      </c>
      <c r="AA116" s="126"/>
      <c r="AB116" s="127" t="str">
        <f>+IFERROR(IF(VLOOKUP(#REF!&amp;"-"&amp;ROW()-108,[2]ワークシート!$C$2:$BW$498,13,0)="","",VLOOKUP(#REF!&amp;"-"&amp;ROW()-108,[2]ワークシート!$C$2:$BW$498,13,0)),"")</f>
        <v/>
      </c>
      <c r="AC116" s="127"/>
      <c r="AD116" s="127" t="str">
        <f>+IFERROR(VLOOKUP(#REF!&amp;"-"&amp;ROW()-108,[2]ワークシート!$C$2:$BW$498,30,0),"")</f>
        <v/>
      </c>
      <c r="AE116" s="127"/>
      <c r="AF116" s="126" t="str">
        <f t="shared" si="1"/>
        <v/>
      </c>
      <c r="AG116" s="126"/>
      <c r="AH116" s="127" t="str">
        <f>+IFERROR(IF(VLOOKUP(#REF!&amp;"-"&amp;ROW()-108,[2]ワークシート!$C$2:$BW$498,31,0)="","",VLOOKUP(#REF!&amp;"-"&amp;ROW()-108,[2]ワークシート!$C$2:$BW$498,31,0)),"")</f>
        <v/>
      </c>
      <c r="AI116" s="127"/>
      <c r="AJ116" s="41"/>
      <c r="AK116" s="41"/>
      <c r="AL116" s="41"/>
      <c r="AM116" s="41"/>
      <c r="AN116" s="41"/>
      <c r="AO116" s="41"/>
      <c r="AP116" s="41"/>
      <c r="AQ116" s="41"/>
      <c r="AR116" s="41"/>
      <c r="AS116" s="41"/>
      <c r="AT116" s="41"/>
      <c r="AU116" s="41"/>
      <c r="AV116" s="41"/>
      <c r="AW116" s="41"/>
      <c r="AX116" s="41"/>
      <c r="AY116" s="41"/>
      <c r="AZ116" s="41"/>
      <c r="BA116" s="41"/>
      <c r="BB116" s="41"/>
      <c r="BC116" s="41"/>
      <c r="BD116" s="41"/>
    </row>
    <row r="117" spans="1:56" ht="35.1" hidden="1" customHeight="1">
      <c r="A117" s="41"/>
      <c r="B117" s="128" t="str">
        <f>+IFERROR(VLOOKUP(#REF!&amp;"-"&amp;ROW()-108,[2]ワークシート!$C$2:$BW$498,9,0),"")</f>
        <v/>
      </c>
      <c r="C117" s="129"/>
      <c r="D117" s="130" t="str">
        <f>+IFERROR(IF(VLOOKUP(#REF!&amp;"-"&amp;ROW()-108,[2]ワークシート!$C$2:$BW$498,10,0) = "","",VLOOKUP(#REF!&amp;"-"&amp;ROW()-108,[2]ワークシート!$C$2:$BW$498,10,0)),"")</f>
        <v/>
      </c>
      <c r="E117" s="129"/>
      <c r="F117" s="128" t="str">
        <f>+IFERROR(VLOOKUP(#REF!&amp;"-"&amp;ROW()-108,[2]ワークシート!$C$2:$BW$498,11,0),"")</f>
        <v/>
      </c>
      <c r="G117" s="129"/>
      <c r="H117" s="50" t="str">
        <f>+IFERROR(VLOOKUP(#REF!&amp;"-"&amp;ROW()-108,[2]ワークシート!$C$2:$BW$498,12,0),"")</f>
        <v/>
      </c>
      <c r="I11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7" s="132"/>
      <c r="K117" s="128" t="str">
        <f>+IFERROR(VLOOKUP(#REF!&amp;"-"&amp;ROW()-108,[2]ワークシート!$C$2:$BW$498,19,0),"")</f>
        <v/>
      </c>
      <c r="L117" s="130"/>
      <c r="M117" s="129"/>
      <c r="N117" s="133" t="str">
        <f>+IFERROR(VLOOKUP(#REF!&amp;"-"&amp;ROW()-108,[2]ワークシート!$C$2:$BW$498,24,0),"")</f>
        <v/>
      </c>
      <c r="O117" s="134"/>
      <c r="P117" s="125" t="str">
        <f>+IFERROR(VLOOKUP(#REF!&amp;"-"&amp;ROW()-108,[2]ワークシート!$C$2:$BW$498,25,0),"")</f>
        <v/>
      </c>
      <c r="Q117" s="125"/>
      <c r="R117" s="135" t="str">
        <f>+IFERROR(VLOOKUP(#REF!&amp;"-"&amp;ROW()-108,[2]ワークシート!$C$2:$BW$498,55,0),"")</f>
        <v/>
      </c>
      <c r="S117" s="135"/>
      <c r="T117" s="135"/>
      <c r="U117" s="125" t="str">
        <f>+IFERROR(VLOOKUP(#REF!&amp;"-"&amp;ROW()-108,[2]ワークシート!$C$2:$BW$498,60,0),"")</f>
        <v/>
      </c>
      <c r="V117" s="125"/>
      <c r="W117" s="125" t="str">
        <f>+IFERROR(VLOOKUP(#REF!&amp;"-"&amp;ROW()-108,[2]ワークシート!$C$2:$BW$498,61,0),"")</f>
        <v/>
      </c>
      <c r="X117" s="125"/>
      <c r="Y117" s="125"/>
      <c r="Z117" s="126" t="str">
        <f t="shared" si="0"/>
        <v/>
      </c>
      <c r="AA117" s="126"/>
      <c r="AB117" s="127" t="str">
        <f>+IFERROR(IF(VLOOKUP(#REF!&amp;"-"&amp;ROW()-108,[2]ワークシート!$C$2:$BW$498,13,0)="","",VLOOKUP(#REF!&amp;"-"&amp;ROW()-108,[2]ワークシート!$C$2:$BW$498,13,0)),"")</f>
        <v/>
      </c>
      <c r="AC117" s="127"/>
      <c r="AD117" s="127" t="str">
        <f>+IFERROR(VLOOKUP(#REF!&amp;"-"&amp;ROW()-108,[2]ワークシート!$C$2:$BW$498,30,0),"")</f>
        <v/>
      </c>
      <c r="AE117" s="127"/>
      <c r="AF117" s="126" t="str">
        <f t="shared" si="1"/>
        <v/>
      </c>
      <c r="AG117" s="126"/>
      <c r="AH117" s="127" t="str">
        <f>+IFERROR(IF(VLOOKUP(#REF!&amp;"-"&amp;ROW()-108,[2]ワークシート!$C$2:$BW$498,31,0)="","",VLOOKUP(#REF!&amp;"-"&amp;ROW()-108,[2]ワークシート!$C$2:$BW$498,31,0)),"")</f>
        <v/>
      </c>
      <c r="AI117" s="127"/>
      <c r="AJ117" s="41"/>
      <c r="AK117" s="41"/>
      <c r="AL117" s="41"/>
      <c r="AM117" s="41"/>
      <c r="AN117" s="41"/>
      <c r="AO117" s="41"/>
      <c r="AP117" s="41"/>
      <c r="AQ117" s="41"/>
      <c r="AR117" s="41"/>
      <c r="AS117" s="41"/>
      <c r="AT117" s="41"/>
      <c r="AU117" s="41"/>
      <c r="AV117" s="41"/>
      <c r="AW117" s="41"/>
      <c r="AX117" s="41"/>
      <c r="AY117" s="41"/>
      <c r="AZ117" s="41"/>
      <c r="BA117" s="41"/>
      <c r="BB117" s="41"/>
      <c r="BC117" s="41"/>
      <c r="BD117" s="41"/>
    </row>
    <row r="118" spans="1:56" ht="35.1" hidden="1" customHeight="1">
      <c r="A118" s="41"/>
      <c r="B118" s="128" t="str">
        <f>+IFERROR(VLOOKUP(#REF!&amp;"-"&amp;ROW()-108,[2]ワークシート!$C$2:$BW$498,9,0),"")</f>
        <v/>
      </c>
      <c r="C118" s="129"/>
      <c r="D118" s="130" t="str">
        <f>+IFERROR(IF(VLOOKUP(#REF!&amp;"-"&amp;ROW()-108,[2]ワークシート!$C$2:$BW$498,10,0) = "","",VLOOKUP(#REF!&amp;"-"&amp;ROW()-108,[2]ワークシート!$C$2:$BW$498,10,0)),"")</f>
        <v/>
      </c>
      <c r="E118" s="129"/>
      <c r="F118" s="128" t="str">
        <f>+IFERROR(VLOOKUP(#REF!&amp;"-"&amp;ROW()-108,[2]ワークシート!$C$2:$BW$498,11,0),"")</f>
        <v/>
      </c>
      <c r="G118" s="129"/>
      <c r="H118" s="50" t="str">
        <f>+IFERROR(VLOOKUP(#REF!&amp;"-"&amp;ROW()-108,[2]ワークシート!$C$2:$BW$498,12,0),"")</f>
        <v/>
      </c>
      <c r="I11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8" s="132"/>
      <c r="K118" s="128" t="str">
        <f>+IFERROR(VLOOKUP(#REF!&amp;"-"&amp;ROW()-108,[2]ワークシート!$C$2:$BW$498,19,0),"")</f>
        <v/>
      </c>
      <c r="L118" s="130"/>
      <c r="M118" s="129"/>
      <c r="N118" s="133" t="str">
        <f>+IFERROR(VLOOKUP(#REF!&amp;"-"&amp;ROW()-108,[2]ワークシート!$C$2:$BW$498,24,0),"")</f>
        <v/>
      </c>
      <c r="O118" s="134"/>
      <c r="P118" s="125" t="str">
        <f>+IFERROR(VLOOKUP(#REF!&amp;"-"&amp;ROW()-108,[2]ワークシート!$C$2:$BW$498,25,0),"")</f>
        <v/>
      </c>
      <c r="Q118" s="125"/>
      <c r="R118" s="135" t="str">
        <f>+IFERROR(VLOOKUP(#REF!&amp;"-"&amp;ROW()-108,[2]ワークシート!$C$2:$BW$498,55,0),"")</f>
        <v/>
      </c>
      <c r="S118" s="135"/>
      <c r="T118" s="135"/>
      <c r="U118" s="125" t="str">
        <f>+IFERROR(VLOOKUP(#REF!&amp;"-"&amp;ROW()-108,[2]ワークシート!$C$2:$BW$498,60,0),"")</f>
        <v/>
      </c>
      <c r="V118" s="125"/>
      <c r="W118" s="125" t="str">
        <f>+IFERROR(VLOOKUP(#REF!&amp;"-"&amp;ROW()-108,[2]ワークシート!$C$2:$BW$498,61,0),"")</f>
        <v/>
      </c>
      <c r="X118" s="125"/>
      <c r="Y118" s="125"/>
      <c r="Z118" s="126" t="str">
        <f t="shared" si="0"/>
        <v/>
      </c>
      <c r="AA118" s="126"/>
      <c r="AB118" s="127" t="str">
        <f>+IFERROR(IF(VLOOKUP(#REF!&amp;"-"&amp;ROW()-108,[2]ワークシート!$C$2:$BW$498,13,0)="","",VLOOKUP(#REF!&amp;"-"&amp;ROW()-108,[2]ワークシート!$C$2:$BW$498,13,0)),"")</f>
        <v/>
      </c>
      <c r="AC118" s="127"/>
      <c r="AD118" s="127" t="str">
        <f>+IFERROR(VLOOKUP(#REF!&amp;"-"&amp;ROW()-108,[2]ワークシート!$C$2:$BW$498,30,0),"")</f>
        <v/>
      </c>
      <c r="AE118" s="127"/>
      <c r="AF118" s="126" t="str">
        <f t="shared" si="1"/>
        <v/>
      </c>
      <c r="AG118" s="126"/>
      <c r="AH118" s="127" t="str">
        <f>+IFERROR(IF(VLOOKUP(#REF!&amp;"-"&amp;ROW()-108,[2]ワークシート!$C$2:$BW$498,31,0)="","",VLOOKUP(#REF!&amp;"-"&amp;ROW()-108,[2]ワークシート!$C$2:$BW$498,31,0)),"")</f>
        <v/>
      </c>
      <c r="AI118" s="127"/>
      <c r="AJ118" s="41"/>
      <c r="AK118" s="41"/>
      <c r="AL118" s="41"/>
      <c r="AM118" s="41"/>
      <c r="AN118" s="41"/>
      <c r="AO118" s="41"/>
      <c r="AP118" s="41"/>
      <c r="AQ118" s="41"/>
      <c r="AR118" s="41"/>
      <c r="AS118" s="41"/>
      <c r="AT118" s="41"/>
      <c r="AU118" s="41"/>
      <c r="AV118" s="41"/>
      <c r="AW118" s="41"/>
      <c r="AX118" s="41"/>
      <c r="AY118" s="41"/>
      <c r="AZ118" s="41"/>
      <c r="BA118" s="41"/>
      <c r="BB118" s="41"/>
      <c r="BC118" s="41"/>
      <c r="BD118" s="41"/>
    </row>
    <row r="119" spans="1:56" ht="35.1" hidden="1" customHeight="1">
      <c r="A119" s="41"/>
      <c r="B119" s="128" t="str">
        <f>+IFERROR(VLOOKUP(#REF!&amp;"-"&amp;ROW()-108,[2]ワークシート!$C$2:$BW$498,9,0),"")</f>
        <v/>
      </c>
      <c r="C119" s="129"/>
      <c r="D119" s="130" t="str">
        <f>+IFERROR(IF(VLOOKUP(#REF!&amp;"-"&amp;ROW()-108,[2]ワークシート!$C$2:$BW$498,10,0) = "","",VLOOKUP(#REF!&amp;"-"&amp;ROW()-108,[2]ワークシート!$C$2:$BW$498,10,0)),"")</f>
        <v/>
      </c>
      <c r="E119" s="129"/>
      <c r="F119" s="128" t="str">
        <f>+IFERROR(VLOOKUP(#REF!&amp;"-"&amp;ROW()-108,[2]ワークシート!$C$2:$BW$498,11,0),"")</f>
        <v/>
      </c>
      <c r="G119" s="129"/>
      <c r="H119" s="50" t="str">
        <f>+IFERROR(VLOOKUP(#REF!&amp;"-"&amp;ROW()-108,[2]ワークシート!$C$2:$BW$498,12,0),"")</f>
        <v/>
      </c>
      <c r="I11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9" s="132"/>
      <c r="K119" s="128" t="str">
        <f>+IFERROR(VLOOKUP(#REF!&amp;"-"&amp;ROW()-108,[2]ワークシート!$C$2:$BW$498,19,0),"")</f>
        <v/>
      </c>
      <c r="L119" s="130"/>
      <c r="M119" s="129"/>
      <c r="N119" s="133" t="str">
        <f>+IFERROR(VLOOKUP(#REF!&amp;"-"&amp;ROW()-108,[2]ワークシート!$C$2:$BW$498,24,0),"")</f>
        <v/>
      </c>
      <c r="O119" s="134"/>
      <c r="P119" s="125" t="str">
        <f>+IFERROR(VLOOKUP(#REF!&amp;"-"&amp;ROW()-108,[2]ワークシート!$C$2:$BW$498,25,0),"")</f>
        <v/>
      </c>
      <c r="Q119" s="125"/>
      <c r="R119" s="135" t="str">
        <f>+IFERROR(VLOOKUP(#REF!&amp;"-"&amp;ROW()-108,[2]ワークシート!$C$2:$BW$498,55,0),"")</f>
        <v/>
      </c>
      <c r="S119" s="135"/>
      <c r="T119" s="135"/>
      <c r="U119" s="125" t="str">
        <f>+IFERROR(VLOOKUP(#REF!&amp;"-"&amp;ROW()-108,[2]ワークシート!$C$2:$BW$498,60,0),"")</f>
        <v/>
      </c>
      <c r="V119" s="125"/>
      <c r="W119" s="125" t="str">
        <f>+IFERROR(VLOOKUP(#REF!&amp;"-"&amp;ROW()-108,[2]ワークシート!$C$2:$BW$498,61,0),"")</f>
        <v/>
      </c>
      <c r="X119" s="125"/>
      <c r="Y119" s="125"/>
      <c r="Z119" s="126" t="str">
        <f t="shared" si="0"/>
        <v/>
      </c>
      <c r="AA119" s="126"/>
      <c r="AB119" s="127" t="str">
        <f>+IFERROR(IF(VLOOKUP(#REF!&amp;"-"&amp;ROW()-108,[2]ワークシート!$C$2:$BW$498,13,0)="","",VLOOKUP(#REF!&amp;"-"&amp;ROW()-108,[2]ワークシート!$C$2:$BW$498,13,0)),"")</f>
        <v/>
      </c>
      <c r="AC119" s="127"/>
      <c r="AD119" s="127" t="str">
        <f>+IFERROR(VLOOKUP(#REF!&amp;"-"&amp;ROW()-108,[2]ワークシート!$C$2:$BW$498,30,0),"")</f>
        <v/>
      </c>
      <c r="AE119" s="127"/>
      <c r="AF119" s="126" t="str">
        <f t="shared" si="1"/>
        <v/>
      </c>
      <c r="AG119" s="126"/>
      <c r="AH119" s="127" t="str">
        <f>+IFERROR(IF(VLOOKUP(#REF!&amp;"-"&amp;ROW()-108,[2]ワークシート!$C$2:$BW$498,31,0)="","",VLOOKUP(#REF!&amp;"-"&amp;ROW()-108,[2]ワークシート!$C$2:$BW$498,31,0)),"")</f>
        <v/>
      </c>
      <c r="AI119" s="127"/>
      <c r="AJ119" s="41"/>
      <c r="AK119" s="41"/>
      <c r="AL119" s="41"/>
      <c r="AM119" s="41"/>
      <c r="AN119" s="41"/>
      <c r="AO119" s="41"/>
      <c r="AP119" s="41"/>
      <c r="AQ119" s="41"/>
      <c r="AR119" s="41"/>
      <c r="AS119" s="41"/>
      <c r="AT119" s="41"/>
      <c r="AU119" s="41"/>
      <c r="AV119" s="41"/>
      <c r="AW119" s="41"/>
      <c r="AX119" s="41"/>
      <c r="AY119" s="41"/>
      <c r="AZ119" s="41"/>
      <c r="BA119" s="41"/>
      <c r="BB119" s="41"/>
      <c r="BC119" s="41"/>
      <c r="BD119" s="41"/>
    </row>
    <row r="120" spans="1:56" ht="35.1" hidden="1" customHeight="1">
      <c r="A120" s="41"/>
      <c r="B120" s="128" t="str">
        <f>+IFERROR(VLOOKUP(#REF!&amp;"-"&amp;ROW()-108,[2]ワークシート!$C$2:$BW$498,9,0),"")</f>
        <v/>
      </c>
      <c r="C120" s="129"/>
      <c r="D120" s="130" t="str">
        <f>+IFERROR(IF(VLOOKUP(#REF!&amp;"-"&amp;ROW()-108,[2]ワークシート!$C$2:$BW$498,10,0) = "","",VLOOKUP(#REF!&amp;"-"&amp;ROW()-108,[2]ワークシート!$C$2:$BW$498,10,0)),"")</f>
        <v/>
      </c>
      <c r="E120" s="129"/>
      <c r="F120" s="128" t="str">
        <f>+IFERROR(VLOOKUP(#REF!&amp;"-"&amp;ROW()-108,[2]ワークシート!$C$2:$BW$498,11,0),"")</f>
        <v/>
      </c>
      <c r="G120" s="129"/>
      <c r="H120" s="50" t="str">
        <f>+IFERROR(VLOOKUP(#REF!&amp;"-"&amp;ROW()-108,[2]ワークシート!$C$2:$BW$498,12,0),"")</f>
        <v/>
      </c>
      <c r="I12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0" s="132"/>
      <c r="K120" s="128" t="str">
        <f>+IFERROR(VLOOKUP(#REF!&amp;"-"&amp;ROW()-108,[2]ワークシート!$C$2:$BW$498,19,0),"")</f>
        <v/>
      </c>
      <c r="L120" s="130"/>
      <c r="M120" s="129"/>
      <c r="N120" s="133" t="str">
        <f>+IFERROR(VLOOKUP(#REF!&amp;"-"&amp;ROW()-108,[2]ワークシート!$C$2:$BW$498,24,0),"")</f>
        <v/>
      </c>
      <c r="O120" s="134"/>
      <c r="P120" s="125" t="str">
        <f>+IFERROR(VLOOKUP(#REF!&amp;"-"&amp;ROW()-108,[2]ワークシート!$C$2:$BW$498,25,0),"")</f>
        <v/>
      </c>
      <c r="Q120" s="125"/>
      <c r="R120" s="135" t="str">
        <f>+IFERROR(VLOOKUP(#REF!&amp;"-"&amp;ROW()-108,[2]ワークシート!$C$2:$BW$498,55,0),"")</f>
        <v/>
      </c>
      <c r="S120" s="135"/>
      <c r="T120" s="135"/>
      <c r="U120" s="125" t="str">
        <f>+IFERROR(VLOOKUP(#REF!&amp;"-"&amp;ROW()-108,[2]ワークシート!$C$2:$BW$498,60,0),"")</f>
        <v/>
      </c>
      <c r="V120" s="125"/>
      <c r="W120" s="125" t="str">
        <f>+IFERROR(VLOOKUP(#REF!&amp;"-"&amp;ROW()-108,[2]ワークシート!$C$2:$BW$498,61,0),"")</f>
        <v/>
      </c>
      <c r="X120" s="125"/>
      <c r="Y120" s="125"/>
      <c r="Z120" s="126" t="str">
        <f t="shared" si="0"/>
        <v/>
      </c>
      <c r="AA120" s="126"/>
      <c r="AB120" s="127" t="str">
        <f>+IFERROR(IF(VLOOKUP(#REF!&amp;"-"&amp;ROW()-108,[2]ワークシート!$C$2:$BW$498,13,0)="","",VLOOKUP(#REF!&amp;"-"&amp;ROW()-108,[2]ワークシート!$C$2:$BW$498,13,0)),"")</f>
        <v/>
      </c>
      <c r="AC120" s="127"/>
      <c r="AD120" s="127" t="str">
        <f>+IFERROR(VLOOKUP(#REF!&amp;"-"&amp;ROW()-108,[2]ワークシート!$C$2:$BW$498,30,0),"")</f>
        <v/>
      </c>
      <c r="AE120" s="127"/>
      <c r="AF120" s="126" t="str">
        <f t="shared" si="1"/>
        <v/>
      </c>
      <c r="AG120" s="126"/>
      <c r="AH120" s="127" t="str">
        <f>+IFERROR(IF(VLOOKUP(#REF!&amp;"-"&amp;ROW()-108,[2]ワークシート!$C$2:$BW$498,31,0)="","",VLOOKUP(#REF!&amp;"-"&amp;ROW()-108,[2]ワークシート!$C$2:$BW$498,31,0)),"")</f>
        <v/>
      </c>
      <c r="AI120" s="127"/>
      <c r="AJ120" s="41"/>
      <c r="AK120" s="41"/>
      <c r="AL120" s="41"/>
      <c r="AM120" s="41"/>
      <c r="AN120" s="41"/>
      <c r="AO120" s="41"/>
      <c r="AP120" s="41"/>
      <c r="AQ120" s="41"/>
      <c r="AR120" s="41"/>
      <c r="AS120" s="41"/>
      <c r="AT120" s="41"/>
      <c r="AU120" s="41"/>
      <c r="AV120" s="41"/>
      <c r="AW120" s="41"/>
      <c r="AX120" s="41"/>
      <c r="AY120" s="41"/>
      <c r="AZ120" s="41"/>
      <c r="BA120" s="41"/>
      <c r="BB120" s="41"/>
      <c r="BC120" s="41"/>
      <c r="BD120" s="41"/>
    </row>
    <row r="121" spans="1:56" ht="35.1" hidden="1" customHeight="1">
      <c r="A121" s="41"/>
      <c r="B121" s="128" t="str">
        <f>+IFERROR(VLOOKUP(#REF!&amp;"-"&amp;ROW()-108,[2]ワークシート!$C$2:$BW$498,9,0),"")</f>
        <v/>
      </c>
      <c r="C121" s="129"/>
      <c r="D121" s="130" t="str">
        <f>+IFERROR(IF(VLOOKUP(#REF!&amp;"-"&amp;ROW()-108,[2]ワークシート!$C$2:$BW$498,10,0) = "","",VLOOKUP(#REF!&amp;"-"&amp;ROW()-108,[2]ワークシート!$C$2:$BW$498,10,0)),"")</f>
        <v/>
      </c>
      <c r="E121" s="129"/>
      <c r="F121" s="128" t="str">
        <f>+IFERROR(VLOOKUP(#REF!&amp;"-"&amp;ROW()-108,[2]ワークシート!$C$2:$BW$498,11,0),"")</f>
        <v/>
      </c>
      <c r="G121" s="129"/>
      <c r="H121" s="50" t="str">
        <f>+IFERROR(VLOOKUP(#REF!&amp;"-"&amp;ROW()-108,[2]ワークシート!$C$2:$BW$498,12,0),"")</f>
        <v/>
      </c>
      <c r="I12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1" s="132"/>
      <c r="K121" s="128" t="str">
        <f>+IFERROR(VLOOKUP(#REF!&amp;"-"&amp;ROW()-108,[2]ワークシート!$C$2:$BW$498,19,0),"")</f>
        <v/>
      </c>
      <c r="L121" s="130"/>
      <c r="M121" s="129"/>
      <c r="N121" s="133" t="str">
        <f>+IFERROR(VLOOKUP(#REF!&amp;"-"&amp;ROW()-108,[2]ワークシート!$C$2:$BW$498,24,0),"")</f>
        <v/>
      </c>
      <c r="O121" s="134"/>
      <c r="P121" s="125" t="str">
        <f>+IFERROR(VLOOKUP(#REF!&amp;"-"&amp;ROW()-108,[2]ワークシート!$C$2:$BW$498,25,0),"")</f>
        <v/>
      </c>
      <c r="Q121" s="125"/>
      <c r="R121" s="135" t="str">
        <f>+IFERROR(VLOOKUP(#REF!&amp;"-"&amp;ROW()-108,[2]ワークシート!$C$2:$BW$498,55,0),"")</f>
        <v/>
      </c>
      <c r="S121" s="135"/>
      <c r="T121" s="135"/>
      <c r="U121" s="125" t="str">
        <f>+IFERROR(VLOOKUP(#REF!&amp;"-"&amp;ROW()-108,[2]ワークシート!$C$2:$BW$498,60,0),"")</f>
        <v/>
      </c>
      <c r="V121" s="125"/>
      <c r="W121" s="125" t="str">
        <f>+IFERROR(VLOOKUP(#REF!&amp;"-"&amp;ROW()-108,[2]ワークシート!$C$2:$BW$498,61,0),"")</f>
        <v/>
      </c>
      <c r="X121" s="125"/>
      <c r="Y121" s="125"/>
      <c r="Z121" s="126" t="str">
        <f t="shared" si="0"/>
        <v/>
      </c>
      <c r="AA121" s="126"/>
      <c r="AB121" s="127" t="str">
        <f>+IFERROR(IF(VLOOKUP(#REF!&amp;"-"&amp;ROW()-108,[2]ワークシート!$C$2:$BW$498,13,0)="","",VLOOKUP(#REF!&amp;"-"&amp;ROW()-108,[2]ワークシート!$C$2:$BW$498,13,0)),"")</f>
        <v/>
      </c>
      <c r="AC121" s="127"/>
      <c r="AD121" s="127" t="str">
        <f>+IFERROR(VLOOKUP(#REF!&amp;"-"&amp;ROW()-108,[2]ワークシート!$C$2:$BW$498,30,0),"")</f>
        <v/>
      </c>
      <c r="AE121" s="127"/>
      <c r="AF121" s="126" t="str">
        <f t="shared" si="1"/>
        <v/>
      </c>
      <c r="AG121" s="126"/>
      <c r="AH121" s="127" t="str">
        <f>+IFERROR(IF(VLOOKUP(#REF!&amp;"-"&amp;ROW()-108,[2]ワークシート!$C$2:$BW$498,31,0)="","",VLOOKUP(#REF!&amp;"-"&amp;ROW()-108,[2]ワークシート!$C$2:$BW$498,31,0)),"")</f>
        <v/>
      </c>
      <c r="AI121" s="127"/>
      <c r="AJ121" s="41"/>
      <c r="AK121" s="41"/>
      <c r="AL121" s="41"/>
      <c r="AM121" s="41"/>
      <c r="AN121" s="41"/>
      <c r="AO121" s="41"/>
      <c r="AP121" s="41"/>
      <c r="AQ121" s="41"/>
      <c r="AR121" s="41"/>
      <c r="AS121" s="41"/>
      <c r="AT121" s="41"/>
      <c r="AU121" s="41"/>
      <c r="AV121" s="41"/>
      <c r="AW121" s="41"/>
      <c r="AX121" s="41"/>
      <c r="AY121" s="41"/>
      <c r="AZ121" s="41"/>
      <c r="BA121" s="41"/>
      <c r="BB121" s="41"/>
      <c r="BC121" s="41"/>
      <c r="BD121" s="41"/>
    </row>
    <row r="122" spans="1:56" ht="35.1" hidden="1" customHeight="1">
      <c r="A122" s="41"/>
      <c r="B122" s="128" t="str">
        <f>+IFERROR(VLOOKUP(#REF!&amp;"-"&amp;ROW()-108,[2]ワークシート!$C$2:$BW$498,9,0),"")</f>
        <v/>
      </c>
      <c r="C122" s="129"/>
      <c r="D122" s="130" t="str">
        <f>+IFERROR(IF(VLOOKUP(#REF!&amp;"-"&amp;ROW()-108,[2]ワークシート!$C$2:$BW$498,10,0) = "","",VLOOKUP(#REF!&amp;"-"&amp;ROW()-108,[2]ワークシート!$C$2:$BW$498,10,0)),"")</f>
        <v/>
      </c>
      <c r="E122" s="129"/>
      <c r="F122" s="128" t="str">
        <f>+IFERROR(VLOOKUP(#REF!&amp;"-"&amp;ROW()-108,[2]ワークシート!$C$2:$BW$498,11,0),"")</f>
        <v/>
      </c>
      <c r="G122" s="129"/>
      <c r="H122" s="50" t="str">
        <f>+IFERROR(VLOOKUP(#REF!&amp;"-"&amp;ROW()-108,[2]ワークシート!$C$2:$BW$498,12,0),"")</f>
        <v/>
      </c>
      <c r="I12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2" s="132"/>
      <c r="K122" s="128" t="str">
        <f>+IFERROR(VLOOKUP(#REF!&amp;"-"&amp;ROW()-108,[2]ワークシート!$C$2:$BW$498,19,0),"")</f>
        <v/>
      </c>
      <c r="L122" s="130"/>
      <c r="M122" s="129"/>
      <c r="N122" s="133" t="str">
        <f>+IFERROR(VLOOKUP(#REF!&amp;"-"&amp;ROW()-108,[2]ワークシート!$C$2:$BW$498,24,0),"")</f>
        <v/>
      </c>
      <c r="O122" s="134"/>
      <c r="P122" s="125" t="str">
        <f>+IFERROR(VLOOKUP(#REF!&amp;"-"&amp;ROW()-108,[2]ワークシート!$C$2:$BW$498,25,0),"")</f>
        <v/>
      </c>
      <c r="Q122" s="125"/>
      <c r="R122" s="135" t="str">
        <f>+IFERROR(VLOOKUP(#REF!&amp;"-"&amp;ROW()-108,[2]ワークシート!$C$2:$BW$498,55,0),"")</f>
        <v/>
      </c>
      <c r="S122" s="135"/>
      <c r="T122" s="135"/>
      <c r="U122" s="125" t="str">
        <f>+IFERROR(VLOOKUP(#REF!&amp;"-"&amp;ROW()-108,[2]ワークシート!$C$2:$BW$498,60,0),"")</f>
        <v/>
      </c>
      <c r="V122" s="125"/>
      <c r="W122" s="125" t="str">
        <f>+IFERROR(VLOOKUP(#REF!&amp;"-"&amp;ROW()-108,[2]ワークシート!$C$2:$BW$498,61,0),"")</f>
        <v/>
      </c>
      <c r="X122" s="125"/>
      <c r="Y122" s="125"/>
      <c r="Z122" s="126" t="str">
        <f t="shared" si="0"/>
        <v/>
      </c>
      <c r="AA122" s="126"/>
      <c r="AB122" s="127" t="str">
        <f>+IFERROR(IF(VLOOKUP(#REF!&amp;"-"&amp;ROW()-108,[2]ワークシート!$C$2:$BW$498,13,0)="","",VLOOKUP(#REF!&amp;"-"&amp;ROW()-108,[2]ワークシート!$C$2:$BW$498,13,0)),"")</f>
        <v/>
      </c>
      <c r="AC122" s="127"/>
      <c r="AD122" s="127" t="str">
        <f>+IFERROR(VLOOKUP(#REF!&amp;"-"&amp;ROW()-108,[2]ワークシート!$C$2:$BW$498,30,0),"")</f>
        <v/>
      </c>
      <c r="AE122" s="127"/>
      <c r="AF122" s="126" t="str">
        <f t="shared" si="1"/>
        <v/>
      </c>
      <c r="AG122" s="126"/>
      <c r="AH122" s="127" t="str">
        <f>+IFERROR(IF(VLOOKUP(#REF!&amp;"-"&amp;ROW()-108,[2]ワークシート!$C$2:$BW$498,31,0)="","",VLOOKUP(#REF!&amp;"-"&amp;ROW()-108,[2]ワークシート!$C$2:$BW$498,31,0)),"")</f>
        <v/>
      </c>
      <c r="AI122" s="127"/>
      <c r="AJ122" s="41"/>
      <c r="AK122" s="41"/>
      <c r="AL122" s="41"/>
      <c r="AM122" s="41"/>
      <c r="AN122" s="41"/>
      <c r="AO122" s="41"/>
      <c r="AP122" s="41"/>
      <c r="AQ122" s="41"/>
      <c r="AR122" s="41"/>
      <c r="AS122" s="41"/>
      <c r="AT122" s="41"/>
      <c r="AU122" s="41"/>
      <c r="AV122" s="41"/>
      <c r="AW122" s="41"/>
      <c r="AX122" s="41"/>
      <c r="AY122" s="41"/>
      <c r="AZ122" s="41"/>
      <c r="BA122" s="41"/>
      <c r="BB122" s="41"/>
      <c r="BC122" s="41"/>
      <c r="BD122" s="41"/>
    </row>
    <row r="123" spans="1:56" ht="35.1" hidden="1" customHeight="1">
      <c r="A123" s="41"/>
      <c r="B123" s="128" t="str">
        <f>+IFERROR(VLOOKUP(#REF!&amp;"-"&amp;ROW()-108,[2]ワークシート!$C$2:$BW$498,9,0),"")</f>
        <v/>
      </c>
      <c r="C123" s="129"/>
      <c r="D123" s="130" t="str">
        <f>+IFERROR(IF(VLOOKUP(#REF!&amp;"-"&amp;ROW()-108,[2]ワークシート!$C$2:$BW$498,10,0) = "","",VLOOKUP(#REF!&amp;"-"&amp;ROW()-108,[2]ワークシート!$C$2:$BW$498,10,0)),"")</f>
        <v/>
      </c>
      <c r="E123" s="129"/>
      <c r="F123" s="128" t="str">
        <f>+IFERROR(VLOOKUP(#REF!&amp;"-"&amp;ROW()-108,[2]ワークシート!$C$2:$BW$498,11,0),"")</f>
        <v/>
      </c>
      <c r="G123" s="129"/>
      <c r="H123" s="50" t="str">
        <f>+IFERROR(VLOOKUP(#REF!&amp;"-"&amp;ROW()-108,[2]ワークシート!$C$2:$BW$498,12,0),"")</f>
        <v/>
      </c>
      <c r="I12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3" s="132"/>
      <c r="K123" s="128" t="str">
        <f>+IFERROR(VLOOKUP(#REF!&amp;"-"&amp;ROW()-108,[2]ワークシート!$C$2:$BW$498,19,0),"")</f>
        <v/>
      </c>
      <c r="L123" s="130"/>
      <c r="M123" s="129"/>
      <c r="N123" s="133" t="str">
        <f>+IFERROR(VLOOKUP(#REF!&amp;"-"&amp;ROW()-108,[2]ワークシート!$C$2:$BW$498,24,0),"")</f>
        <v/>
      </c>
      <c r="O123" s="134"/>
      <c r="P123" s="125" t="str">
        <f>+IFERROR(VLOOKUP(#REF!&amp;"-"&amp;ROW()-108,[2]ワークシート!$C$2:$BW$498,25,0),"")</f>
        <v/>
      </c>
      <c r="Q123" s="125"/>
      <c r="R123" s="135" t="str">
        <f>+IFERROR(VLOOKUP(#REF!&amp;"-"&amp;ROW()-108,[2]ワークシート!$C$2:$BW$498,55,0),"")</f>
        <v/>
      </c>
      <c r="S123" s="135"/>
      <c r="T123" s="135"/>
      <c r="U123" s="125" t="str">
        <f>+IFERROR(VLOOKUP(#REF!&amp;"-"&amp;ROW()-108,[2]ワークシート!$C$2:$BW$498,60,0),"")</f>
        <v/>
      </c>
      <c r="V123" s="125"/>
      <c r="W123" s="125" t="str">
        <f>+IFERROR(VLOOKUP(#REF!&amp;"-"&amp;ROW()-108,[2]ワークシート!$C$2:$BW$498,61,0),"")</f>
        <v/>
      </c>
      <c r="X123" s="125"/>
      <c r="Y123" s="125"/>
      <c r="Z123" s="126" t="str">
        <f t="shared" si="0"/>
        <v/>
      </c>
      <c r="AA123" s="126"/>
      <c r="AB123" s="127" t="str">
        <f>+IFERROR(IF(VLOOKUP(#REF!&amp;"-"&amp;ROW()-108,[2]ワークシート!$C$2:$BW$498,13,0)="","",VLOOKUP(#REF!&amp;"-"&amp;ROW()-108,[2]ワークシート!$C$2:$BW$498,13,0)),"")</f>
        <v/>
      </c>
      <c r="AC123" s="127"/>
      <c r="AD123" s="127" t="str">
        <f>+IFERROR(VLOOKUP(#REF!&amp;"-"&amp;ROW()-108,[2]ワークシート!$C$2:$BW$498,30,0),"")</f>
        <v/>
      </c>
      <c r="AE123" s="127"/>
      <c r="AF123" s="126" t="str">
        <f t="shared" si="1"/>
        <v/>
      </c>
      <c r="AG123" s="126"/>
      <c r="AH123" s="127" t="str">
        <f>+IFERROR(IF(VLOOKUP(#REF!&amp;"-"&amp;ROW()-108,[2]ワークシート!$C$2:$BW$498,31,0)="","",VLOOKUP(#REF!&amp;"-"&amp;ROW()-108,[2]ワークシート!$C$2:$BW$498,31,0)),"")</f>
        <v/>
      </c>
      <c r="AI123" s="127"/>
      <c r="AJ123" s="41"/>
      <c r="AK123" s="41"/>
      <c r="AL123" s="41"/>
      <c r="AM123" s="41"/>
      <c r="AN123" s="41"/>
      <c r="AO123" s="41"/>
      <c r="AP123" s="41"/>
      <c r="AQ123" s="41"/>
      <c r="AR123" s="41"/>
      <c r="AS123" s="41"/>
      <c r="AT123" s="41"/>
      <c r="AU123" s="41"/>
      <c r="AV123" s="41"/>
      <c r="AW123" s="41"/>
      <c r="AX123" s="41"/>
      <c r="AY123" s="41"/>
      <c r="AZ123" s="41"/>
      <c r="BA123" s="41"/>
      <c r="BB123" s="41"/>
      <c r="BC123" s="41"/>
      <c r="BD123" s="41"/>
    </row>
    <row r="124" spans="1:56" ht="35.1" hidden="1" customHeight="1">
      <c r="A124" s="41"/>
      <c r="B124" s="128" t="str">
        <f>+IFERROR(VLOOKUP(#REF!&amp;"-"&amp;ROW()-108,[2]ワークシート!$C$2:$BW$498,9,0),"")</f>
        <v/>
      </c>
      <c r="C124" s="129"/>
      <c r="D124" s="130" t="str">
        <f>+IFERROR(IF(VLOOKUP(#REF!&amp;"-"&amp;ROW()-108,[2]ワークシート!$C$2:$BW$498,10,0) = "","",VLOOKUP(#REF!&amp;"-"&amp;ROW()-108,[2]ワークシート!$C$2:$BW$498,10,0)),"")</f>
        <v/>
      </c>
      <c r="E124" s="129"/>
      <c r="F124" s="128" t="str">
        <f>+IFERROR(VLOOKUP(#REF!&amp;"-"&amp;ROW()-108,[2]ワークシート!$C$2:$BW$498,11,0),"")</f>
        <v/>
      </c>
      <c r="G124" s="129"/>
      <c r="H124" s="50" t="str">
        <f>+IFERROR(VLOOKUP(#REF!&amp;"-"&amp;ROW()-108,[2]ワークシート!$C$2:$BW$498,12,0),"")</f>
        <v/>
      </c>
      <c r="I12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4" s="132"/>
      <c r="K124" s="128" t="str">
        <f>+IFERROR(VLOOKUP(#REF!&amp;"-"&amp;ROW()-108,[2]ワークシート!$C$2:$BW$498,19,0),"")</f>
        <v/>
      </c>
      <c r="L124" s="130"/>
      <c r="M124" s="129"/>
      <c r="N124" s="133" t="str">
        <f>+IFERROR(VLOOKUP(#REF!&amp;"-"&amp;ROW()-108,[2]ワークシート!$C$2:$BW$498,24,0),"")</f>
        <v/>
      </c>
      <c r="O124" s="134"/>
      <c r="P124" s="125" t="str">
        <f>+IFERROR(VLOOKUP(#REF!&amp;"-"&amp;ROW()-108,[2]ワークシート!$C$2:$BW$498,25,0),"")</f>
        <v/>
      </c>
      <c r="Q124" s="125"/>
      <c r="R124" s="135" t="str">
        <f>+IFERROR(VLOOKUP(#REF!&amp;"-"&amp;ROW()-108,[2]ワークシート!$C$2:$BW$498,55,0),"")</f>
        <v/>
      </c>
      <c r="S124" s="135"/>
      <c r="T124" s="135"/>
      <c r="U124" s="125" t="str">
        <f>+IFERROR(VLOOKUP(#REF!&amp;"-"&amp;ROW()-108,[2]ワークシート!$C$2:$BW$498,60,0),"")</f>
        <v/>
      </c>
      <c r="V124" s="125"/>
      <c r="W124" s="125" t="str">
        <f>+IFERROR(VLOOKUP(#REF!&amp;"-"&amp;ROW()-108,[2]ワークシート!$C$2:$BW$498,61,0),"")</f>
        <v/>
      </c>
      <c r="X124" s="125"/>
      <c r="Y124" s="125"/>
      <c r="Z124" s="126" t="str">
        <f t="shared" si="0"/>
        <v/>
      </c>
      <c r="AA124" s="126"/>
      <c r="AB124" s="127" t="str">
        <f>+IFERROR(IF(VLOOKUP(#REF!&amp;"-"&amp;ROW()-108,[2]ワークシート!$C$2:$BW$498,13,0)="","",VLOOKUP(#REF!&amp;"-"&amp;ROW()-108,[2]ワークシート!$C$2:$BW$498,13,0)),"")</f>
        <v/>
      </c>
      <c r="AC124" s="127"/>
      <c r="AD124" s="127" t="str">
        <f>+IFERROR(VLOOKUP(#REF!&amp;"-"&amp;ROW()-108,[2]ワークシート!$C$2:$BW$498,30,0),"")</f>
        <v/>
      </c>
      <c r="AE124" s="127"/>
      <c r="AF124" s="126" t="str">
        <f t="shared" si="1"/>
        <v/>
      </c>
      <c r="AG124" s="126"/>
      <c r="AH124" s="127" t="str">
        <f>+IFERROR(IF(VLOOKUP(#REF!&amp;"-"&amp;ROW()-108,[2]ワークシート!$C$2:$BW$498,31,0)="","",VLOOKUP(#REF!&amp;"-"&amp;ROW()-108,[2]ワークシート!$C$2:$BW$498,31,0)),"")</f>
        <v/>
      </c>
      <c r="AI124" s="127"/>
      <c r="AJ124" s="41"/>
      <c r="AK124" s="41"/>
      <c r="AL124" s="41"/>
      <c r="AM124" s="41"/>
      <c r="AN124" s="41"/>
      <c r="AO124" s="41"/>
      <c r="AP124" s="41"/>
      <c r="AQ124" s="41"/>
      <c r="AR124" s="41"/>
      <c r="AS124" s="41"/>
      <c r="AT124" s="41"/>
      <c r="AU124" s="41"/>
      <c r="AV124" s="41"/>
      <c r="AW124" s="41"/>
      <c r="AX124" s="41"/>
      <c r="AY124" s="41"/>
      <c r="AZ124" s="41"/>
      <c r="BA124" s="41"/>
      <c r="BB124" s="41"/>
      <c r="BC124" s="41"/>
      <c r="BD124" s="41"/>
    </row>
    <row r="125" spans="1:56" ht="35.1" hidden="1" customHeight="1">
      <c r="A125" s="41"/>
      <c r="B125" s="128" t="str">
        <f>+IFERROR(VLOOKUP(#REF!&amp;"-"&amp;ROW()-108,[2]ワークシート!$C$2:$BW$498,9,0),"")</f>
        <v/>
      </c>
      <c r="C125" s="129"/>
      <c r="D125" s="130" t="str">
        <f>+IFERROR(IF(VLOOKUP(#REF!&amp;"-"&amp;ROW()-108,[2]ワークシート!$C$2:$BW$498,10,0) = "","",VLOOKUP(#REF!&amp;"-"&amp;ROW()-108,[2]ワークシート!$C$2:$BW$498,10,0)),"")</f>
        <v/>
      </c>
      <c r="E125" s="129"/>
      <c r="F125" s="128" t="str">
        <f>+IFERROR(VLOOKUP(#REF!&amp;"-"&amp;ROW()-108,[2]ワークシート!$C$2:$BW$498,11,0),"")</f>
        <v/>
      </c>
      <c r="G125" s="129"/>
      <c r="H125" s="50" t="str">
        <f>+IFERROR(VLOOKUP(#REF!&amp;"-"&amp;ROW()-108,[2]ワークシート!$C$2:$BW$498,12,0),"")</f>
        <v/>
      </c>
      <c r="I12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5" s="132"/>
      <c r="K125" s="128" t="str">
        <f>+IFERROR(VLOOKUP(#REF!&amp;"-"&amp;ROW()-108,[2]ワークシート!$C$2:$BW$498,19,0),"")</f>
        <v/>
      </c>
      <c r="L125" s="130"/>
      <c r="M125" s="129"/>
      <c r="N125" s="133" t="str">
        <f>+IFERROR(VLOOKUP(#REF!&amp;"-"&amp;ROW()-108,[2]ワークシート!$C$2:$BW$498,24,0),"")</f>
        <v/>
      </c>
      <c r="O125" s="134"/>
      <c r="P125" s="125" t="str">
        <f>+IFERROR(VLOOKUP(#REF!&amp;"-"&amp;ROW()-108,[2]ワークシート!$C$2:$BW$498,25,0),"")</f>
        <v/>
      </c>
      <c r="Q125" s="125"/>
      <c r="R125" s="135" t="str">
        <f>+IFERROR(VLOOKUP(#REF!&amp;"-"&amp;ROW()-108,[2]ワークシート!$C$2:$BW$498,55,0),"")</f>
        <v/>
      </c>
      <c r="S125" s="135"/>
      <c r="T125" s="135"/>
      <c r="U125" s="125" t="str">
        <f>+IFERROR(VLOOKUP(#REF!&amp;"-"&amp;ROW()-108,[2]ワークシート!$C$2:$BW$498,60,0),"")</f>
        <v/>
      </c>
      <c r="V125" s="125"/>
      <c r="W125" s="125" t="str">
        <f>+IFERROR(VLOOKUP(#REF!&amp;"-"&amp;ROW()-108,[2]ワークシート!$C$2:$BW$498,61,0),"")</f>
        <v/>
      </c>
      <c r="X125" s="125"/>
      <c r="Y125" s="125"/>
      <c r="Z125" s="126" t="str">
        <f t="shared" si="0"/>
        <v/>
      </c>
      <c r="AA125" s="126"/>
      <c r="AB125" s="127" t="str">
        <f>+IFERROR(IF(VLOOKUP(#REF!&amp;"-"&amp;ROW()-108,[2]ワークシート!$C$2:$BW$498,13,0)="","",VLOOKUP(#REF!&amp;"-"&amp;ROW()-108,[2]ワークシート!$C$2:$BW$498,13,0)),"")</f>
        <v/>
      </c>
      <c r="AC125" s="127"/>
      <c r="AD125" s="127" t="str">
        <f>+IFERROR(VLOOKUP(#REF!&amp;"-"&amp;ROW()-108,[2]ワークシート!$C$2:$BW$498,30,0),"")</f>
        <v/>
      </c>
      <c r="AE125" s="127"/>
      <c r="AF125" s="126" t="str">
        <f t="shared" si="1"/>
        <v/>
      </c>
      <c r="AG125" s="126"/>
      <c r="AH125" s="127" t="str">
        <f>+IFERROR(IF(VLOOKUP(#REF!&amp;"-"&amp;ROW()-108,[2]ワークシート!$C$2:$BW$498,31,0)="","",VLOOKUP(#REF!&amp;"-"&amp;ROW()-108,[2]ワークシート!$C$2:$BW$498,31,0)),"")</f>
        <v/>
      </c>
      <c r="AI125" s="127"/>
      <c r="AJ125" s="41"/>
      <c r="AK125" s="41"/>
      <c r="AL125" s="41"/>
      <c r="AM125" s="41"/>
      <c r="AN125" s="41"/>
      <c r="AO125" s="41"/>
      <c r="AP125" s="41"/>
      <c r="AQ125" s="41"/>
      <c r="AR125" s="41"/>
      <c r="AS125" s="41"/>
      <c r="AT125" s="41"/>
      <c r="AU125" s="41"/>
      <c r="AV125" s="41"/>
      <c r="AW125" s="41"/>
      <c r="AX125" s="41"/>
      <c r="AY125" s="41"/>
      <c r="AZ125" s="41"/>
      <c r="BA125" s="41"/>
      <c r="BB125" s="41"/>
      <c r="BC125" s="41"/>
      <c r="BD125" s="41"/>
    </row>
    <row r="126" spans="1:56" ht="35.1" hidden="1" customHeight="1">
      <c r="A126" s="41"/>
      <c r="B126" s="128" t="str">
        <f>+IFERROR(VLOOKUP(#REF!&amp;"-"&amp;ROW()-108,[2]ワークシート!$C$2:$BW$498,9,0),"")</f>
        <v/>
      </c>
      <c r="C126" s="129"/>
      <c r="D126" s="130" t="str">
        <f>+IFERROR(IF(VLOOKUP(#REF!&amp;"-"&amp;ROW()-108,[2]ワークシート!$C$2:$BW$498,10,0) = "","",VLOOKUP(#REF!&amp;"-"&amp;ROW()-108,[2]ワークシート!$C$2:$BW$498,10,0)),"")</f>
        <v/>
      </c>
      <c r="E126" s="129"/>
      <c r="F126" s="128" t="str">
        <f>+IFERROR(VLOOKUP(#REF!&amp;"-"&amp;ROW()-108,[2]ワークシート!$C$2:$BW$498,11,0),"")</f>
        <v/>
      </c>
      <c r="G126" s="129"/>
      <c r="H126" s="50" t="str">
        <f>+IFERROR(VLOOKUP(#REF!&amp;"-"&amp;ROW()-108,[2]ワークシート!$C$2:$BW$498,12,0),"")</f>
        <v/>
      </c>
      <c r="I12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6" s="132"/>
      <c r="K126" s="128" t="str">
        <f>+IFERROR(VLOOKUP(#REF!&amp;"-"&amp;ROW()-108,[2]ワークシート!$C$2:$BW$498,19,0),"")</f>
        <v/>
      </c>
      <c r="L126" s="130"/>
      <c r="M126" s="129"/>
      <c r="N126" s="133" t="str">
        <f>+IFERROR(VLOOKUP(#REF!&amp;"-"&amp;ROW()-108,[2]ワークシート!$C$2:$BW$498,24,0),"")</f>
        <v/>
      </c>
      <c r="O126" s="134"/>
      <c r="P126" s="125" t="str">
        <f>+IFERROR(VLOOKUP(#REF!&amp;"-"&amp;ROW()-108,[2]ワークシート!$C$2:$BW$498,25,0),"")</f>
        <v/>
      </c>
      <c r="Q126" s="125"/>
      <c r="R126" s="135" t="str">
        <f>+IFERROR(VLOOKUP(#REF!&amp;"-"&amp;ROW()-108,[2]ワークシート!$C$2:$BW$498,55,0),"")</f>
        <v/>
      </c>
      <c r="S126" s="135"/>
      <c r="T126" s="135"/>
      <c r="U126" s="125" t="str">
        <f>+IFERROR(VLOOKUP(#REF!&amp;"-"&amp;ROW()-108,[2]ワークシート!$C$2:$BW$498,60,0),"")</f>
        <v/>
      </c>
      <c r="V126" s="125"/>
      <c r="W126" s="125" t="str">
        <f>+IFERROR(VLOOKUP(#REF!&amp;"-"&amp;ROW()-108,[2]ワークシート!$C$2:$BW$498,61,0),"")</f>
        <v/>
      </c>
      <c r="X126" s="125"/>
      <c r="Y126" s="125"/>
      <c r="Z126" s="126" t="str">
        <f t="shared" si="0"/>
        <v/>
      </c>
      <c r="AA126" s="126"/>
      <c r="AB126" s="127" t="str">
        <f>+IFERROR(IF(VLOOKUP(#REF!&amp;"-"&amp;ROW()-108,[2]ワークシート!$C$2:$BW$498,13,0)="","",VLOOKUP(#REF!&amp;"-"&amp;ROW()-108,[2]ワークシート!$C$2:$BW$498,13,0)),"")</f>
        <v/>
      </c>
      <c r="AC126" s="127"/>
      <c r="AD126" s="127" t="str">
        <f>+IFERROR(VLOOKUP(#REF!&amp;"-"&amp;ROW()-108,[2]ワークシート!$C$2:$BW$498,30,0),"")</f>
        <v/>
      </c>
      <c r="AE126" s="127"/>
      <c r="AF126" s="126" t="str">
        <f t="shared" si="1"/>
        <v/>
      </c>
      <c r="AG126" s="126"/>
      <c r="AH126" s="127" t="str">
        <f>+IFERROR(IF(VLOOKUP(#REF!&amp;"-"&amp;ROW()-108,[2]ワークシート!$C$2:$BW$498,31,0)="","",VLOOKUP(#REF!&amp;"-"&amp;ROW()-108,[2]ワークシート!$C$2:$BW$498,31,0)),"")</f>
        <v/>
      </c>
      <c r="AI126" s="127"/>
      <c r="AJ126" s="41"/>
      <c r="AK126" s="41"/>
      <c r="AL126" s="41"/>
      <c r="AM126" s="41"/>
      <c r="AN126" s="41"/>
      <c r="AO126" s="41"/>
      <c r="AP126" s="41"/>
      <c r="AQ126" s="41"/>
      <c r="AR126" s="41"/>
      <c r="AS126" s="41"/>
      <c r="AT126" s="41"/>
      <c r="AU126" s="41"/>
      <c r="AV126" s="41"/>
      <c r="AW126" s="41"/>
      <c r="AX126" s="41"/>
      <c r="AY126" s="41"/>
      <c r="AZ126" s="41"/>
      <c r="BA126" s="41"/>
      <c r="BB126" s="41"/>
      <c r="BC126" s="41"/>
      <c r="BD126" s="41"/>
    </row>
    <row r="127" spans="1:56" ht="35.1" hidden="1" customHeight="1">
      <c r="A127" s="41"/>
      <c r="B127" s="128" t="str">
        <f>+IFERROR(VLOOKUP(#REF!&amp;"-"&amp;ROW()-108,[2]ワークシート!$C$2:$BW$498,9,0),"")</f>
        <v/>
      </c>
      <c r="C127" s="129"/>
      <c r="D127" s="130" t="str">
        <f>+IFERROR(IF(VLOOKUP(#REF!&amp;"-"&amp;ROW()-108,[2]ワークシート!$C$2:$BW$498,10,0) = "","",VLOOKUP(#REF!&amp;"-"&amp;ROW()-108,[2]ワークシート!$C$2:$BW$498,10,0)),"")</f>
        <v/>
      </c>
      <c r="E127" s="129"/>
      <c r="F127" s="128" t="str">
        <f>+IFERROR(VLOOKUP(#REF!&amp;"-"&amp;ROW()-108,[2]ワークシート!$C$2:$BW$498,11,0),"")</f>
        <v/>
      </c>
      <c r="G127" s="129"/>
      <c r="H127" s="50" t="str">
        <f>+IFERROR(VLOOKUP(#REF!&amp;"-"&amp;ROW()-108,[2]ワークシート!$C$2:$BW$498,12,0),"")</f>
        <v/>
      </c>
      <c r="I12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7" s="132"/>
      <c r="K127" s="128" t="str">
        <f>+IFERROR(VLOOKUP(#REF!&amp;"-"&amp;ROW()-108,[2]ワークシート!$C$2:$BW$498,19,0),"")</f>
        <v/>
      </c>
      <c r="L127" s="130"/>
      <c r="M127" s="129"/>
      <c r="N127" s="133" t="str">
        <f>+IFERROR(VLOOKUP(#REF!&amp;"-"&amp;ROW()-108,[2]ワークシート!$C$2:$BW$498,24,0),"")</f>
        <v/>
      </c>
      <c r="O127" s="134"/>
      <c r="P127" s="125" t="str">
        <f>+IFERROR(VLOOKUP(#REF!&amp;"-"&amp;ROW()-108,[2]ワークシート!$C$2:$BW$498,25,0),"")</f>
        <v/>
      </c>
      <c r="Q127" s="125"/>
      <c r="R127" s="135" t="str">
        <f>+IFERROR(VLOOKUP(#REF!&amp;"-"&amp;ROW()-108,[2]ワークシート!$C$2:$BW$498,55,0),"")</f>
        <v/>
      </c>
      <c r="S127" s="135"/>
      <c r="T127" s="135"/>
      <c r="U127" s="125" t="str">
        <f>+IFERROR(VLOOKUP(#REF!&amp;"-"&amp;ROW()-108,[2]ワークシート!$C$2:$BW$498,60,0),"")</f>
        <v/>
      </c>
      <c r="V127" s="125"/>
      <c r="W127" s="125" t="str">
        <f>+IFERROR(VLOOKUP(#REF!&amp;"-"&amp;ROW()-108,[2]ワークシート!$C$2:$BW$498,61,0),"")</f>
        <v/>
      </c>
      <c r="X127" s="125"/>
      <c r="Y127" s="125"/>
      <c r="Z127" s="126" t="str">
        <f t="shared" si="0"/>
        <v/>
      </c>
      <c r="AA127" s="126"/>
      <c r="AB127" s="127" t="str">
        <f>+IFERROR(IF(VLOOKUP(#REF!&amp;"-"&amp;ROW()-108,[2]ワークシート!$C$2:$BW$498,13,0)="","",VLOOKUP(#REF!&amp;"-"&amp;ROW()-108,[2]ワークシート!$C$2:$BW$498,13,0)),"")</f>
        <v/>
      </c>
      <c r="AC127" s="127"/>
      <c r="AD127" s="127" t="str">
        <f>+IFERROR(VLOOKUP(#REF!&amp;"-"&amp;ROW()-108,[2]ワークシート!$C$2:$BW$498,30,0),"")</f>
        <v/>
      </c>
      <c r="AE127" s="127"/>
      <c r="AF127" s="126" t="str">
        <f t="shared" si="1"/>
        <v/>
      </c>
      <c r="AG127" s="126"/>
      <c r="AH127" s="127" t="str">
        <f>+IFERROR(IF(VLOOKUP(#REF!&amp;"-"&amp;ROW()-108,[2]ワークシート!$C$2:$BW$498,31,0)="","",VLOOKUP(#REF!&amp;"-"&amp;ROW()-108,[2]ワークシート!$C$2:$BW$498,31,0)),"")</f>
        <v/>
      </c>
      <c r="AI127" s="127"/>
      <c r="AJ127" s="41"/>
      <c r="AK127" s="41"/>
      <c r="AL127" s="41"/>
      <c r="AM127" s="41"/>
      <c r="AN127" s="41"/>
      <c r="AO127" s="41"/>
      <c r="AP127" s="41"/>
      <c r="AQ127" s="41"/>
      <c r="AR127" s="41"/>
      <c r="AS127" s="41"/>
      <c r="AT127" s="41"/>
      <c r="AU127" s="41"/>
      <c r="AV127" s="41"/>
      <c r="AW127" s="41"/>
      <c r="AX127" s="41"/>
      <c r="AY127" s="41"/>
      <c r="AZ127" s="41"/>
      <c r="BA127" s="41"/>
      <c r="BB127" s="41"/>
      <c r="BC127" s="41"/>
      <c r="BD127" s="41"/>
    </row>
    <row r="128" spans="1:56" ht="35.1" hidden="1" customHeight="1">
      <c r="A128" s="41"/>
      <c r="B128" s="128" t="str">
        <f>+IFERROR(VLOOKUP(#REF!&amp;"-"&amp;ROW()-108,[2]ワークシート!$C$2:$BW$498,9,0),"")</f>
        <v/>
      </c>
      <c r="C128" s="129"/>
      <c r="D128" s="130" t="str">
        <f>+IFERROR(IF(VLOOKUP(#REF!&amp;"-"&amp;ROW()-108,[2]ワークシート!$C$2:$BW$498,10,0) = "","",VLOOKUP(#REF!&amp;"-"&amp;ROW()-108,[2]ワークシート!$C$2:$BW$498,10,0)),"")</f>
        <v/>
      </c>
      <c r="E128" s="129"/>
      <c r="F128" s="128" t="str">
        <f>+IFERROR(VLOOKUP(#REF!&amp;"-"&amp;ROW()-108,[2]ワークシート!$C$2:$BW$498,11,0),"")</f>
        <v/>
      </c>
      <c r="G128" s="129"/>
      <c r="H128" s="50" t="str">
        <f>+IFERROR(VLOOKUP(#REF!&amp;"-"&amp;ROW()-108,[2]ワークシート!$C$2:$BW$498,12,0),"")</f>
        <v/>
      </c>
      <c r="I12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8" s="132"/>
      <c r="K128" s="128" t="str">
        <f>+IFERROR(VLOOKUP(#REF!&amp;"-"&amp;ROW()-108,[2]ワークシート!$C$2:$BW$498,19,0),"")</f>
        <v/>
      </c>
      <c r="L128" s="130"/>
      <c r="M128" s="129"/>
      <c r="N128" s="133" t="str">
        <f>+IFERROR(VLOOKUP(#REF!&amp;"-"&amp;ROW()-108,[2]ワークシート!$C$2:$BW$498,24,0),"")</f>
        <v/>
      </c>
      <c r="O128" s="134"/>
      <c r="P128" s="125" t="str">
        <f>+IFERROR(VLOOKUP(#REF!&amp;"-"&amp;ROW()-108,[2]ワークシート!$C$2:$BW$498,25,0),"")</f>
        <v/>
      </c>
      <c r="Q128" s="125"/>
      <c r="R128" s="135" t="str">
        <f>+IFERROR(VLOOKUP(#REF!&amp;"-"&amp;ROW()-108,[2]ワークシート!$C$2:$BW$498,55,0),"")</f>
        <v/>
      </c>
      <c r="S128" s="135"/>
      <c r="T128" s="135"/>
      <c r="U128" s="125" t="str">
        <f>+IFERROR(VLOOKUP(#REF!&amp;"-"&amp;ROW()-108,[2]ワークシート!$C$2:$BW$498,60,0),"")</f>
        <v/>
      </c>
      <c r="V128" s="125"/>
      <c r="W128" s="125" t="str">
        <f>+IFERROR(VLOOKUP(#REF!&amp;"-"&amp;ROW()-108,[2]ワークシート!$C$2:$BW$498,61,0),"")</f>
        <v/>
      </c>
      <c r="X128" s="125"/>
      <c r="Y128" s="125"/>
      <c r="Z128" s="126" t="str">
        <f t="shared" si="0"/>
        <v/>
      </c>
      <c r="AA128" s="126"/>
      <c r="AB128" s="127" t="str">
        <f>+IFERROR(IF(VLOOKUP(#REF!&amp;"-"&amp;ROW()-108,[2]ワークシート!$C$2:$BW$498,13,0)="","",VLOOKUP(#REF!&amp;"-"&amp;ROW()-108,[2]ワークシート!$C$2:$BW$498,13,0)),"")</f>
        <v/>
      </c>
      <c r="AC128" s="127"/>
      <c r="AD128" s="127" t="str">
        <f>+IFERROR(VLOOKUP(#REF!&amp;"-"&amp;ROW()-108,[2]ワークシート!$C$2:$BW$498,30,0),"")</f>
        <v/>
      </c>
      <c r="AE128" s="127"/>
      <c r="AF128" s="126" t="str">
        <f t="shared" si="1"/>
        <v/>
      </c>
      <c r="AG128" s="126"/>
      <c r="AH128" s="127" t="str">
        <f>+IFERROR(IF(VLOOKUP(#REF!&amp;"-"&amp;ROW()-108,[2]ワークシート!$C$2:$BW$498,31,0)="","",VLOOKUP(#REF!&amp;"-"&amp;ROW()-108,[2]ワークシート!$C$2:$BW$498,31,0)),"")</f>
        <v/>
      </c>
      <c r="AI128" s="127"/>
      <c r="AJ128" s="41"/>
      <c r="AK128" s="41"/>
      <c r="AL128" s="41"/>
      <c r="AM128" s="41"/>
      <c r="AN128" s="41"/>
      <c r="AO128" s="41"/>
      <c r="AP128" s="41"/>
      <c r="AQ128" s="41"/>
      <c r="AR128" s="41"/>
      <c r="AS128" s="41"/>
      <c r="AT128" s="41"/>
      <c r="AU128" s="41"/>
      <c r="AV128" s="41"/>
      <c r="AW128" s="41"/>
      <c r="AX128" s="41"/>
      <c r="AY128" s="41"/>
      <c r="AZ128" s="41"/>
      <c r="BA128" s="41"/>
      <c r="BB128" s="41"/>
      <c r="BC128" s="41"/>
      <c r="BD128" s="41"/>
    </row>
    <row r="129" spans="1:56" ht="35.1" hidden="1" customHeight="1">
      <c r="A129" s="41"/>
      <c r="B129" s="128" t="str">
        <f>+IFERROR(VLOOKUP(#REF!&amp;"-"&amp;ROW()-108,[2]ワークシート!$C$2:$BW$498,9,0),"")</f>
        <v/>
      </c>
      <c r="C129" s="129"/>
      <c r="D129" s="130" t="str">
        <f>+IFERROR(IF(VLOOKUP(#REF!&amp;"-"&amp;ROW()-108,[2]ワークシート!$C$2:$BW$498,10,0) = "","",VLOOKUP(#REF!&amp;"-"&amp;ROW()-108,[2]ワークシート!$C$2:$BW$498,10,0)),"")</f>
        <v/>
      </c>
      <c r="E129" s="129"/>
      <c r="F129" s="128" t="str">
        <f>+IFERROR(VLOOKUP(#REF!&amp;"-"&amp;ROW()-108,[2]ワークシート!$C$2:$BW$498,11,0),"")</f>
        <v/>
      </c>
      <c r="G129" s="129"/>
      <c r="H129" s="50" t="str">
        <f>+IFERROR(VLOOKUP(#REF!&amp;"-"&amp;ROW()-108,[2]ワークシート!$C$2:$BW$498,12,0),"")</f>
        <v/>
      </c>
      <c r="I12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9" s="132"/>
      <c r="K129" s="128" t="str">
        <f>+IFERROR(VLOOKUP(#REF!&amp;"-"&amp;ROW()-108,[2]ワークシート!$C$2:$BW$498,19,0),"")</f>
        <v/>
      </c>
      <c r="L129" s="130"/>
      <c r="M129" s="129"/>
      <c r="N129" s="133" t="str">
        <f>+IFERROR(VLOOKUP(#REF!&amp;"-"&amp;ROW()-108,[2]ワークシート!$C$2:$BW$498,24,0),"")</f>
        <v/>
      </c>
      <c r="O129" s="134"/>
      <c r="P129" s="125" t="str">
        <f>+IFERROR(VLOOKUP(#REF!&amp;"-"&amp;ROW()-108,[2]ワークシート!$C$2:$BW$498,25,0),"")</f>
        <v/>
      </c>
      <c r="Q129" s="125"/>
      <c r="R129" s="135" t="str">
        <f>+IFERROR(VLOOKUP(#REF!&amp;"-"&amp;ROW()-108,[2]ワークシート!$C$2:$BW$498,55,0),"")</f>
        <v/>
      </c>
      <c r="S129" s="135"/>
      <c r="T129" s="135"/>
      <c r="U129" s="125" t="str">
        <f>+IFERROR(VLOOKUP(#REF!&amp;"-"&amp;ROW()-108,[2]ワークシート!$C$2:$BW$498,60,0),"")</f>
        <v/>
      </c>
      <c r="V129" s="125"/>
      <c r="W129" s="125" t="str">
        <f>+IFERROR(VLOOKUP(#REF!&amp;"-"&amp;ROW()-108,[2]ワークシート!$C$2:$BW$498,61,0),"")</f>
        <v/>
      </c>
      <c r="X129" s="125"/>
      <c r="Y129" s="125"/>
      <c r="Z129" s="126" t="str">
        <f t="shared" si="0"/>
        <v/>
      </c>
      <c r="AA129" s="126"/>
      <c r="AB129" s="127" t="str">
        <f>+IFERROR(IF(VLOOKUP(#REF!&amp;"-"&amp;ROW()-108,[2]ワークシート!$C$2:$BW$498,13,0)="","",VLOOKUP(#REF!&amp;"-"&amp;ROW()-108,[2]ワークシート!$C$2:$BW$498,13,0)),"")</f>
        <v/>
      </c>
      <c r="AC129" s="127"/>
      <c r="AD129" s="127" t="str">
        <f>+IFERROR(VLOOKUP(#REF!&amp;"-"&amp;ROW()-108,[2]ワークシート!$C$2:$BW$498,30,0),"")</f>
        <v/>
      </c>
      <c r="AE129" s="127"/>
      <c r="AF129" s="126" t="str">
        <f t="shared" si="1"/>
        <v/>
      </c>
      <c r="AG129" s="126"/>
      <c r="AH129" s="127" t="str">
        <f>+IFERROR(IF(VLOOKUP(#REF!&amp;"-"&amp;ROW()-108,[2]ワークシート!$C$2:$BW$498,31,0)="","",VLOOKUP(#REF!&amp;"-"&amp;ROW()-108,[2]ワークシート!$C$2:$BW$498,31,0)),"")</f>
        <v/>
      </c>
      <c r="AI129" s="127"/>
      <c r="AJ129" s="41"/>
      <c r="AK129" s="41"/>
      <c r="AL129" s="41"/>
      <c r="AM129" s="41"/>
      <c r="AN129" s="41"/>
      <c r="AO129" s="41"/>
      <c r="AP129" s="41"/>
      <c r="AQ129" s="41"/>
      <c r="AR129" s="41"/>
      <c r="AS129" s="41"/>
      <c r="AT129" s="41"/>
      <c r="AU129" s="41"/>
      <c r="AV129" s="41"/>
      <c r="AW129" s="41"/>
      <c r="AX129" s="41"/>
      <c r="AY129" s="41"/>
      <c r="AZ129" s="41"/>
      <c r="BA129" s="41"/>
      <c r="BB129" s="41"/>
      <c r="BC129" s="41"/>
      <c r="BD129" s="41"/>
    </row>
    <row r="130" spans="1:56" ht="35.1" hidden="1" customHeight="1">
      <c r="A130" s="41"/>
      <c r="B130" s="128" t="str">
        <f>+IFERROR(VLOOKUP(#REF!&amp;"-"&amp;ROW()-108,[2]ワークシート!$C$2:$BW$498,9,0),"")</f>
        <v/>
      </c>
      <c r="C130" s="129"/>
      <c r="D130" s="130" t="str">
        <f>+IFERROR(IF(VLOOKUP(#REF!&amp;"-"&amp;ROW()-108,[2]ワークシート!$C$2:$BW$498,10,0) = "","",VLOOKUP(#REF!&amp;"-"&amp;ROW()-108,[2]ワークシート!$C$2:$BW$498,10,0)),"")</f>
        <v/>
      </c>
      <c r="E130" s="129"/>
      <c r="F130" s="128" t="str">
        <f>+IFERROR(VLOOKUP(#REF!&amp;"-"&amp;ROW()-108,[2]ワークシート!$C$2:$BW$498,11,0),"")</f>
        <v/>
      </c>
      <c r="G130" s="129"/>
      <c r="H130" s="50" t="str">
        <f>+IFERROR(VLOOKUP(#REF!&amp;"-"&amp;ROW()-108,[2]ワークシート!$C$2:$BW$498,12,0),"")</f>
        <v/>
      </c>
      <c r="I13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0" s="132"/>
      <c r="K130" s="128" t="str">
        <f>+IFERROR(VLOOKUP(#REF!&amp;"-"&amp;ROW()-108,[2]ワークシート!$C$2:$BW$498,19,0),"")</f>
        <v/>
      </c>
      <c r="L130" s="130"/>
      <c r="M130" s="129"/>
      <c r="N130" s="133" t="str">
        <f>+IFERROR(VLOOKUP(#REF!&amp;"-"&amp;ROW()-108,[2]ワークシート!$C$2:$BW$498,24,0),"")</f>
        <v/>
      </c>
      <c r="O130" s="134"/>
      <c r="P130" s="125" t="str">
        <f>+IFERROR(VLOOKUP(#REF!&amp;"-"&amp;ROW()-108,[2]ワークシート!$C$2:$BW$498,25,0),"")</f>
        <v/>
      </c>
      <c r="Q130" s="125"/>
      <c r="R130" s="135" t="str">
        <f>+IFERROR(VLOOKUP(#REF!&amp;"-"&amp;ROW()-108,[2]ワークシート!$C$2:$BW$498,55,0),"")</f>
        <v/>
      </c>
      <c r="S130" s="135"/>
      <c r="T130" s="135"/>
      <c r="U130" s="125" t="str">
        <f>+IFERROR(VLOOKUP(#REF!&amp;"-"&amp;ROW()-108,[2]ワークシート!$C$2:$BW$498,60,0),"")</f>
        <v/>
      </c>
      <c r="V130" s="125"/>
      <c r="W130" s="125" t="str">
        <f>+IFERROR(VLOOKUP(#REF!&amp;"-"&amp;ROW()-108,[2]ワークシート!$C$2:$BW$498,61,0),"")</f>
        <v/>
      </c>
      <c r="X130" s="125"/>
      <c r="Y130" s="125"/>
      <c r="Z130" s="126" t="str">
        <f t="shared" si="0"/>
        <v/>
      </c>
      <c r="AA130" s="126"/>
      <c r="AB130" s="127" t="str">
        <f>+IFERROR(IF(VLOOKUP(#REF!&amp;"-"&amp;ROW()-108,[2]ワークシート!$C$2:$BW$498,13,0)="","",VLOOKUP(#REF!&amp;"-"&amp;ROW()-108,[2]ワークシート!$C$2:$BW$498,13,0)),"")</f>
        <v/>
      </c>
      <c r="AC130" s="127"/>
      <c r="AD130" s="127" t="str">
        <f>+IFERROR(VLOOKUP(#REF!&amp;"-"&amp;ROW()-108,[2]ワークシート!$C$2:$BW$498,30,0),"")</f>
        <v/>
      </c>
      <c r="AE130" s="127"/>
      <c r="AF130" s="126" t="str">
        <f t="shared" si="1"/>
        <v/>
      </c>
      <c r="AG130" s="126"/>
      <c r="AH130" s="127" t="str">
        <f>+IFERROR(IF(VLOOKUP(#REF!&amp;"-"&amp;ROW()-108,[2]ワークシート!$C$2:$BW$498,31,0)="","",VLOOKUP(#REF!&amp;"-"&amp;ROW()-108,[2]ワークシート!$C$2:$BW$498,31,0)),"")</f>
        <v/>
      </c>
      <c r="AI130" s="127"/>
      <c r="AJ130" s="41"/>
      <c r="AK130" s="41"/>
      <c r="AL130" s="41"/>
      <c r="AM130" s="41"/>
      <c r="AN130" s="41"/>
      <c r="AO130" s="41"/>
      <c r="AP130" s="41"/>
      <c r="AQ130" s="41"/>
      <c r="AR130" s="41"/>
      <c r="AS130" s="41"/>
      <c r="AT130" s="41"/>
      <c r="AU130" s="41"/>
      <c r="AV130" s="41"/>
      <c r="AW130" s="41"/>
      <c r="AX130" s="41"/>
      <c r="AY130" s="41"/>
      <c r="AZ130" s="41"/>
      <c r="BA130" s="41"/>
      <c r="BB130" s="41"/>
      <c r="BC130" s="41"/>
      <c r="BD130" s="41"/>
    </row>
    <row r="131" spans="1:56" ht="35.1" hidden="1" customHeight="1">
      <c r="A131" s="41"/>
      <c r="B131" s="128" t="str">
        <f>+IFERROR(VLOOKUP(#REF!&amp;"-"&amp;ROW()-108,[2]ワークシート!$C$2:$BW$498,9,0),"")</f>
        <v/>
      </c>
      <c r="C131" s="129"/>
      <c r="D131" s="130" t="str">
        <f>+IFERROR(IF(VLOOKUP(#REF!&amp;"-"&amp;ROW()-108,[2]ワークシート!$C$2:$BW$498,10,0) = "","",VLOOKUP(#REF!&amp;"-"&amp;ROW()-108,[2]ワークシート!$C$2:$BW$498,10,0)),"")</f>
        <v/>
      </c>
      <c r="E131" s="129"/>
      <c r="F131" s="128" t="str">
        <f>+IFERROR(VLOOKUP(#REF!&amp;"-"&amp;ROW()-108,[2]ワークシート!$C$2:$BW$498,11,0),"")</f>
        <v/>
      </c>
      <c r="G131" s="129"/>
      <c r="H131" s="50" t="str">
        <f>+IFERROR(VLOOKUP(#REF!&amp;"-"&amp;ROW()-108,[2]ワークシート!$C$2:$BW$498,12,0),"")</f>
        <v/>
      </c>
      <c r="I13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1" s="132"/>
      <c r="K131" s="128" t="str">
        <f>+IFERROR(VLOOKUP(#REF!&amp;"-"&amp;ROW()-108,[2]ワークシート!$C$2:$BW$498,19,0),"")</f>
        <v/>
      </c>
      <c r="L131" s="130"/>
      <c r="M131" s="129"/>
      <c r="N131" s="133" t="str">
        <f>+IFERROR(VLOOKUP(#REF!&amp;"-"&amp;ROW()-108,[2]ワークシート!$C$2:$BW$498,24,0),"")</f>
        <v/>
      </c>
      <c r="O131" s="134"/>
      <c r="P131" s="125" t="str">
        <f>+IFERROR(VLOOKUP(#REF!&amp;"-"&amp;ROW()-108,[2]ワークシート!$C$2:$BW$498,25,0),"")</f>
        <v/>
      </c>
      <c r="Q131" s="125"/>
      <c r="R131" s="135" t="str">
        <f>+IFERROR(VLOOKUP(#REF!&amp;"-"&amp;ROW()-108,[2]ワークシート!$C$2:$BW$498,55,0),"")</f>
        <v/>
      </c>
      <c r="S131" s="135"/>
      <c r="T131" s="135"/>
      <c r="U131" s="125" t="str">
        <f>+IFERROR(VLOOKUP(#REF!&amp;"-"&amp;ROW()-108,[2]ワークシート!$C$2:$BW$498,60,0),"")</f>
        <v/>
      </c>
      <c r="V131" s="125"/>
      <c r="W131" s="125" t="str">
        <f>+IFERROR(VLOOKUP(#REF!&amp;"-"&amp;ROW()-108,[2]ワークシート!$C$2:$BW$498,61,0),"")</f>
        <v/>
      </c>
      <c r="X131" s="125"/>
      <c r="Y131" s="125"/>
      <c r="Z131" s="126" t="str">
        <f t="shared" si="0"/>
        <v/>
      </c>
      <c r="AA131" s="126"/>
      <c r="AB131" s="127" t="str">
        <f>+IFERROR(IF(VLOOKUP(#REF!&amp;"-"&amp;ROW()-108,[2]ワークシート!$C$2:$BW$498,13,0)="","",VLOOKUP(#REF!&amp;"-"&amp;ROW()-108,[2]ワークシート!$C$2:$BW$498,13,0)),"")</f>
        <v/>
      </c>
      <c r="AC131" s="127"/>
      <c r="AD131" s="127" t="str">
        <f>+IFERROR(VLOOKUP(#REF!&amp;"-"&amp;ROW()-108,[2]ワークシート!$C$2:$BW$498,30,0),"")</f>
        <v/>
      </c>
      <c r="AE131" s="127"/>
      <c r="AF131" s="126" t="str">
        <f t="shared" si="1"/>
        <v/>
      </c>
      <c r="AG131" s="126"/>
      <c r="AH131" s="127" t="str">
        <f>+IFERROR(IF(VLOOKUP(#REF!&amp;"-"&amp;ROW()-108,[2]ワークシート!$C$2:$BW$498,31,0)="","",VLOOKUP(#REF!&amp;"-"&amp;ROW()-108,[2]ワークシート!$C$2:$BW$498,31,0)),"")</f>
        <v/>
      </c>
      <c r="AI131" s="127"/>
      <c r="AJ131" s="41"/>
      <c r="AK131" s="41"/>
      <c r="AL131" s="41"/>
      <c r="AM131" s="41"/>
      <c r="AN131" s="41"/>
      <c r="AO131" s="41"/>
      <c r="AP131" s="41"/>
      <c r="AQ131" s="41"/>
      <c r="AR131" s="41"/>
      <c r="AS131" s="41"/>
      <c r="AT131" s="41"/>
      <c r="AU131" s="41"/>
      <c r="AV131" s="41"/>
      <c r="AW131" s="41"/>
      <c r="AX131" s="41"/>
      <c r="AY131" s="41"/>
      <c r="AZ131" s="41"/>
      <c r="BA131" s="41"/>
      <c r="BB131" s="41"/>
      <c r="BC131" s="41"/>
      <c r="BD131" s="41"/>
    </row>
    <row r="132" spans="1:56" ht="35.1" hidden="1" customHeight="1">
      <c r="A132" s="41"/>
      <c r="B132" s="128" t="str">
        <f>+IFERROR(VLOOKUP(#REF!&amp;"-"&amp;ROW()-108,[2]ワークシート!$C$2:$BW$498,9,0),"")</f>
        <v/>
      </c>
      <c r="C132" s="129"/>
      <c r="D132" s="130" t="str">
        <f>+IFERROR(IF(VLOOKUP(#REF!&amp;"-"&amp;ROW()-108,[2]ワークシート!$C$2:$BW$498,10,0) = "","",VLOOKUP(#REF!&amp;"-"&amp;ROW()-108,[2]ワークシート!$C$2:$BW$498,10,0)),"")</f>
        <v/>
      </c>
      <c r="E132" s="129"/>
      <c r="F132" s="128" t="str">
        <f>+IFERROR(VLOOKUP(#REF!&amp;"-"&amp;ROW()-108,[2]ワークシート!$C$2:$BW$498,11,0),"")</f>
        <v/>
      </c>
      <c r="G132" s="129"/>
      <c r="H132" s="50" t="str">
        <f>+IFERROR(VLOOKUP(#REF!&amp;"-"&amp;ROW()-108,[2]ワークシート!$C$2:$BW$498,12,0),"")</f>
        <v/>
      </c>
      <c r="I13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2" s="132"/>
      <c r="K132" s="128" t="str">
        <f>+IFERROR(VLOOKUP(#REF!&amp;"-"&amp;ROW()-108,[2]ワークシート!$C$2:$BW$498,19,0),"")</f>
        <v/>
      </c>
      <c r="L132" s="130"/>
      <c r="M132" s="129"/>
      <c r="N132" s="133" t="str">
        <f>+IFERROR(VLOOKUP(#REF!&amp;"-"&amp;ROW()-108,[2]ワークシート!$C$2:$BW$498,24,0),"")</f>
        <v/>
      </c>
      <c r="O132" s="134"/>
      <c r="P132" s="125" t="str">
        <f>+IFERROR(VLOOKUP(#REF!&amp;"-"&amp;ROW()-108,[2]ワークシート!$C$2:$BW$498,25,0),"")</f>
        <v/>
      </c>
      <c r="Q132" s="125"/>
      <c r="R132" s="135" t="str">
        <f>+IFERROR(VLOOKUP(#REF!&amp;"-"&amp;ROW()-108,[2]ワークシート!$C$2:$BW$498,55,0),"")</f>
        <v/>
      </c>
      <c r="S132" s="135"/>
      <c r="T132" s="135"/>
      <c r="U132" s="125" t="str">
        <f>+IFERROR(VLOOKUP(#REF!&amp;"-"&amp;ROW()-108,[2]ワークシート!$C$2:$BW$498,60,0),"")</f>
        <v/>
      </c>
      <c r="V132" s="125"/>
      <c r="W132" s="125" t="str">
        <f>+IFERROR(VLOOKUP(#REF!&amp;"-"&amp;ROW()-108,[2]ワークシート!$C$2:$BW$498,61,0),"")</f>
        <v/>
      </c>
      <c r="X132" s="125"/>
      <c r="Y132" s="125"/>
      <c r="Z132" s="126" t="str">
        <f t="shared" si="0"/>
        <v/>
      </c>
      <c r="AA132" s="126"/>
      <c r="AB132" s="127" t="str">
        <f>+IFERROR(IF(VLOOKUP(#REF!&amp;"-"&amp;ROW()-108,[2]ワークシート!$C$2:$BW$498,13,0)="","",VLOOKUP(#REF!&amp;"-"&amp;ROW()-108,[2]ワークシート!$C$2:$BW$498,13,0)),"")</f>
        <v/>
      </c>
      <c r="AC132" s="127"/>
      <c r="AD132" s="127" t="str">
        <f>+IFERROR(VLOOKUP(#REF!&amp;"-"&amp;ROW()-108,[2]ワークシート!$C$2:$BW$498,30,0),"")</f>
        <v/>
      </c>
      <c r="AE132" s="127"/>
      <c r="AF132" s="126" t="str">
        <f t="shared" si="1"/>
        <v/>
      </c>
      <c r="AG132" s="126"/>
      <c r="AH132" s="127" t="str">
        <f>+IFERROR(IF(VLOOKUP(#REF!&amp;"-"&amp;ROW()-108,[2]ワークシート!$C$2:$BW$498,31,0)="","",VLOOKUP(#REF!&amp;"-"&amp;ROW()-108,[2]ワークシート!$C$2:$BW$498,31,0)),"")</f>
        <v/>
      </c>
      <c r="AI132" s="127"/>
      <c r="AJ132" s="41"/>
      <c r="AK132" s="41"/>
      <c r="AL132" s="41"/>
      <c r="AM132" s="41"/>
      <c r="AN132" s="41"/>
      <c r="AO132" s="41"/>
      <c r="AP132" s="41"/>
      <c r="AQ132" s="41"/>
      <c r="AR132" s="41"/>
      <c r="AS132" s="41"/>
      <c r="AT132" s="41"/>
      <c r="AU132" s="41"/>
      <c r="AV132" s="41"/>
      <c r="AW132" s="41"/>
      <c r="AX132" s="41"/>
      <c r="AY132" s="41"/>
      <c r="AZ132" s="41"/>
      <c r="BA132" s="41"/>
      <c r="BB132" s="41"/>
      <c r="BC132" s="41"/>
      <c r="BD132" s="41"/>
    </row>
    <row r="133" spans="1:56" ht="35.1" hidden="1" customHeight="1">
      <c r="A133" s="41"/>
      <c r="B133" s="128" t="str">
        <f>+IFERROR(VLOOKUP(#REF!&amp;"-"&amp;ROW()-108,[2]ワークシート!$C$2:$BW$498,9,0),"")</f>
        <v/>
      </c>
      <c r="C133" s="129"/>
      <c r="D133" s="130" t="str">
        <f>+IFERROR(IF(VLOOKUP(#REF!&amp;"-"&amp;ROW()-108,[2]ワークシート!$C$2:$BW$498,10,0) = "","",VLOOKUP(#REF!&amp;"-"&amp;ROW()-108,[2]ワークシート!$C$2:$BW$498,10,0)),"")</f>
        <v/>
      </c>
      <c r="E133" s="129"/>
      <c r="F133" s="128" t="str">
        <f>+IFERROR(VLOOKUP(#REF!&amp;"-"&amp;ROW()-108,[2]ワークシート!$C$2:$BW$498,11,0),"")</f>
        <v/>
      </c>
      <c r="G133" s="129"/>
      <c r="H133" s="50" t="str">
        <f>+IFERROR(VLOOKUP(#REF!&amp;"-"&amp;ROW()-108,[2]ワークシート!$C$2:$BW$498,12,0),"")</f>
        <v/>
      </c>
      <c r="I13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3" s="132"/>
      <c r="K133" s="128" t="str">
        <f>+IFERROR(VLOOKUP(#REF!&amp;"-"&amp;ROW()-108,[2]ワークシート!$C$2:$BW$498,19,0),"")</f>
        <v/>
      </c>
      <c r="L133" s="130"/>
      <c r="M133" s="129"/>
      <c r="N133" s="133" t="str">
        <f>+IFERROR(VLOOKUP(#REF!&amp;"-"&amp;ROW()-108,[2]ワークシート!$C$2:$BW$498,24,0),"")</f>
        <v/>
      </c>
      <c r="O133" s="134"/>
      <c r="P133" s="125" t="str">
        <f>+IFERROR(VLOOKUP(#REF!&amp;"-"&amp;ROW()-108,[2]ワークシート!$C$2:$BW$498,25,0),"")</f>
        <v/>
      </c>
      <c r="Q133" s="125"/>
      <c r="R133" s="135" t="str">
        <f>+IFERROR(VLOOKUP(#REF!&amp;"-"&amp;ROW()-108,[2]ワークシート!$C$2:$BW$498,55,0),"")</f>
        <v/>
      </c>
      <c r="S133" s="135"/>
      <c r="T133" s="135"/>
      <c r="U133" s="125" t="str">
        <f>+IFERROR(VLOOKUP(#REF!&amp;"-"&amp;ROW()-108,[2]ワークシート!$C$2:$BW$498,60,0),"")</f>
        <v/>
      </c>
      <c r="V133" s="125"/>
      <c r="W133" s="125" t="str">
        <f>+IFERROR(VLOOKUP(#REF!&amp;"-"&amp;ROW()-108,[2]ワークシート!$C$2:$BW$498,61,0),"")</f>
        <v/>
      </c>
      <c r="X133" s="125"/>
      <c r="Y133" s="125"/>
      <c r="Z133" s="126" t="str">
        <f t="shared" si="0"/>
        <v/>
      </c>
      <c r="AA133" s="126"/>
      <c r="AB133" s="127" t="str">
        <f>+IFERROR(IF(VLOOKUP(#REF!&amp;"-"&amp;ROW()-108,[2]ワークシート!$C$2:$BW$498,13,0)="","",VLOOKUP(#REF!&amp;"-"&amp;ROW()-108,[2]ワークシート!$C$2:$BW$498,13,0)),"")</f>
        <v/>
      </c>
      <c r="AC133" s="127"/>
      <c r="AD133" s="127" t="str">
        <f>+IFERROR(VLOOKUP(#REF!&amp;"-"&amp;ROW()-108,[2]ワークシート!$C$2:$BW$498,30,0),"")</f>
        <v/>
      </c>
      <c r="AE133" s="127"/>
      <c r="AF133" s="126" t="str">
        <f t="shared" si="1"/>
        <v/>
      </c>
      <c r="AG133" s="126"/>
      <c r="AH133" s="127" t="str">
        <f>+IFERROR(IF(VLOOKUP(#REF!&amp;"-"&amp;ROW()-108,[2]ワークシート!$C$2:$BW$498,31,0)="","",VLOOKUP(#REF!&amp;"-"&amp;ROW()-108,[2]ワークシート!$C$2:$BW$498,31,0)),"")</f>
        <v/>
      </c>
      <c r="AI133" s="127"/>
      <c r="AJ133" s="41"/>
      <c r="AK133" s="41"/>
      <c r="AL133" s="41"/>
      <c r="AM133" s="41"/>
      <c r="AN133" s="41"/>
      <c r="AO133" s="41"/>
      <c r="AP133" s="41"/>
      <c r="AQ133" s="41"/>
      <c r="AR133" s="41"/>
      <c r="AS133" s="41"/>
      <c r="AT133" s="41"/>
      <c r="AU133" s="41"/>
      <c r="AV133" s="41"/>
      <c r="AW133" s="41"/>
      <c r="AX133" s="41"/>
      <c r="AY133" s="41"/>
      <c r="AZ133" s="41"/>
      <c r="BA133" s="41"/>
      <c r="BB133" s="41"/>
      <c r="BC133" s="41"/>
      <c r="BD133" s="41"/>
    </row>
    <row r="134" spans="1:56" ht="35.1" hidden="1" customHeight="1">
      <c r="A134" s="41"/>
      <c r="B134" s="128" t="str">
        <f>+IFERROR(VLOOKUP(#REF!&amp;"-"&amp;ROW()-108,[2]ワークシート!$C$2:$BW$498,9,0),"")</f>
        <v/>
      </c>
      <c r="C134" s="129"/>
      <c r="D134" s="130" t="str">
        <f>+IFERROR(IF(VLOOKUP(#REF!&amp;"-"&amp;ROW()-108,[2]ワークシート!$C$2:$BW$498,10,0) = "","",VLOOKUP(#REF!&amp;"-"&amp;ROW()-108,[2]ワークシート!$C$2:$BW$498,10,0)),"")</f>
        <v/>
      </c>
      <c r="E134" s="129"/>
      <c r="F134" s="128" t="str">
        <f>+IFERROR(VLOOKUP(#REF!&amp;"-"&amp;ROW()-108,[2]ワークシート!$C$2:$BW$498,11,0),"")</f>
        <v/>
      </c>
      <c r="G134" s="129"/>
      <c r="H134" s="50" t="str">
        <f>+IFERROR(VLOOKUP(#REF!&amp;"-"&amp;ROW()-108,[2]ワークシート!$C$2:$BW$498,12,0),"")</f>
        <v/>
      </c>
      <c r="I13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4" s="132"/>
      <c r="K134" s="128" t="str">
        <f>+IFERROR(VLOOKUP(#REF!&amp;"-"&amp;ROW()-108,[2]ワークシート!$C$2:$BW$498,19,0),"")</f>
        <v/>
      </c>
      <c r="L134" s="130"/>
      <c r="M134" s="129"/>
      <c r="N134" s="133" t="str">
        <f>+IFERROR(VLOOKUP(#REF!&amp;"-"&amp;ROW()-108,[2]ワークシート!$C$2:$BW$498,24,0),"")</f>
        <v/>
      </c>
      <c r="O134" s="134"/>
      <c r="P134" s="125" t="str">
        <f>+IFERROR(VLOOKUP(#REF!&amp;"-"&amp;ROW()-108,[2]ワークシート!$C$2:$BW$498,25,0),"")</f>
        <v/>
      </c>
      <c r="Q134" s="125"/>
      <c r="R134" s="135" t="str">
        <f>+IFERROR(VLOOKUP(#REF!&amp;"-"&amp;ROW()-108,[2]ワークシート!$C$2:$BW$498,55,0),"")</f>
        <v/>
      </c>
      <c r="S134" s="135"/>
      <c r="T134" s="135"/>
      <c r="U134" s="125" t="str">
        <f>+IFERROR(VLOOKUP(#REF!&amp;"-"&amp;ROW()-108,[2]ワークシート!$C$2:$BW$498,60,0),"")</f>
        <v/>
      </c>
      <c r="V134" s="125"/>
      <c r="W134" s="125" t="str">
        <f>+IFERROR(VLOOKUP(#REF!&amp;"-"&amp;ROW()-108,[2]ワークシート!$C$2:$BW$498,61,0),"")</f>
        <v/>
      </c>
      <c r="X134" s="125"/>
      <c r="Y134" s="125"/>
      <c r="Z134" s="126" t="str">
        <f t="shared" si="0"/>
        <v/>
      </c>
      <c r="AA134" s="126"/>
      <c r="AB134" s="127" t="str">
        <f>+IFERROR(IF(VLOOKUP(#REF!&amp;"-"&amp;ROW()-108,[2]ワークシート!$C$2:$BW$498,13,0)="","",VLOOKUP(#REF!&amp;"-"&amp;ROW()-108,[2]ワークシート!$C$2:$BW$498,13,0)),"")</f>
        <v/>
      </c>
      <c r="AC134" s="127"/>
      <c r="AD134" s="127" t="str">
        <f>+IFERROR(VLOOKUP(#REF!&amp;"-"&amp;ROW()-108,[2]ワークシート!$C$2:$BW$498,30,0),"")</f>
        <v/>
      </c>
      <c r="AE134" s="127"/>
      <c r="AF134" s="126" t="str">
        <f t="shared" si="1"/>
        <v/>
      </c>
      <c r="AG134" s="126"/>
      <c r="AH134" s="127" t="str">
        <f>+IFERROR(IF(VLOOKUP(#REF!&amp;"-"&amp;ROW()-108,[2]ワークシート!$C$2:$BW$498,31,0)="","",VLOOKUP(#REF!&amp;"-"&amp;ROW()-108,[2]ワークシート!$C$2:$BW$498,31,0)),"")</f>
        <v/>
      </c>
      <c r="AI134" s="127"/>
      <c r="AJ134" s="41"/>
      <c r="AK134" s="41"/>
      <c r="AL134" s="41"/>
      <c r="AM134" s="41"/>
      <c r="AN134" s="41"/>
      <c r="AO134" s="41"/>
      <c r="AP134" s="41"/>
      <c r="AQ134" s="41"/>
      <c r="AR134" s="41"/>
      <c r="AS134" s="41"/>
      <c r="AT134" s="41"/>
      <c r="AU134" s="41"/>
      <c r="AV134" s="41"/>
      <c r="AW134" s="41"/>
      <c r="AX134" s="41"/>
      <c r="AY134" s="41"/>
      <c r="AZ134" s="41"/>
      <c r="BA134" s="41"/>
      <c r="BB134" s="41"/>
      <c r="BC134" s="41"/>
      <c r="BD134" s="41"/>
    </row>
    <row r="135" spans="1:56" ht="35.1" hidden="1" customHeight="1">
      <c r="A135" s="41"/>
      <c r="B135" s="128" t="str">
        <f>+IFERROR(VLOOKUP(#REF!&amp;"-"&amp;ROW()-108,[2]ワークシート!$C$2:$BW$498,9,0),"")</f>
        <v/>
      </c>
      <c r="C135" s="129"/>
      <c r="D135" s="130" t="str">
        <f>+IFERROR(IF(VLOOKUP(#REF!&amp;"-"&amp;ROW()-108,[2]ワークシート!$C$2:$BW$498,10,0) = "","",VLOOKUP(#REF!&amp;"-"&amp;ROW()-108,[2]ワークシート!$C$2:$BW$498,10,0)),"")</f>
        <v/>
      </c>
      <c r="E135" s="129"/>
      <c r="F135" s="128" t="str">
        <f>+IFERROR(VLOOKUP(#REF!&amp;"-"&amp;ROW()-108,[2]ワークシート!$C$2:$BW$498,11,0),"")</f>
        <v/>
      </c>
      <c r="G135" s="129"/>
      <c r="H135" s="50" t="str">
        <f>+IFERROR(VLOOKUP(#REF!&amp;"-"&amp;ROW()-108,[2]ワークシート!$C$2:$BW$498,12,0),"")</f>
        <v/>
      </c>
      <c r="I13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5" s="132"/>
      <c r="K135" s="128" t="str">
        <f>+IFERROR(VLOOKUP(#REF!&amp;"-"&amp;ROW()-108,[2]ワークシート!$C$2:$BW$498,19,0),"")</f>
        <v/>
      </c>
      <c r="L135" s="130"/>
      <c r="M135" s="129"/>
      <c r="N135" s="133" t="str">
        <f>+IFERROR(VLOOKUP(#REF!&amp;"-"&amp;ROW()-108,[2]ワークシート!$C$2:$BW$498,24,0),"")</f>
        <v/>
      </c>
      <c r="O135" s="134"/>
      <c r="P135" s="125" t="str">
        <f>+IFERROR(VLOOKUP(#REF!&amp;"-"&amp;ROW()-108,[2]ワークシート!$C$2:$BW$498,25,0),"")</f>
        <v/>
      </c>
      <c r="Q135" s="125"/>
      <c r="R135" s="135" t="str">
        <f>+IFERROR(VLOOKUP(#REF!&amp;"-"&amp;ROW()-108,[2]ワークシート!$C$2:$BW$498,55,0),"")</f>
        <v/>
      </c>
      <c r="S135" s="135"/>
      <c r="T135" s="135"/>
      <c r="U135" s="125" t="str">
        <f>+IFERROR(VLOOKUP(#REF!&amp;"-"&amp;ROW()-108,[2]ワークシート!$C$2:$BW$498,60,0),"")</f>
        <v/>
      </c>
      <c r="V135" s="125"/>
      <c r="W135" s="125" t="str">
        <f>+IFERROR(VLOOKUP(#REF!&amp;"-"&amp;ROW()-108,[2]ワークシート!$C$2:$BW$498,61,0),"")</f>
        <v/>
      </c>
      <c r="X135" s="125"/>
      <c r="Y135" s="125"/>
      <c r="Z135" s="126" t="str">
        <f t="shared" si="0"/>
        <v/>
      </c>
      <c r="AA135" s="126"/>
      <c r="AB135" s="127" t="str">
        <f>+IFERROR(IF(VLOOKUP(#REF!&amp;"-"&amp;ROW()-108,[2]ワークシート!$C$2:$BW$498,13,0)="","",VLOOKUP(#REF!&amp;"-"&amp;ROW()-108,[2]ワークシート!$C$2:$BW$498,13,0)),"")</f>
        <v/>
      </c>
      <c r="AC135" s="127"/>
      <c r="AD135" s="127" t="str">
        <f>+IFERROR(VLOOKUP(#REF!&amp;"-"&amp;ROW()-108,[2]ワークシート!$C$2:$BW$498,30,0),"")</f>
        <v/>
      </c>
      <c r="AE135" s="127"/>
      <c r="AF135" s="126" t="str">
        <f t="shared" si="1"/>
        <v/>
      </c>
      <c r="AG135" s="126"/>
      <c r="AH135" s="127" t="str">
        <f>+IFERROR(IF(VLOOKUP(#REF!&amp;"-"&amp;ROW()-108,[2]ワークシート!$C$2:$BW$498,31,0)="","",VLOOKUP(#REF!&amp;"-"&amp;ROW()-108,[2]ワークシート!$C$2:$BW$498,31,0)),"")</f>
        <v/>
      </c>
      <c r="AI135" s="127"/>
      <c r="AJ135" s="41"/>
      <c r="AK135" s="41"/>
      <c r="AL135" s="41"/>
      <c r="AM135" s="41"/>
      <c r="AN135" s="41"/>
      <c r="AO135" s="41"/>
      <c r="AP135" s="41"/>
      <c r="AQ135" s="41"/>
      <c r="AR135" s="41"/>
      <c r="AS135" s="41"/>
      <c r="AT135" s="41"/>
      <c r="AU135" s="41"/>
      <c r="AV135" s="41"/>
      <c r="AW135" s="41"/>
      <c r="AX135" s="41"/>
      <c r="AY135" s="41"/>
      <c r="AZ135" s="41"/>
      <c r="BA135" s="41"/>
      <c r="BB135" s="41"/>
      <c r="BC135" s="41"/>
      <c r="BD135" s="41"/>
    </row>
    <row r="136" spans="1:56" ht="35.1" hidden="1" customHeight="1">
      <c r="A136" s="41"/>
      <c r="B136" s="128" t="str">
        <f>+IFERROR(VLOOKUP(#REF!&amp;"-"&amp;ROW()-108,[2]ワークシート!$C$2:$BW$498,9,0),"")</f>
        <v/>
      </c>
      <c r="C136" s="129"/>
      <c r="D136" s="130" t="str">
        <f>+IFERROR(IF(VLOOKUP(#REF!&amp;"-"&amp;ROW()-108,[2]ワークシート!$C$2:$BW$498,10,0) = "","",VLOOKUP(#REF!&amp;"-"&amp;ROW()-108,[2]ワークシート!$C$2:$BW$498,10,0)),"")</f>
        <v/>
      </c>
      <c r="E136" s="129"/>
      <c r="F136" s="128" t="str">
        <f>+IFERROR(VLOOKUP(#REF!&amp;"-"&amp;ROW()-108,[2]ワークシート!$C$2:$BW$498,11,0),"")</f>
        <v/>
      </c>
      <c r="G136" s="129"/>
      <c r="H136" s="50" t="str">
        <f>+IFERROR(VLOOKUP(#REF!&amp;"-"&amp;ROW()-108,[2]ワークシート!$C$2:$BW$498,12,0),"")</f>
        <v/>
      </c>
      <c r="I13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6" s="132"/>
      <c r="K136" s="128" t="str">
        <f>+IFERROR(VLOOKUP(#REF!&amp;"-"&amp;ROW()-108,[2]ワークシート!$C$2:$BW$498,19,0),"")</f>
        <v/>
      </c>
      <c r="L136" s="130"/>
      <c r="M136" s="129"/>
      <c r="N136" s="133" t="str">
        <f>+IFERROR(VLOOKUP(#REF!&amp;"-"&amp;ROW()-108,[2]ワークシート!$C$2:$BW$498,24,0),"")</f>
        <v/>
      </c>
      <c r="O136" s="134"/>
      <c r="P136" s="125" t="str">
        <f>+IFERROR(VLOOKUP(#REF!&amp;"-"&amp;ROW()-108,[2]ワークシート!$C$2:$BW$498,25,0),"")</f>
        <v/>
      </c>
      <c r="Q136" s="125"/>
      <c r="R136" s="135" t="str">
        <f>+IFERROR(VLOOKUP(#REF!&amp;"-"&amp;ROW()-108,[2]ワークシート!$C$2:$BW$498,55,0),"")</f>
        <v/>
      </c>
      <c r="S136" s="135"/>
      <c r="T136" s="135"/>
      <c r="U136" s="125" t="str">
        <f>+IFERROR(VLOOKUP(#REF!&amp;"-"&amp;ROW()-108,[2]ワークシート!$C$2:$BW$498,60,0),"")</f>
        <v/>
      </c>
      <c r="V136" s="125"/>
      <c r="W136" s="125" t="str">
        <f>+IFERROR(VLOOKUP(#REF!&amp;"-"&amp;ROW()-108,[2]ワークシート!$C$2:$BW$498,61,0),"")</f>
        <v/>
      </c>
      <c r="X136" s="125"/>
      <c r="Y136" s="125"/>
      <c r="Z136" s="126" t="str">
        <f t="shared" si="0"/>
        <v/>
      </c>
      <c r="AA136" s="126"/>
      <c r="AB136" s="127" t="str">
        <f>+IFERROR(IF(VLOOKUP(#REF!&amp;"-"&amp;ROW()-108,[2]ワークシート!$C$2:$BW$498,13,0)="","",VLOOKUP(#REF!&amp;"-"&amp;ROW()-108,[2]ワークシート!$C$2:$BW$498,13,0)),"")</f>
        <v/>
      </c>
      <c r="AC136" s="127"/>
      <c r="AD136" s="127" t="str">
        <f>+IFERROR(VLOOKUP(#REF!&amp;"-"&amp;ROW()-108,[2]ワークシート!$C$2:$BW$498,30,0),"")</f>
        <v/>
      </c>
      <c r="AE136" s="127"/>
      <c r="AF136" s="126" t="str">
        <f t="shared" si="1"/>
        <v/>
      </c>
      <c r="AG136" s="126"/>
      <c r="AH136" s="127" t="str">
        <f>+IFERROR(IF(VLOOKUP(#REF!&amp;"-"&amp;ROW()-108,[2]ワークシート!$C$2:$BW$498,31,0)="","",VLOOKUP(#REF!&amp;"-"&amp;ROW()-108,[2]ワークシート!$C$2:$BW$498,31,0)),"")</f>
        <v/>
      </c>
      <c r="AI136" s="127"/>
      <c r="AJ136" s="41"/>
      <c r="AK136" s="41"/>
      <c r="AL136" s="41"/>
      <c r="AM136" s="41"/>
      <c r="AN136" s="41"/>
      <c r="AO136" s="41"/>
      <c r="AP136" s="41"/>
      <c r="AQ136" s="41"/>
      <c r="AR136" s="41"/>
      <c r="AS136" s="41"/>
      <c r="AT136" s="41"/>
      <c r="AU136" s="41"/>
      <c r="AV136" s="41"/>
      <c r="AW136" s="41"/>
      <c r="AX136" s="41"/>
      <c r="AY136" s="41"/>
      <c r="AZ136" s="41"/>
      <c r="BA136" s="41"/>
      <c r="BB136" s="41"/>
      <c r="BC136" s="41"/>
      <c r="BD136" s="41"/>
    </row>
    <row r="137" spans="1:56" ht="35.1" hidden="1" customHeight="1">
      <c r="A137" s="41"/>
      <c r="B137" s="128" t="str">
        <f>+IFERROR(VLOOKUP(#REF!&amp;"-"&amp;ROW()-108,[2]ワークシート!$C$2:$BW$498,9,0),"")</f>
        <v/>
      </c>
      <c r="C137" s="129"/>
      <c r="D137" s="130" t="str">
        <f>+IFERROR(IF(VLOOKUP(#REF!&amp;"-"&amp;ROW()-108,[2]ワークシート!$C$2:$BW$498,10,0) = "","",VLOOKUP(#REF!&amp;"-"&amp;ROW()-108,[2]ワークシート!$C$2:$BW$498,10,0)),"")</f>
        <v/>
      </c>
      <c r="E137" s="129"/>
      <c r="F137" s="128" t="str">
        <f>+IFERROR(VLOOKUP(#REF!&amp;"-"&amp;ROW()-108,[2]ワークシート!$C$2:$BW$498,11,0),"")</f>
        <v/>
      </c>
      <c r="G137" s="129"/>
      <c r="H137" s="50" t="str">
        <f>+IFERROR(VLOOKUP(#REF!&amp;"-"&amp;ROW()-108,[2]ワークシート!$C$2:$BW$498,12,0),"")</f>
        <v/>
      </c>
      <c r="I13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7" s="132"/>
      <c r="K137" s="128" t="str">
        <f>+IFERROR(VLOOKUP(#REF!&amp;"-"&amp;ROW()-108,[2]ワークシート!$C$2:$BW$498,19,0),"")</f>
        <v/>
      </c>
      <c r="L137" s="130"/>
      <c r="M137" s="129"/>
      <c r="N137" s="133" t="str">
        <f>+IFERROR(VLOOKUP(#REF!&amp;"-"&amp;ROW()-108,[2]ワークシート!$C$2:$BW$498,24,0),"")</f>
        <v/>
      </c>
      <c r="O137" s="134"/>
      <c r="P137" s="125" t="str">
        <f>+IFERROR(VLOOKUP(#REF!&amp;"-"&amp;ROW()-108,[2]ワークシート!$C$2:$BW$498,25,0),"")</f>
        <v/>
      </c>
      <c r="Q137" s="125"/>
      <c r="R137" s="135" t="str">
        <f>+IFERROR(VLOOKUP(#REF!&amp;"-"&amp;ROW()-108,[2]ワークシート!$C$2:$BW$498,55,0),"")</f>
        <v/>
      </c>
      <c r="S137" s="135"/>
      <c r="T137" s="135"/>
      <c r="U137" s="125" t="str">
        <f>+IFERROR(VLOOKUP(#REF!&amp;"-"&amp;ROW()-108,[2]ワークシート!$C$2:$BW$498,60,0),"")</f>
        <v/>
      </c>
      <c r="V137" s="125"/>
      <c r="W137" s="125" t="str">
        <f>+IFERROR(VLOOKUP(#REF!&amp;"-"&amp;ROW()-108,[2]ワークシート!$C$2:$BW$498,61,0),"")</f>
        <v/>
      </c>
      <c r="X137" s="125"/>
      <c r="Y137" s="125"/>
      <c r="Z137" s="126" t="str">
        <f t="shared" si="0"/>
        <v/>
      </c>
      <c r="AA137" s="126"/>
      <c r="AB137" s="127" t="str">
        <f>+IFERROR(IF(VLOOKUP(#REF!&amp;"-"&amp;ROW()-108,[2]ワークシート!$C$2:$BW$498,13,0)="","",VLOOKUP(#REF!&amp;"-"&amp;ROW()-108,[2]ワークシート!$C$2:$BW$498,13,0)),"")</f>
        <v/>
      </c>
      <c r="AC137" s="127"/>
      <c r="AD137" s="127" t="str">
        <f>+IFERROR(VLOOKUP(#REF!&amp;"-"&amp;ROW()-108,[2]ワークシート!$C$2:$BW$498,30,0),"")</f>
        <v/>
      </c>
      <c r="AE137" s="127"/>
      <c r="AF137" s="126" t="str">
        <f t="shared" si="1"/>
        <v/>
      </c>
      <c r="AG137" s="126"/>
      <c r="AH137" s="127" t="str">
        <f>+IFERROR(IF(VLOOKUP(#REF!&amp;"-"&amp;ROW()-108,[2]ワークシート!$C$2:$BW$498,31,0)="","",VLOOKUP(#REF!&amp;"-"&amp;ROW()-108,[2]ワークシート!$C$2:$BW$498,31,0)),"")</f>
        <v/>
      </c>
      <c r="AI137" s="127"/>
      <c r="AJ137" s="41"/>
      <c r="AK137" s="41"/>
      <c r="AL137" s="41"/>
      <c r="AM137" s="41"/>
      <c r="AN137" s="41"/>
      <c r="AO137" s="41"/>
      <c r="AP137" s="41"/>
      <c r="AQ137" s="41"/>
      <c r="AR137" s="41"/>
      <c r="AS137" s="41"/>
      <c r="AT137" s="41"/>
      <c r="AU137" s="41"/>
      <c r="AV137" s="41"/>
      <c r="AW137" s="41"/>
      <c r="AX137" s="41"/>
      <c r="AY137" s="41"/>
      <c r="AZ137" s="41"/>
      <c r="BA137" s="41"/>
      <c r="BB137" s="41"/>
      <c r="BC137" s="41"/>
      <c r="BD137" s="41"/>
    </row>
    <row r="138" spans="1:56" ht="35.1" hidden="1" customHeight="1">
      <c r="A138" s="41"/>
      <c r="B138" s="128" t="str">
        <f>+IFERROR(VLOOKUP(#REF!&amp;"-"&amp;ROW()-108,[2]ワークシート!$C$2:$BW$498,9,0),"")</f>
        <v/>
      </c>
      <c r="C138" s="129"/>
      <c r="D138" s="130" t="str">
        <f>+IFERROR(IF(VLOOKUP(#REF!&amp;"-"&amp;ROW()-108,[2]ワークシート!$C$2:$BW$498,10,0) = "","",VLOOKUP(#REF!&amp;"-"&amp;ROW()-108,[2]ワークシート!$C$2:$BW$498,10,0)),"")</f>
        <v/>
      </c>
      <c r="E138" s="129"/>
      <c r="F138" s="128" t="str">
        <f>+IFERROR(VLOOKUP(#REF!&amp;"-"&amp;ROW()-108,[2]ワークシート!$C$2:$BW$498,11,0),"")</f>
        <v/>
      </c>
      <c r="G138" s="129"/>
      <c r="H138" s="50" t="str">
        <f>+IFERROR(VLOOKUP(#REF!&amp;"-"&amp;ROW()-108,[2]ワークシート!$C$2:$BW$498,12,0),"")</f>
        <v/>
      </c>
      <c r="I13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8" s="132"/>
      <c r="K138" s="128" t="str">
        <f>+IFERROR(VLOOKUP(#REF!&amp;"-"&amp;ROW()-108,[2]ワークシート!$C$2:$BW$498,19,0),"")</f>
        <v/>
      </c>
      <c r="L138" s="130"/>
      <c r="M138" s="129"/>
      <c r="N138" s="133" t="str">
        <f>+IFERROR(VLOOKUP(#REF!&amp;"-"&amp;ROW()-108,[2]ワークシート!$C$2:$BW$498,24,0),"")</f>
        <v/>
      </c>
      <c r="O138" s="134"/>
      <c r="P138" s="125" t="str">
        <f>+IFERROR(VLOOKUP(#REF!&amp;"-"&amp;ROW()-108,[2]ワークシート!$C$2:$BW$498,25,0),"")</f>
        <v/>
      </c>
      <c r="Q138" s="125"/>
      <c r="R138" s="135" t="str">
        <f>+IFERROR(VLOOKUP(#REF!&amp;"-"&amp;ROW()-108,[2]ワークシート!$C$2:$BW$498,55,0),"")</f>
        <v/>
      </c>
      <c r="S138" s="135"/>
      <c r="T138" s="135"/>
      <c r="U138" s="125" t="str">
        <f>+IFERROR(VLOOKUP(#REF!&amp;"-"&amp;ROW()-108,[2]ワークシート!$C$2:$BW$498,60,0),"")</f>
        <v/>
      </c>
      <c r="V138" s="125"/>
      <c r="W138" s="125" t="str">
        <f>+IFERROR(VLOOKUP(#REF!&amp;"-"&amp;ROW()-108,[2]ワークシート!$C$2:$BW$498,61,0),"")</f>
        <v/>
      </c>
      <c r="X138" s="125"/>
      <c r="Y138" s="125"/>
      <c r="Z138" s="126" t="str">
        <f t="shared" si="0"/>
        <v/>
      </c>
      <c r="AA138" s="126"/>
      <c r="AB138" s="127" t="str">
        <f>+IFERROR(IF(VLOOKUP(#REF!&amp;"-"&amp;ROW()-108,[2]ワークシート!$C$2:$BW$498,13,0)="","",VLOOKUP(#REF!&amp;"-"&amp;ROW()-108,[2]ワークシート!$C$2:$BW$498,13,0)),"")</f>
        <v/>
      </c>
      <c r="AC138" s="127"/>
      <c r="AD138" s="127" t="str">
        <f>+IFERROR(VLOOKUP(#REF!&amp;"-"&amp;ROW()-108,[2]ワークシート!$C$2:$BW$498,30,0),"")</f>
        <v/>
      </c>
      <c r="AE138" s="127"/>
      <c r="AF138" s="126" t="str">
        <f t="shared" si="1"/>
        <v/>
      </c>
      <c r="AG138" s="126"/>
      <c r="AH138" s="127" t="str">
        <f>+IFERROR(IF(VLOOKUP(#REF!&amp;"-"&amp;ROW()-108,[2]ワークシート!$C$2:$BW$498,31,0)="","",VLOOKUP(#REF!&amp;"-"&amp;ROW()-108,[2]ワークシート!$C$2:$BW$498,31,0)),"")</f>
        <v/>
      </c>
      <c r="AI138" s="127"/>
      <c r="AJ138" s="41"/>
      <c r="AK138" s="41"/>
      <c r="AL138" s="41"/>
      <c r="AM138" s="41"/>
      <c r="AN138" s="41"/>
      <c r="AO138" s="41"/>
      <c r="AP138" s="41"/>
      <c r="AQ138" s="41"/>
      <c r="AR138" s="41"/>
      <c r="AS138" s="41"/>
      <c r="AT138" s="41"/>
      <c r="AU138" s="41"/>
      <c r="AV138" s="41"/>
      <c r="AW138" s="41"/>
      <c r="AX138" s="41"/>
      <c r="AY138" s="41"/>
      <c r="AZ138" s="41"/>
      <c r="BA138" s="41"/>
      <c r="BB138" s="41"/>
      <c r="BC138" s="41"/>
      <c r="BD138" s="41"/>
    </row>
    <row r="139" spans="1:56" ht="35.1" hidden="1" customHeight="1">
      <c r="A139" s="41"/>
      <c r="B139" s="128" t="str">
        <f>+IFERROR(VLOOKUP(#REF!&amp;"-"&amp;ROW()-108,[2]ワークシート!$C$2:$BW$498,9,0),"")</f>
        <v/>
      </c>
      <c r="C139" s="129"/>
      <c r="D139" s="130" t="str">
        <f>+IFERROR(IF(VLOOKUP(#REF!&amp;"-"&amp;ROW()-108,[2]ワークシート!$C$2:$BW$498,10,0) = "","",VLOOKUP(#REF!&amp;"-"&amp;ROW()-108,[2]ワークシート!$C$2:$BW$498,10,0)),"")</f>
        <v/>
      </c>
      <c r="E139" s="129"/>
      <c r="F139" s="128" t="str">
        <f>+IFERROR(VLOOKUP(#REF!&amp;"-"&amp;ROW()-108,[2]ワークシート!$C$2:$BW$498,11,0),"")</f>
        <v/>
      </c>
      <c r="G139" s="129"/>
      <c r="H139" s="50" t="str">
        <f>+IFERROR(VLOOKUP(#REF!&amp;"-"&amp;ROW()-108,[2]ワークシート!$C$2:$BW$498,12,0),"")</f>
        <v/>
      </c>
      <c r="I13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9" s="132"/>
      <c r="K139" s="128" t="str">
        <f>+IFERROR(VLOOKUP(#REF!&amp;"-"&amp;ROW()-108,[2]ワークシート!$C$2:$BW$498,19,0),"")</f>
        <v/>
      </c>
      <c r="L139" s="130"/>
      <c r="M139" s="129"/>
      <c r="N139" s="133" t="str">
        <f>+IFERROR(VLOOKUP(#REF!&amp;"-"&amp;ROW()-108,[2]ワークシート!$C$2:$BW$498,24,0),"")</f>
        <v/>
      </c>
      <c r="O139" s="134"/>
      <c r="P139" s="125" t="str">
        <f>+IFERROR(VLOOKUP(#REF!&amp;"-"&amp;ROW()-108,[2]ワークシート!$C$2:$BW$498,25,0),"")</f>
        <v/>
      </c>
      <c r="Q139" s="125"/>
      <c r="R139" s="135" t="str">
        <f>+IFERROR(VLOOKUP(#REF!&amp;"-"&amp;ROW()-108,[2]ワークシート!$C$2:$BW$498,55,0),"")</f>
        <v/>
      </c>
      <c r="S139" s="135"/>
      <c r="T139" s="135"/>
      <c r="U139" s="125" t="str">
        <f>+IFERROR(VLOOKUP(#REF!&amp;"-"&amp;ROW()-108,[2]ワークシート!$C$2:$BW$498,60,0),"")</f>
        <v/>
      </c>
      <c r="V139" s="125"/>
      <c r="W139" s="125" t="str">
        <f>+IFERROR(VLOOKUP(#REF!&amp;"-"&amp;ROW()-108,[2]ワークシート!$C$2:$BW$498,61,0),"")</f>
        <v/>
      </c>
      <c r="X139" s="125"/>
      <c r="Y139" s="125"/>
      <c r="Z139" s="126" t="str">
        <f t="shared" si="0"/>
        <v/>
      </c>
      <c r="AA139" s="126"/>
      <c r="AB139" s="127" t="str">
        <f>+IFERROR(IF(VLOOKUP(#REF!&amp;"-"&amp;ROW()-108,[2]ワークシート!$C$2:$BW$498,13,0)="","",VLOOKUP(#REF!&amp;"-"&amp;ROW()-108,[2]ワークシート!$C$2:$BW$498,13,0)),"")</f>
        <v/>
      </c>
      <c r="AC139" s="127"/>
      <c r="AD139" s="127" t="str">
        <f>+IFERROR(VLOOKUP(#REF!&amp;"-"&amp;ROW()-108,[2]ワークシート!$C$2:$BW$498,30,0),"")</f>
        <v/>
      </c>
      <c r="AE139" s="127"/>
      <c r="AF139" s="126" t="str">
        <f t="shared" si="1"/>
        <v/>
      </c>
      <c r="AG139" s="126"/>
      <c r="AH139" s="127" t="str">
        <f>+IFERROR(IF(VLOOKUP(#REF!&amp;"-"&amp;ROW()-108,[2]ワークシート!$C$2:$BW$498,31,0)="","",VLOOKUP(#REF!&amp;"-"&amp;ROW()-108,[2]ワークシート!$C$2:$BW$498,31,0)),"")</f>
        <v/>
      </c>
      <c r="AI139" s="127"/>
      <c r="AJ139" s="41"/>
      <c r="AK139" s="41"/>
      <c r="AL139" s="41"/>
      <c r="AM139" s="41"/>
      <c r="AN139" s="41"/>
      <c r="AO139" s="41"/>
      <c r="AP139" s="41"/>
      <c r="AQ139" s="41"/>
      <c r="AR139" s="41"/>
      <c r="AS139" s="41"/>
      <c r="AT139" s="41"/>
      <c r="AU139" s="41"/>
      <c r="AV139" s="41"/>
      <c r="AW139" s="41"/>
      <c r="AX139" s="41"/>
      <c r="AY139" s="41"/>
      <c r="AZ139" s="41"/>
      <c r="BA139" s="41"/>
      <c r="BB139" s="41"/>
      <c r="BC139" s="41"/>
      <c r="BD139" s="41"/>
    </row>
    <row r="140" spans="1:56" ht="35.1" hidden="1" customHeight="1">
      <c r="A140" s="41"/>
      <c r="B140" s="128" t="str">
        <f>+IFERROR(VLOOKUP(#REF!&amp;"-"&amp;ROW()-108,[2]ワークシート!$C$2:$BW$498,9,0),"")</f>
        <v/>
      </c>
      <c r="C140" s="129"/>
      <c r="D140" s="130" t="str">
        <f>+IFERROR(IF(VLOOKUP(#REF!&amp;"-"&amp;ROW()-108,[2]ワークシート!$C$2:$BW$498,10,0) = "","",VLOOKUP(#REF!&amp;"-"&amp;ROW()-108,[2]ワークシート!$C$2:$BW$498,10,0)),"")</f>
        <v/>
      </c>
      <c r="E140" s="129"/>
      <c r="F140" s="128" t="str">
        <f>+IFERROR(VLOOKUP(#REF!&amp;"-"&amp;ROW()-108,[2]ワークシート!$C$2:$BW$498,11,0),"")</f>
        <v/>
      </c>
      <c r="G140" s="129"/>
      <c r="H140" s="50" t="str">
        <f>+IFERROR(VLOOKUP(#REF!&amp;"-"&amp;ROW()-108,[2]ワークシート!$C$2:$BW$498,12,0),"")</f>
        <v/>
      </c>
      <c r="I14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0" s="132"/>
      <c r="K140" s="128" t="str">
        <f>+IFERROR(VLOOKUP(#REF!&amp;"-"&amp;ROW()-108,[2]ワークシート!$C$2:$BW$498,19,0),"")</f>
        <v/>
      </c>
      <c r="L140" s="130"/>
      <c r="M140" s="129"/>
      <c r="N140" s="133" t="str">
        <f>+IFERROR(VLOOKUP(#REF!&amp;"-"&amp;ROW()-108,[2]ワークシート!$C$2:$BW$498,24,0),"")</f>
        <v/>
      </c>
      <c r="O140" s="134"/>
      <c r="P140" s="125" t="str">
        <f>+IFERROR(VLOOKUP(#REF!&amp;"-"&amp;ROW()-108,[2]ワークシート!$C$2:$BW$498,25,0),"")</f>
        <v/>
      </c>
      <c r="Q140" s="125"/>
      <c r="R140" s="135" t="str">
        <f>+IFERROR(VLOOKUP(#REF!&amp;"-"&amp;ROW()-108,[2]ワークシート!$C$2:$BW$498,55,0),"")</f>
        <v/>
      </c>
      <c r="S140" s="135"/>
      <c r="T140" s="135"/>
      <c r="U140" s="125" t="str">
        <f>+IFERROR(VLOOKUP(#REF!&amp;"-"&amp;ROW()-108,[2]ワークシート!$C$2:$BW$498,60,0),"")</f>
        <v/>
      </c>
      <c r="V140" s="125"/>
      <c r="W140" s="125" t="str">
        <f>+IFERROR(VLOOKUP(#REF!&amp;"-"&amp;ROW()-108,[2]ワークシート!$C$2:$BW$498,61,0),"")</f>
        <v/>
      </c>
      <c r="X140" s="125"/>
      <c r="Y140" s="125"/>
      <c r="Z140" s="126" t="str">
        <f t="shared" si="0"/>
        <v/>
      </c>
      <c r="AA140" s="126"/>
      <c r="AB140" s="127" t="str">
        <f>+IFERROR(IF(VLOOKUP(#REF!&amp;"-"&amp;ROW()-108,[2]ワークシート!$C$2:$BW$498,13,0)="","",VLOOKUP(#REF!&amp;"-"&amp;ROW()-108,[2]ワークシート!$C$2:$BW$498,13,0)),"")</f>
        <v/>
      </c>
      <c r="AC140" s="127"/>
      <c r="AD140" s="127" t="str">
        <f>+IFERROR(VLOOKUP(#REF!&amp;"-"&amp;ROW()-108,[2]ワークシート!$C$2:$BW$498,30,0),"")</f>
        <v/>
      </c>
      <c r="AE140" s="127"/>
      <c r="AF140" s="126" t="str">
        <f t="shared" si="1"/>
        <v/>
      </c>
      <c r="AG140" s="126"/>
      <c r="AH140" s="127" t="str">
        <f>+IFERROR(IF(VLOOKUP(#REF!&amp;"-"&amp;ROW()-108,[2]ワークシート!$C$2:$BW$498,31,0)="","",VLOOKUP(#REF!&amp;"-"&amp;ROW()-108,[2]ワークシート!$C$2:$BW$498,31,0)),"")</f>
        <v/>
      </c>
      <c r="AI140" s="127"/>
      <c r="AJ140" s="41"/>
      <c r="AK140" s="41"/>
      <c r="AL140" s="41"/>
      <c r="AM140" s="41"/>
      <c r="AN140" s="41"/>
      <c r="AO140" s="41"/>
      <c r="AP140" s="41"/>
      <c r="AQ140" s="41"/>
      <c r="AR140" s="41"/>
      <c r="AS140" s="41"/>
      <c r="AT140" s="41"/>
      <c r="AU140" s="41"/>
      <c r="AV140" s="41"/>
      <c r="AW140" s="41"/>
      <c r="AX140" s="41"/>
      <c r="AY140" s="41"/>
      <c r="AZ140" s="41"/>
      <c r="BA140" s="41"/>
      <c r="BB140" s="41"/>
      <c r="BC140" s="41"/>
      <c r="BD140" s="41"/>
    </row>
    <row r="141" spans="1:56" ht="35.1" hidden="1" customHeight="1">
      <c r="A141" s="41"/>
      <c r="B141" s="128" t="str">
        <f>+IFERROR(VLOOKUP(#REF!&amp;"-"&amp;ROW()-108,[2]ワークシート!$C$2:$BW$498,9,0),"")</f>
        <v/>
      </c>
      <c r="C141" s="129"/>
      <c r="D141" s="130" t="str">
        <f>+IFERROR(IF(VLOOKUP(#REF!&amp;"-"&amp;ROW()-108,[2]ワークシート!$C$2:$BW$498,10,0) = "","",VLOOKUP(#REF!&amp;"-"&amp;ROW()-108,[2]ワークシート!$C$2:$BW$498,10,0)),"")</f>
        <v/>
      </c>
      <c r="E141" s="129"/>
      <c r="F141" s="128" t="str">
        <f>+IFERROR(VLOOKUP(#REF!&amp;"-"&amp;ROW()-108,[2]ワークシート!$C$2:$BW$498,11,0),"")</f>
        <v/>
      </c>
      <c r="G141" s="129"/>
      <c r="H141" s="50" t="str">
        <f>+IFERROR(VLOOKUP(#REF!&amp;"-"&amp;ROW()-108,[2]ワークシート!$C$2:$BW$498,12,0),"")</f>
        <v/>
      </c>
      <c r="I14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1" s="132"/>
      <c r="K141" s="128" t="str">
        <f>+IFERROR(VLOOKUP(#REF!&amp;"-"&amp;ROW()-108,[2]ワークシート!$C$2:$BW$498,19,0),"")</f>
        <v/>
      </c>
      <c r="L141" s="130"/>
      <c r="M141" s="129"/>
      <c r="N141" s="133" t="str">
        <f>+IFERROR(VLOOKUP(#REF!&amp;"-"&amp;ROW()-108,[2]ワークシート!$C$2:$BW$498,24,0),"")</f>
        <v/>
      </c>
      <c r="O141" s="134"/>
      <c r="P141" s="125" t="str">
        <f>+IFERROR(VLOOKUP(#REF!&amp;"-"&amp;ROW()-108,[2]ワークシート!$C$2:$BW$498,25,0),"")</f>
        <v/>
      </c>
      <c r="Q141" s="125"/>
      <c r="R141" s="135" t="str">
        <f>+IFERROR(VLOOKUP(#REF!&amp;"-"&amp;ROW()-108,[2]ワークシート!$C$2:$BW$498,55,0),"")</f>
        <v/>
      </c>
      <c r="S141" s="135"/>
      <c r="T141" s="135"/>
      <c r="U141" s="125" t="str">
        <f>+IFERROR(VLOOKUP(#REF!&amp;"-"&amp;ROW()-108,[2]ワークシート!$C$2:$BW$498,60,0),"")</f>
        <v/>
      </c>
      <c r="V141" s="125"/>
      <c r="W141" s="125" t="str">
        <f>+IFERROR(VLOOKUP(#REF!&amp;"-"&amp;ROW()-108,[2]ワークシート!$C$2:$BW$498,61,0),"")</f>
        <v/>
      </c>
      <c r="X141" s="125"/>
      <c r="Y141" s="125"/>
      <c r="Z141" s="126" t="str">
        <f t="shared" si="0"/>
        <v/>
      </c>
      <c r="AA141" s="126"/>
      <c r="AB141" s="127" t="str">
        <f>+IFERROR(IF(VLOOKUP(#REF!&amp;"-"&amp;ROW()-108,[2]ワークシート!$C$2:$BW$498,13,0)="","",VLOOKUP(#REF!&amp;"-"&amp;ROW()-108,[2]ワークシート!$C$2:$BW$498,13,0)),"")</f>
        <v/>
      </c>
      <c r="AC141" s="127"/>
      <c r="AD141" s="127" t="str">
        <f>+IFERROR(VLOOKUP(#REF!&amp;"-"&amp;ROW()-108,[2]ワークシート!$C$2:$BW$498,30,0),"")</f>
        <v/>
      </c>
      <c r="AE141" s="127"/>
      <c r="AF141" s="126" t="str">
        <f t="shared" si="1"/>
        <v/>
      </c>
      <c r="AG141" s="126"/>
      <c r="AH141" s="127" t="str">
        <f>+IFERROR(IF(VLOOKUP(#REF!&amp;"-"&amp;ROW()-108,[2]ワークシート!$C$2:$BW$498,31,0)="","",VLOOKUP(#REF!&amp;"-"&amp;ROW()-108,[2]ワークシート!$C$2:$BW$498,31,0)),"")</f>
        <v/>
      </c>
      <c r="AI141" s="127"/>
      <c r="AJ141" s="41"/>
      <c r="AK141" s="41"/>
      <c r="AL141" s="41"/>
      <c r="AM141" s="41"/>
      <c r="AN141" s="41"/>
      <c r="AO141" s="41"/>
      <c r="AP141" s="41"/>
      <c r="AQ141" s="41"/>
      <c r="AR141" s="41"/>
      <c r="AS141" s="41"/>
      <c r="AT141" s="41"/>
      <c r="AU141" s="41"/>
      <c r="AV141" s="41"/>
      <c r="AW141" s="41"/>
      <c r="AX141" s="41"/>
      <c r="AY141" s="41"/>
      <c r="AZ141" s="41"/>
      <c r="BA141" s="41"/>
      <c r="BB141" s="41"/>
      <c r="BC141" s="41"/>
      <c r="BD141" s="41"/>
    </row>
    <row r="142" spans="1:56" ht="35.1" hidden="1" customHeight="1">
      <c r="A142" s="41"/>
      <c r="B142" s="128" t="str">
        <f>+IFERROR(VLOOKUP(#REF!&amp;"-"&amp;ROW()-108,[2]ワークシート!$C$2:$BW$498,9,0),"")</f>
        <v/>
      </c>
      <c r="C142" s="129"/>
      <c r="D142" s="130" t="str">
        <f>+IFERROR(IF(VLOOKUP(#REF!&amp;"-"&amp;ROW()-108,[2]ワークシート!$C$2:$BW$498,10,0) = "","",VLOOKUP(#REF!&amp;"-"&amp;ROW()-108,[2]ワークシート!$C$2:$BW$498,10,0)),"")</f>
        <v/>
      </c>
      <c r="E142" s="129"/>
      <c r="F142" s="128" t="str">
        <f>+IFERROR(VLOOKUP(#REF!&amp;"-"&amp;ROW()-108,[2]ワークシート!$C$2:$BW$498,11,0),"")</f>
        <v/>
      </c>
      <c r="G142" s="129"/>
      <c r="H142" s="50" t="str">
        <f>+IFERROR(VLOOKUP(#REF!&amp;"-"&amp;ROW()-108,[2]ワークシート!$C$2:$BW$498,12,0),"")</f>
        <v/>
      </c>
      <c r="I14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2" s="132"/>
      <c r="K142" s="128" t="str">
        <f>+IFERROR(VLOOKUP(#REF!&amp;"-"&amp;ROW()-108,[2]ワークシート!$C$2:$BW$498,19,0),"")</f>
        <v/>
      </c>
      <c r="L142" s="130"/>
      <c r="M142" s="129"/>
      <c r="N142" s="133" t="str">
        <f>+IFERROR(VLOOKUP(#REF!&amp;"-"&amp;ROW()-108,[2]ワークシート!$C$2:$BW$498,24,0),"")</f>
        <v/>
      </c>
      <c r="O142" s="134"/>
      <c r="P142" s="125" t="str">
        <f>+IFERROR(VLOOKUP(#REF!&amp;"-"&amp;ROW()-108,[2]ワークシート!$C$2:$BW$498,25,0),"")</f>
        <v/>
      </c>
      <c r="Q142" s="125"/>
      <c r="R142" s="135" t="str">
        <f>+IFERROR(VLOOKUP(#REF!&amp;"-"&amp;ROW()-108,[2]ワークシート!$C$2:$BW$498,55,0),"")</f>
        <v/>
      </c>
      <c r="S142" s="135"/>
      <c r="T142" s="135"/>
      <c r="U142" s="125" t="str">
        <f>+IFERROR(VLOOKUP(#REF!&amp;"-"&amp;ROW()-108,[2]ワークシート!$C$2:$BW$498,60,0),"")</f>
        <v/>
      </c>
      <c r="V142" s="125"/>
      <c r="W142" s="125" t="str">
        <f>+IFERROR(VLOOKUP(#REF!&amp;"-"&amp;ROW()-108,[2]ワークシート!$C$2:$BW$498,61,0),"")</f>
        <v/>
      </c>
      <c r="X142" s="125"/>
      <c r="Y142" s="125"/>
      <c r="Z142" s="126" t="str">
        <f t="shared" si="0"/>
        <v/>
      </c>
      <c r="AA142" s="126"/>
      <c r="AB142" s="127" t="str">
        <f>+IFERROR(IF(VLOOKUP(#REF!&amp;"-"&amp;ROW()-108,[2]ワークシート!$C$2:$BW$498,13,0)="","",VLOOKUP(#REF!&amp;"-"&amp;ROW()-108,[2]ワークシート!$C$2:$BW$498,13,0)),"")</f>
        <v/>
      </c>
      <c r="AC142" s="127"/>
      <c r="AD142" s="127" t="str">
        <f>+IFERROR(VLOOKUP(#REF!&amp;"-"&amp;ROW()-108,[2]ワークシート!$C$2:$BW$498,30,0),"")</f>
        <v/>
      </c>
      <c r="AE142" s="127"/>
      <c r="AF142" s="126" t="str">
        <f t="shared" si="1"/>
        <v/>
      </c>
      <c r="AG142" s="126"/>
      <c r="AH142" s="127" t="str">
        <f>+IFERROR(IF(VLOOKUP(#REF!&amp;"-"&amp;ROW()-108,[2]ワークシート!$C$2:$BW$498,31,0)="","",VLOOKUP(#REF!&amp;"-"&amp;ROW()-108,[2]ワークシート!$C$2:$BW$498,31,0)),"")</f>
        <v/>
      </c>
      <c r="AI142" s="127"/>
      <c r="AJ142" s="41"/>
      <c r="AK142" s="41"/>
      <c r="AL142" s="41"/>
      <c r="AM142" s="41"/>
      <c r="AN142" s="41"/>
      <c r="AO142" s="41"/>
      <c r="AP142" s="41"/>
      <c r="AQ142" s="41"/>
      <c r="AR142" s="41"/>
      <c r="AS142" s="41"/>
      <c r="AT142" s="41"/>
      <c r="AU142" s="41"/>
      <c r="AV142" s="41"/>
      <c r="AW142" s="41"/>
      <c r="AX142" s="41"/>
      <c r="AY142" s="41"/>
      <c r="AZ142" s="41"/>
      <c r="BA142" s="41"/>
      <c r="BB142" s="41"/>
      <c r="BC142" s="41"/>
      <c r="BD142" s="41"/>
    </row>
    <row r="143" spans="1:56" ht="35.1" hidden="1" customHeight="1">
      <c r="A143" s="41"/>
      <c r="B143" s="128" t="str">
        <f>+IFERROR(VLOOKUP(#REF!&amp;"-"&amp;ROW()-108,[2]ワークシート!$C$2:$BW$498,9,0),"")</f>
        <v/>
      </c>
      <c r="C143" s="129"/>
      <c r="D143" s="130" t="str">
        <f>+IFERROR(IF(VLOOKUP(#REF!&amp;"-"&amp;ROW()-108,[2]ワークシート!$C$2:$BW$498,10,0) = "","",VLOOKUP(#REF!&amp;"-"&amp;ROW()-108,[2]ワークシート!$C$2:$BW$498,10,0)),"")</f>
        <v/>
      </c>
      <c r="E143" s="129"/>
      <c r="F143" s="128" t="str">
        <f>+IFERROR(VLOOKUP(#REF!&amp;"-"&amp;ROW()-108,[2]ワークシート!$C$2:$BW$498,11,0),"")</f>
        <v/>
      </c>
      <c r="G143" s="129"/>
      <c r="H143" s="50" t="str">
        <f>+IFERROR(VLOOKUP(#REF!&amp;"-"&amp;ROW()-108,[2]ワークシート!$C$2:$BW$498,12,0),"")</f>
        <v/>
      </c>
      <c r="I14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3" s="132"/>
      <c r="K143" s="128" t="str">
        <f>+IFERROR(VLOOKUP(#REF!&amp;"-"&amp;ROW()-108,[2]ワークシート!$C$2:$BW$498,19,0),"")</f>
        <v/>
      </c>
      <c r="L143" s="130"/>
      <c r="M143" s="129"/>
      <c r="N143" s="133" t="str">
        <f>+IFERROR(VLOOKUP(#REF!&amp;"-"&amp;ROW()-108,[2]ワークシート!$C$2:$BW$498,24,0),"")</f>
        <v/>
      </c>
      <c r="O143" s="134"/>
      <c r="P143" s="125" t="str">
        <f>+IFERROR(VLOOKUP(#REF!&amp;"-"&amp;ROW()-108,[2]ワークシート!$C$2:$BW$498,25,0),"")</f>
        <v/>
      </c>
      <c r="Q143" s="125"/>
      <c r="R143" s="135" t="str">
        <f>+IFERROR(VLOOKUP(#REF!&amp;"-"&amp;ROW()-108,[2]ワークシート!$C$2:$BW$498,55,0),"")</f>
        <v/>
      </c>
      <c r="S143" s="135"/>
      <c r="T143" s="135"/>
      <c r="U143" s="125" t="str">
        <f>+IFERROR(VLOOKUP(#REF!&amp;"-"&amp;ROW()-108,[2]ワークシート!$C$2:$BW$498,60,0),"")</f>
        <v/>
      </c>
      <c r="V143" s="125"/>
      <c r="W143" s="125" t="str">
        <f>+IFERROR(VLOOKUP(#REF!&amp;"-"&amp;ROW()-108,[2]ワークシート!$C$2:$BW$498,61,0),"")</f>
        <v/>
      </c>
      <c r="X143" s="125"/>
      <c r="Y143" s="125"/>
      <c r="Z143" s="126" t="str">
        <f t="shared" ref="Z143:Z206" si="2">IF(AD143="","",IF(AD143=0,"使用貸借権","賃借権"))</f>
        <v/>
      </c>
      <c r="AA143" s="126"/>
      <c r="AB143" s="127" t="str">
        <f>+IFERROR(IF(VLOOKUP(#REF!&amp;"-"&amp;ROW()-108,[2]ワークシート!$C$2:$BW$498,13,0)="","",VLOOKUP(#REF!&amp;"-"&amp;ROW()-108,[2]ワークシート!$C$2:$BW$498,13,0)),"")</f>
        <v/>
      </c>
      <c r="AC143" s="127"/>
      <c r="AD143" s="127" t="str">
        <f>+IFERROR(VLOOKUP(#REF!&amp;"-"&amp;ROW()-108,[2]ワークシート!$C$2:$BW$498,30,0),"")</f>
        <v/>
      </c>
      <c r="AE143" s="127"/>
      <c r="AF143" s="126" t="str">
        <f t="shared" ref="AF143:AF206" si="3">IF(Z143="","",IF(Z143="使用貸借権","-","口座振込　１２月"))</f>
        <v/>
      </c>
      <c r="AG143" s="126"/>
      <c r="AH143" s="127" t="str">
        <f>+IFERROR(IF(VLOOKUP(#REF!&amp;"-"&amp;ROW()-108,[2]ワークシート!$C$2:$BW$498,31,0)="","",VLOOKUP(#REF!&amp;"-"&amp;ROW()-108,[2]ワークシート!$C$2:$BW$498,31,0)),"")</f>
        <v/>
      </c>
      <c r="AI143" s="127"/>
      <c r="AJ143" s="41"/>
      <c r="AK143" s="41"/>
      <c r="AL143" s="41"/>
      <c r="AM143" s="41"/>
      <c r="AN143" s="41"/>
      <c r="AO143" s="41"/>
      <c r="AP143" s="41"/>
      <c r="AQ143" s="41"/>
      <c r="AR143" s="41"/>
      <c r="AS143" s="41"/>
      <c r="AT143" s="41"/>
      <c r="AU143" s="41"/>
      <c r="AV143" s="41"/>
      <c r="AW143" s="41"/>
      <c r="AX143" s="41"/>
      <c r="AY143" s="41"/>
      <c r="AZ143" s="41"/>
      <c r="BA143" s="41"/>
      <c r="BB143" s="41"/>
      <c r="BC143" s="41"/>
      <c r="BD143" s="41"/>
    </row>
    <row r="144" spans="1:56" ht="35.1" hidden="1" customHeight="1">
      <c r="A144" s="41"/>
      <c r="B144" s="128" t="str">
        <f>+IFERROR(VLOOKUP(#REF!&amp;"-"&amp;ROW()-108,[2]ワークシート!$C$2:$BW$498,9,0),"")</f>
        <v/>
      </c>
      <c r="C144" s="129"/>
      <c r="D144" s="130" t="str">
        <f>+IFERROR(IF(VLOOKUP(#REF!&amp;"-"&amp;ROW()-108,[2]ワークシート!$C$2:$BW$498,10,0) = "","",VLOOKUP(#REF!&amp;"-"&amp;ROW()-108,[2]ワークシート!$C$2:$BW$498,10,0)),"")</f>
        <v/>
      </c>
      <c r="E144" s="129"/>
      <c r="F144" s="128" t="str">
        <f>+IFERROR(VLOOKUP(#REF!&amp;"-"&amp;ROW()-108,[2]ワークシート!$C$2:$BW$498,11,0),"")</f>
        <v/>
      </c>
      <c r="G144" s="129"/>
      <c r="H144" s="50" t="str">
        <f>+IFERROR(VLOOKUP(#REF!&amp;"-"&amp;ROW()-108,[2]ワークシート!$C$2:$BW$498,12,0),"")</f>
        <v/>
      </c>
      <c r="I14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4" s="132"/>
      <c r="K144" s="128" t="str">
        <f>+IFERROR(VLOOKUP(#REF!&amp;"-"&amp;ROW()-108,[2]ワークシート!$C$2:$BW$498,19,0),"")</f>
        <v/>
      </c>
      <c r="L144" s="130"/>
      <c r="M144" s="129"/>
      <c r="N144" s="133" t="str">
        <f>+IFERROR(VLOOKUP(#REF!&amp;"-"&amp;ROW()-108,[2]ワークシート!$C$2:$BW$498,24,0),"")</f>
        <v/>
      </c>
      <c r="O144" s="134"/>
      <c r="P144" s="125" t="str">
        <f>+IFERROR(VLOOKUP(#REF!&amp;"-"&amp;ROW()-108,[2]ワークシート!$C$2:$BW$498,25,0),"")</f>
        <v/>
      </c>
      <c r="Q144" s="125"/>
      <c r="R144" s="135" t="str">
        <f>+IFERROR(VLOOKUP(#REF!&amp;"-"&amp;ROW()-108,[2]ワークシート!$C$2:$BW$498,55,0),"")</f>
        <v/>
      </c>
      <c r="S144" s="135"/>
      <c r="T144" s="135"/>
      <c r="U144" s="125" t="str">
        <f>+IFERROR(VLOOKUP(#REF!&amp;"-"&amp;ROW()-108,[2]ワークシート!$C$2:$BW$498,60,0),"")</f>
        <v/>
      </c>
      <c r="V144" s="125"/>
      <c r="W144" s="125" t="str">
        <f>+IFERROR(VLOOKUP(#REF!&amp;"-"&amp;ROW()-108,[2]ワークシート!$C$2:$BW$498,61,0),"")</f>
        <v/>
      </c>
      <c r="X144" s="125"/>
      <c r="Y144" s="125"/>
      <c r="Z144" s="126" t="str">
        <f t="shared" si="2"/>
        <v/>
      </c>
      <c r="AA144" s="126"/>
      <c r="AB144" s="127" t="str">
        <f>+IFERROR(IF(VLOOKUP(#REF!&amp;"-"&amp;ROW()-108,[2]ワークシート!$C$2:$BW$498,13,0)="","",VLOOKUP(#REF!&amp;"-"&amp;ROW()-108,[2]ワークシート!$C$2:$BW$498,13,0)),"")</f>
        <v/>
      </c>
      <c r="AC144" s="127"/>
      <c r="AD144" s="127" t="str">
        <f>+IFERROR(VLOOKUP(#REF!&amp;"-"&amp;ROW()-108,[2]ワークシート!$C$2:$BW$498,30,0),"")</f>
        <v/>
      </c>
      <c r="AE144" s="127"/>
      <c r="AF144" s="126" t="str">
        <f t="shared" si="3"/>
        <v/>
      </c>
      <c r="AG144" s="126"/>
      <c r="AH144" s="127" t="str">
        <f>+IFERROR(IF(VLOOKUP(#REF!&amp;"-"&amp;ROW()-108,[2]ワークシート!$C$2:$BW$498,31,0)="","",VLOOKUP(#REF!&amp;"-"&amp;ROW()-108,[2]ワークシート!$C$2:$BW$498,31,0)),"")</f>
        <v/>
      </c>
      <c r="AI144" s="127"/>
      <c r="AJ144" s="41"/>
      <c r="AK144" s="41"/>
      <c r="AL144" s="41"/>
      <c r="AM144" s="41"/>
      <c r="AN144" s="41"/>
      <c r="AO144" s="41"/>
      <c r="AP144" s="41"/>
      <c r="AQ144" s="41"/>
      <c r="AR144" s="41"/>
      <c r="AS144" s="41"/>
      <c r="AT144" s="41"/>
      <c r="AU144" s="41"/>
      <c r="AV144" s="41"/>
      <c r="AW144" s="41"/>
      <c r="AX144" s="41"/>
      <c r="AY144" s="41"/>
      <c r="AZ144" s="41"/>
      <c r="BA144" s="41"/>
      <c r="BB144" s="41"/>
      <c r="BC144" s="41"/>
      <c r="BD144" s="41"/>
    </row>
    <row r="145" spans="1:56" ht="35.1" hidden="1" customHeight="1">
      <c r="A145" s="41"/>
      <c r="B145" s="128" t="str">
        <f>+IFERROR(VLOOKUP(#REF!&amp;"-"&amp;ROW()-108,[2]ワークシート!$C$2:$BW$498,9,0),"")</f>
        <v/>
      </c>
      <c r="C145" s="129"/>
      <c r="D145" s="130" t="str">
        <f>+IFERROR(IF(VLOOKUP(#REF!&amp;"-"&amp;ROW()-108,[2]ワークシート!$C$2:$BW$498,10,0) = "","",VLOOKUP(#REF!&amp;"-"&amp;ROW()-108,[2]ワークシート!$C$2:$BW$498,10,0)),"")</f>
        <v/>
      </c>
      <c r="E145" s="129"/>
      <c r="F145" s="128" t="str">
        <f>+IFERROR(VLOOKUP(#REF!&amp;"-"&amp;ROW()-108,[2]ワークシート!$C$2:$BW$498,11,0),"")</f>
        <v/>
      </c>
      <c r="G145" s="129"/>
      <c r="H145" s="50" t="str">
        <f>+IFERROR(VLOOKUP(#REF!&amp;"-"&amp;ROW()-108,[2]ワークシート!$C$2:$BW$498,12,0),"")</f>
        <v/>
      </c>
      <c r="I14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5" s="132"/>
      <c r="K145" s="128" t="str">
        <f>+IFERROR(VLOOKUP(#REF!&amp;"-"&amp;ROW()-108,[2]ワークシート!$C$2:$BW$498,19,0),"")</f>
        <v/>
      </c>
      <c r="L145" s="130"/>
      <c r="M145" s="129"/>
      <c r="N145" s="133" t="str">
        <f>+IFERROR(VLOOKUP(#REF!&amp;"-"&amp;ROW()-108,[2]ワークシート!$C$2:$BW$498,24,0),"")</f>
        <v/>
      </c>
      <c r="O145" s="134"/>
      <c r="P145" s="125" t="str">
        <f>+IFERROR(VLOOKUP(#REF!&amp;"-"&amp;ROW()-108,[2]ワークシート!$C$2:$BW$498,25,0),"")</f>
        <v/>
      </c>
      <c r="Q145" s="125"/>
      <c r="R145" s="135" t="str">
        <f>+IFERROR(VLOOKUP(#REF!&amp;"-"&amp;ROW()-108,[2]ワークシート!$C$2:$BW$498,55,0),"")</f>
        <v/>
      </c>
      <c r="S145" s="135"/>
      <c r="T145" s="135"/>
      <c r="U145" s="125" t="str">
        <f>+IFERROR(VLOOKUP(#REF!&amp;"-"&amp;ROW()-108,[2]ワークシート!$C$2:$BW$498,60,0),"")</f>
        <v/>
      </c>
      <c r="V145" s="125"/>
      <c r="W145" s="125" t="str">
        <f>+IFERROR(VLOOKUP(#REF!&amp;"-"&amp;ROW()-108,[2]ワークシート!$C$2:$BW$498,61,0),"")</f>
        <v/>
      </c>
      <c r="X145" s="125"/>
      <c r="Y145" s="125"/>
      <c r="Z145" s="126" t="str">
        <f t="shared" si="2"/>
        <v/>
      </c>
      <c r="AA145" s="126"/>
      <c r="AB145" s="127" t="str">
        <f>+IFERROR(IF(VLOOKUP(#REF!&amp;"-"&amp;ROW()-108,[2]ワークシート!$C$2:$BW$498,13,0)="","",VLOOKUP(#REF!&amp;"-"&amp;ROW()-108,[2]ワークシート!$C$2:$BW$498,13,0)),"")</f>
        <v/>
      </c>
      <c r="AC145" s="127"/>
      <c r="AD145" s="127" t="str">
        <f>+IFERROR(VLOOKUP(#REF!&amp;"-"&amp;ROW()-108,[2]ワークシート!$C$2:$BW$498,30,0),"")</f>
        <v/>
      </c>
      <c r="AE145" s="127"/>
      <c r="AF145" s="126" t="str">
        <f t="shared" si="3"/>
        <v/>
      </c>
      <c r="AG145" s="126"/>
      <c r="AH145" s="127" t="str">
        <f>+IFERROR(IF(VLOOKUP(#REF!&amp;"-"&amp;ROW()-108,[2]ワークシート!$C$2:$BW$498,31,0)="","",VLOOKUP(#REF!&amp;"-"&amp;ROW()-108,[2]ワークシート!$C$2:$BW$498,31,0)),"")</f>
        <v/>
      </c>
      <c r="AI145" s="127"/>
      <c r="AJ145" s="41"/>
      <c r="AK145" s="41"/>
      <c r="AL145" s="41"/>
      <c r="AM145" s="41"/>
      <c r="AN145" s="41"/>
      <c r="AO145" s="41"/>
      <c r="AP145" s="41"/>
      <c r="AQ145" s="41"/>
      <c r="AR145" s="41"/>
      <c r="AS145" s="41"/>
      <c r="AT145" s="41"/>
      <c r="AU145" s="41"/>
      <c r="AV145" s="41"/>
      <c r="AW145" s="41"/>
      <c r="AX145" s="41"/>
      <c r="AY145" s="41"/>
      <c r="AZ145" s="41"/>
      <c r="BA145" s="41"/>
      <c r="BB145" s="41"/>
      <c r="BC145" s="41"/>
      <c r="BD145" s="41"/>
    </row>
    <row r="146" spans="1:56" ht="35.1" hidden="1" customHeight="1">
      <c r="A146" s="41"/>
      <c r="B146" s="128" t="str">
        <f>+IFERROR(VLOOKUP(#REF!&amp;"-"&amp;ROW()-108,[2]ワークシート!$C$2:$BW$498,9,0),"")</f>
        <v/>
      </c>
      <c r="C146" s="129"/>
      <c r="D146" s="130" t="str">
        <f>+IFERROR(IF(VLOOKUP(#REF!&amp;"-"&amp;ROW()-108,[2]ワークシート!$C$2:$BW$498,10,0) = "","",VLOOKUP(#REF!&amp;"-"&amp;ROW()-108,[2]ワークシート!$C$2:$BW$498,10,0)),"")</f>
        <v/>
      </c>
      <c r="E146" s="129"/>
      <c r="F146" s="128" t="str">
        <f>+IFERROR(VLOOKUP(#REF!&amp;"-"&amp;ROW()-108,[2]ワークシート!$C$2:$BW$498,11,0),"")</f>
        <v/>
      </c>
      <c r="G146" s="129"/>
      <c r="H146" s="50" t="str">
        <f>+IFERROR(VLOOKUP(#REF!&amp;"-"&amp;ROW()-108,[2]ワークシート!$C$2:$BW$498,12,0),"")</f>
        <v/>
      </c>
      <c r="I14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6" s="132"/>
      <c r="K146" s="128" t="str">
        <f>+IFERROR(VLOOKUP(#REF!&amp;"-"&amp;ROW()-108,[2]ワークシート!$C$2:$BW$498,19,0),"")</f>
        <v/>
      </c>
      <c r="L146" s="130"/>
      <c r="M146" s="129"/>
      <c r="N146" s="133" t="str">
        <f>+IFERROR(VLOOKUP(#REF!&amp;"-"&amp;ROW()-108,[2]ワークシート!$C$2:$BW$498,24,0),"")</f>
        <v/>
      </c>
      <c r="O146" s="134"/>
      <c r="P146" s="125" t="str">
        <f>+IFERROR(VLOOKUP(#REF!&amp;"-"&amp;ROW()-108,[2]ワークシート!$C$2:$BW$498,25,0),"")</f>
        <v/>
      </c>
      <c r="Q146" s="125"/>
      <c r="R146" s="135" t="str">
        <f>+IFERROR(VLOOKUP(#REF!&amp;"-"&amp;ROW()-108,[2]ワークシート!$C$2:$BW$498,55,0),"")</f>
        <v/>
      </c>
      <c r="S146" s="135"/>
      <c r="T146" s="135"/>
      <c r="U146" s="125" t="str">
        <f>+IFERROR(VLOOKUP(#REF!&amp;"-"&amp;ROW()-108,[2]ワークシート!$C$2:$BW$498,60,0),"")</f>
        <v/>
      </c>
      <c r="V146" s="125"/>
      <c r="W146" s="125" t="str">
        <f>+IFERROR(VLOOKUP(#REF!&amp;"-"&amp;ROW()-108,[2]ワークシート!$C$2:$BW$498,61,0),"")</f>
        <v/>
      </c>
      <c r="X146" s="125"/>
      <c r="Y146" s="125"/>
      <c r="Z146" s="126" t="str">
        <f t="shared" si="2"/>
        <v/>
      </c>
      <c r="AA146" s="126"/>
      <c r="AB146" s="127" t="str">
        <f>+IFERROR(IF(VLOOKUP(#REF!&amp;"-"&amp;ROW()-108,[2]ワークシート!$C$2:$BW$498,13,0)="","",VLOOKUP(#REF!&amp;"-"&amp;ROW()-108,[2]ワークシート!$C$2:$BW$498,13,0)),"")</f>
        <v/>
      </c>
      <c r="AC146" s="127"/>
      <c r="AD146" s="127" t="str">
        <f>+IFERROR(VLOOKUP(#REF!&amp;"-"&amp;ROW()-108,[2]ワークシート!$C$2:$BW$498,30,0),"")</f>
        <v/>
      </c>
      <c r="AE146" s="127"/>
      <c r="AF146" s="126" t="str">
        <f t="shared" si="3"/>
        <v/>
      </c>
      <c r="AG146" s="126"/>
      <c r="AH146" s="127" t="str">
        <f>+IFERROR(IF(VLOOKUP(#REF!&amp;"-"&amp;ROW()-108,[2]ワークシート!$C$2:$BW$498,31,0)="","",VLOOKUP(#REF!&amp;"-"&amp;ROW()-108,[2]ワークシート!$C$2:$BW$498,31,0)),"")</f>
        <v/>
      </c>
      <c r="AI146" s="127"/>
      <c r="AJ146" s="41"/>
      <c r="AK146" s="41"/>
      <c r="AL146" s="41"/>
      <c r="AM146" s="41"/>
      <c r="AN146" s="41"/>
      <c r="AO146" s="41"/>
      <c r="AP146" s="41"/>
      <c r="AQ146" s="41"/>
      <c r="AR146" s="41"/>
      <c r="AS146" s="41"/>
      <c r="AT146" s="41"/>
      <c r="AU146" s="41"/>
      <c r="AV146" s="41"/>
      <c r="AW146" s="41"/>
      <c r="AX146" s="41"/>
      <c r="AY146" s="41"/>
      <c r="AZ146" s="41"/>
      <c r="BA146" s="41"/>
      <c r="BB146" s="41"/>
      <c r="BC146" s="41"/>
      <c r="BD146" s="41"/>
    </row>
    <row r="147" spans="1:56" ht="35.1" hidden="1" customHeight="1">
      <c r="A147" s="41"/>
      <c r="B147" s="128" t="str">
        <f>+IFERROR(VLOOKUP(#REF!&amp;"-"&amp;ROW()-108,[2]ワークシート!$C$2:$BW$498,9,0),"")</f>
        <v/>
      </c>
      <c r="C147" s="129"/>
      <c r="D147" s="130" t="str">
        <f>+IFERROR(IF(VLOOKUP(#REF!&amp;"-"&amp;ROW()-108,[2]ワークシート!$C$2:$BW$498,10,0) = "","",VLOOKUP(#REF!&amp;"-"&amp;ROW()-108,[2]ワークシート!$C$2:$BW$498,10,0)),"")</f>
        <v/>
      </c>
      <c r="E147" s="129"/>
      <c r="F147" s="128" t="str">
        <f>+IFERROR(VLOOKUP(#REF!&amp;"-"&amp;ROW()-108,[2]ワークシート!$C$2:$BW$498,11,0),"")</f>
        <v/>
      </c>
      <c r="G147" s="129"/>
      <c r="H147" s="50" t="str">
        <f>+IFERROR(VLOOKUP(#REF!&amp;"-"&amp;ROW()-108,[2]ワークシート!$C$2:$BW$498,12,0),"")</f>
        <v/>
      </c>
      <c r="I14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7" s="132"/>
      <c r="K147" s="128" t="str">
        <f>+IFERROR(VLOOKUP(#REF!&amp;"-"&amp;ROW()-108,[2]ワークシート!$C$2:$BW$498,19,0),"")</f>
        <v/>
      </c>
      <c r="L147" s="130"/>
      <c r="M147" s="129"/>
      <c r="N147" s="133" t="str">
        <f>+IFERROR(VLOOKUP(#REF!&amp;"-"&amp;ROW()-108,[2]ワークシート!$C$2:$BW$498,24,0),"")</f>
        <v/>
      </c>
      <c r="O147" s="134"/>
      <c r="P147" s="125" t="str">
        <f>+IFERROR(VLOOKUP(#REF!&amp;"-"&amp;ROW()-108,[2]ワークシート!$C$2:$BW$498,25,0),"")</f>
        <v/>
      </c>
      <c r="Q147" s="125"/>
      <c r="R147" s="135" t="str">
        <f>+IFERROR(VLOOKUP(#REF!&amp;"-"&amp;ROW()-108,[2]ワークシート!$C$2:$BW$498,55,0),"")</f>
        <v/>
      </c>
      <c r="S147" s="135"/>
      <c r="T147" s="135"/>
      <c r="U147" s="125" t="str">
        <f>+IFERROR(VLOOKUP(#REF!&amp;"-"&amp;ROW()-108,[2]ワークシート!$C$2:$BW$498,60,0),"")</f>
        <v/>
      </c>
      <c r="V147" s="125"/>
      <c r="W147" s="125" t="str">
        <f>+IFERROR(VLOOKUP(#REF!&amp;"-"&amp;ROW()-108,[2]ワークシート!$C$2:$BW$498,61,0),"")</f>
        <v/>
      </c>
      <c r="X147" s="125"/>
      <c r="Y147" s="125"/>
      <c r="Z147" s="126" t="str">
        <f t="shared" si="2"/>
        <v/>
      </c>
      <c r="AA147" s="126"/>
      <c r="AB147" s="127" t="str">
        <f>+IFERROR(IF(VLOOKUP(#REF!&amp;"-"&amp;ROW()-108,[2]ワークシート!$C$2:$BW$498,13,0)="","",VLOOKUP(#REF!&amp;"-"&amp;ROW()-108,[2]ワークシート!$C$2:$BW$498,13,0)),"")</f>
        <v/>
      </c>
      <c r="AC147" s="127"/>
      <c r="AD147" s="127" t="str">
        <f>+IFERROR(VLOOKUP(#REF!&amp;"-"&amp;ROW()-108,[2]ワークシート!$C$2:$BW$498,30,0),"")</f>
        <v/>
      </c>
      <c r="AE147" s="127"/>
      <c r="AF147" s="126" t="str">
        <f t="shared" si="3"/>
        <v/>
      </c>
      <c r="AG147" s="126"/>
      <c r="AH147" s="127" t="str">
        <f>+IFERROR(IF(VLOOKUP(#REF!&amp;"-"&amp;ROW()-108,[2]ワークシート!$C$2:$BW$498,31,0)="","",VLOOKUP(#REF!&amp;"-"&amp;ROW()-108,[2]ワークシート!$C$2:$BW$498,31,0)),"")</f>
        <v/>
      </c>
      <c r="AI147" s="127"/>
      <c r="AJ147" s="41"/>
      <c r="AK147" s="41"/>
      <c r="AL147" s="41"/>
      <c r="AM147" s="41"/>
      <c r="AN147" s="41"/>
      <c r="AO147" s="41"/>
      <c r="AP147" s="41"/>
      <c r="AQ147" s="41"/>
      <c r="AR147" s="41"/>
      <c r="AS147" s="41"/>
      <c r="AT147" s="41"/>
      <c r="AU147" s="41"/>
      <c r="AV147" s="41"/>
      <c r="AW147" s="41"/>
      <c r="AX147" s="41"/>
      <c r="AY147" s="41"/>
      <c r="AZ147" s="41"/>
      <c r="BA147" s="41"/>
      <c r="BB147" s="41"/>
      <c r="BC147" s="41"/>
      <c r="BD147" s="41"/>
    </row>
    <row r="148" spans="1:56" ht="35.1" hidden="1" customHeight="1">
      <c r="A148" s="41"/>
      <c r="B148" s="128" t="str">
        <f>+IFERROR(VLOOKUP(#REF!&amp;"-"&amp;ROW()-108,[2]ワークシート!$C$2:$BW$498,9,0),"")</f>
        <v/>
      </c>
      <c r="C148" s="129"/>
      <c r="D148" s="130" t="str">
        <f>+IFERROR(IF(VLOOKUP(#REF!&amp;"-"&amp;ROW()-108,[2]ワークシート!$C$2:$BW$498,10,0) = "","",VLOOKUP(#REF!&amp;"-"&amp;ROW()-108,[2]ワークシート!$C$2:$BW$498,10,0)),"")</f>
        <v/>
      </c>
      <c r="E148" s="129"/>
      <c r="F148" s="128" t="str">
        <f>+IFERROR(VLOOKUP(#REF!&amp;"-"&amp;ROW()-108,[2]ワークシート!$C$2:$BW$498,11,0),"")</f>
        <v/>
      </c>
      <c r="G148" s="129"/>
      <c r="H148" s="50" t="str">
        <f>+IFERROR(VLOOKUP(#REF!&amp;"-"&amp;ROW()-108,[2]ワークシート!$C$2:$BW$498,12,0),"")</f>
        <v/>
      </c>
      <c r="I14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8" s="132"/>
      <c r="K148" s="128" t="str">
        <f>+IFERROR(VLOOKUP(#REF!&amp;"-"&amp;ROW()-108,[2]ワークシート!$C$2:$BW$498,19,0),"")</f>
        <v/>
      </c>
      <c r="L148" s="130"/>
      <c r="M148" s="129"/>
      <c r="N148" s="133" t="str">
        <f>+IFERROR(VLOOKUP(#REF!&amp;"-"&amp;ROW()-108,[2]ワークシート!$C$2:$BW$498,24,0),"")</f>
        <v/>
      </c>
      <c r="O148" s="134"/>
      <c r="P148" s="125" t="str">
        <f>+IFERROR(VLOOKUP(#REF!&amp;"-"&amp;ROW()-108,[2]ワークシート!$C$2:$BW$498,25,0),"")</f>
        <v/>
      </c>
      <c r="Q148" s="125"/>
      <c r="R148" s="135" t="str">
        <f>+IFERROR(VLOOKUP(#REF!&amp;"-"&amp;ROW()-108,[2]ワークシート!$C$2:$BW$498,55,0),"")</f>
        <v/>
      </c>
      <c r="S148" s="135"/>
      <c r="T148" s="135"/>
      <c r="U148" s="125" t="str">
        <f>+IFERROR(VLOOKUP(#REF!&amp;"-"&amp;ROW()-108,[2]ワークシート!$C$2:$BW$498,60,0),"")</f>
        <v/>
      </c>
      <c r="V148" s="125"/>
      <c r="W148" s="125" t="str">
        <f>+IFERROR(VLOOKUP(#REF!&amp;"-"&amp;ROW()-108,[2]ワークシート!$C$2:$BW$498,61,0),"")</f>
        <v/>
      </c>
      <c r="X148" s="125"/>
      <c r="Y148" s="125"/>
      <c r="Z148" s="126" t="str">
        <f t="shared" si="2"/>
        <v/>
      </c>
      <c r="AA148" s="126"/>
      <c r="AB148" s="127" t="str">
        <f>+IFERROR(IF(VLOOKUP(#REF!&amp;"-"&amp;ROW()-108,[2]ワークシート!$C$2:$BW$498,13,0)="","",VLOOKUP(#REF!&amp;"-"&amp;ROW()-108,[2]ワークシート!$C$2:$BW$498,13,0)),"")</f>
        <v/>
      </c>
      <c r="AC148" s="127"/>
      <c r="AD148" s="127" t="str">
        <f>+IFERROR(VLOOKUP(#REF!&amp;"-"&amp;ROW()-108,[2]ワークシート!$C$2:$BW$498,30,0),"")</f>
        <v/>
      </c>
      <c r="AE148" s="127"/>
      <c r="AF148" s="126" t="str">
        <f t="shared" si="3"/>
        <v/>
      </c>
      <c r="AG148" s="126"/>
      <c r="AH148" s="127" t="str">
        <f>+IFERROR(IF(VLOOKUP(#REF!&amp;"-"&amp;ROW()-108,[2]ワークシート!$C$2:$BW$498,31,0)="","",VLOOKUP(#REF!&amp;"-"&amp;ROW()-108,[2]ワークシート!$C$2:$BW$498,31,0)),"")</f>
        <v/>
      </c>
      <c r="AI148" s="127"/>
      <c r="AJ148" s="41"/>
      <c r="AK148" s="41"/>
      <c r="AL148" s="41"/>
      <c r="AM148" s="41"/>
      <c r="AN148" s="41"/>
      <c r="AO148" s="41"/>
      <c r="AP148" s="41"/>
      <c r="AQ148" s="41"/>
      <c r="AR148" s="41"/>
      <c r="AS148" s="41"/>
      <c r="AT148" s="41"/>
      <c r="AU148" s="41"/>
      <c r="AV148" s="41"/>
      <c r="AW148" s="41"/>
      <c r="AX148" s="41"/>
      <c r="AY148" s="41"/>
      <c r="AZ148" s="41"/>
      <c r="BA148" s="41"/>
      <c r="BB148" s="41"/>
      <c r="BC148" s="41"/>
      <c r="BD148" s="41"/>
    </row>
    <row r="149" spans="1:56" ht="35.1" hidden="1" customHeight="1">
      <c r="A149" s="41"/>
      <c r="B149" s="128" t="str">
        <f>+IFERROR(VLOOKUP(#REF!&amp;"-"&amp;ROW()-108,[2]ワークシート!$C$2:$BW$498,9,0),"")</f>
        <v/>
      </c>
      <c r="C149" s="129"/>
      <c r="D149" s="130" t="str">
        <f>+IFERROR(IF(VLOOKUP(#REF!&amp;"-"&amp;ROW()-108,[2]ワークシート!$C$2:$BW$498,10,0) = "","",VLOOKUP(#REF!&amp;"-"&amp;ROW()-108,[2]ワークシート!$C$2:$BW$498,10,0)),"")</f>
        <v/>
      </c>
      <c r="E149" s="129"/>
      <c r="F149" s="128" t="str">
        <f>+IFERROR(VLOOKUP(#REF!&amp;"-"&amp;ROW()-108,[2]ワークシート!$C$2:$BW$498,11,0),"")</f>
        <v/>
      </c>
      <c r="G149" s="129"/>
      <c r="H149" s="50" t="str">
        <f>+IFERROR(VLOOKUP(#REF!&amp;"-"&amp;ROW()-108,[2]ワークシート!$C$2:$BW$498,12,0),"")</f>
        <v/>
      </c>
      <c r="I14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9" s="132"/>
      <c r="K149" s="128" t="str">
        <f>+IFERROR(VLOOKUP(#REF!&amp;"-"&amp;ROW()-108,[2]ワークシート!$C$2:$BW$498,19,0),"")</f>
        <v/>
      </c>
      <c r="L149" s="130"/>
      <c r="M149" s="129"/>
      <c r="N149" s="133" t="str">
        <f>+IFERROR(VLOOKUP(#REF!&amp;"-"&amp;ROW()-108,[2]ワークシート!$C$2:$BW$498,24,0),"")</f>
        <v/>
      </c>
      <c r="O149" s="134"/>
      <c r="P149" s="125" t="str">
        <f>+IFERROR(VLOOKUP(#REF!&amp;"-"&amp;ROW()-108,[2]ワークシート!$C$2:$BW$498,25,0),"")</f>
        <v/>
      </c>
      <c r="Q149" s="125"/>
      <c r="R149" s="135" t="str">
        <f>+IFERROR(VLOOKUP(#REF!&amp;"-"&amp;ROW()-108,[2]ワークシート!$C$2:$BW$498,55,0),"")</f>
        <v/>
      </c>
      <c r="S149" s="135"/>
      <c r="T149" s="135"/>
      <c r="U149" s="125" t="str">
        <f>+IFERROR(VLOOKUP(#REF!&amp;"-"&amp;ROW()-108,[2]ワークシート!$C$2:$BW$498,60,0),"")</f>
        <v/>
      </c>
      <c r="V149" s="125"/>
      <c r="W149" s="125" t="str">
        <f>+IFERROR(VLOOKUP(#REF!&amp;"-"&amp;ROW()-108,[2]ワークシート!$C$2:$BW$498,61,0),"")</f>
        <v/>
      </c>
      <c r="X149" s="125"/>
      <c r="Y149" s="125"/>
      <c r="Z149" s="126" t="str">
        <f t="shared" si="2"/>
        <v/>
      </c>
      <c r="AA149" s="126"/>
      <c r="AB149" s="127" t="str">
        <f>+IFERROR(IF(VLOOKUP(#REF!&amp;"-"&amp;ROW()-108,[2]ワークシート!$C$2:$BW$498,13,0)="","",VLOOKUP(#REF!&amp;"-"&amp;ROW()-108,[2]ワークシート!$C$2:$BW$498,13,0)),"")</f>
        <v/>
      </c>
      <c r="AC149" s="127"/>
      <c r="AD149" s="127" t="str">
        <f>+IFERROR(VLOOKUP(#REF!&amp;"-"&amp;ROW()-108,[2]ワークシート!$C$2:$BW$498,30,0),"")</f>
        <v/>
      </c>
      <c r="AE149" s="127"/>
      <c r="AF149" s="126" t="str">
        <f t="shared" si="3"/>
        <v/>
      </c>
      <c r="AG149" s="126"/>
      <c r="AH149" s="127" t="str">
        <f>+IFERROR(IF(VLOOKUP(#REF!&amp;"-"&amp;ROW()-108,[2]ワークシート!$C$2:$BW$498,31,0)="","",VLOOKUP(#REF!&amp;"-"&amp;ROW()-108,[2]ワークシート!$C$2:$BW$498,31,0)),"")</f>
        <v/>
      </c>
      <c r="AI149" s="127"/>
      <c r="AJ149" s="41"/>
      <c r="AK149" s="41"/>
      <c r="AL149" s="41"/>
      <c r="AM149" s="41"/>
      <c r="AN149" s="41"/>
      <c r="AO149" s="41"/>
      <c r="AP149" s="41"/>
      <c r="AQ149" s="41"/>
      <c r="AR149" s="41"/>
      <c r="AS149" s="41"/>
      <c r="AT149" s="41"/>
      <c r="AU149" s="41"/>
      <c r="AV149" s="41"/>
      <c r="AW149" s="41"/>
      <c r="AX149" s="41"/>
      <c r="AY149" s="41"/>
      <c r="AZ149" s="41"/>
      <c r="BA149" s="41"/>
      <c r="BB149" s="41"/>
      <c r="BC149" s="41"/>
      <c r="BD149" s="41"/>
    </row>
    <row r="150" spans="1:56" ht="35.1" hidden="1" customHeight="1">
      <c r="A150" s="41"/>
      <c r="B150" s="128" t="str">
        <f>+IFERROR(VLOOKUP(#REF!&amp;"-"&amp;ROW()-108,[2]ワークシート!$C$2:$BW$498,9,0),"")</f>
        <v/>
      </c>
      <c r="C150" s="129"/>
      <c r="D150" s="130" t="str">
        <f>+IFERROR(IF(VLOOKUP(#REF!&amp;"-"&amp;ROW()-108,[2]ワークシート!$C$2:$BW$498,10,0) = "","",VLOOKUP(#REF!&amp;"-"&amp;ROW()-108,[2]ワークシート!$C$2:$BW$498,10,0)),"")</f>
        <v/>
      </c>
      <c r="E150" s="129"/>
      <c r="F150" s="128" t="str">
        <f>+IFERROR(VLOOKUP(#REF!&amp;"-"&amp;ROW()-108,[2]ワークシート!$C$2:$BW$498,11,0),"")</f>
        <v/>
      </c>
      <c r="G150" s="129"/>
      <c r="H150" s="50" t="str">
        <f>+IFERROR(VLOOKUP(#REF!&amp;"-"&amp;ROW()-108,[2]ワークシート!$C$2:$BW$498,12,0),"")</f>
        <v/>
      </c>
      <c r="I15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0" s="132"/>
      <c r="K150" s="128" t="str">
        <f>+IFERROR(VLOOKUP(#REF!&amp;"-"&amp;ROW()-108,[2]ワークシート!$C$2:$BW$498,19,0),"")</f>
        <v/>
      </c>
      <c r="L150" s="130"/>
      <c r="M150" s="129"/>
      <c r="N150" s="133" t="str">
        <f>+IFERROR(VLOOKUP(#REF!&amp;"-"&amp;ROW()-108,[2]ワークシート!$C$2:$BW$498,24,0),"")</f>
        <v/>
      </c>
      <c r="O150" s="134"/>
      <c r="P150" s="125" t="str">
        <f>+IFERROR(VLOOKUP(#REF!&amp;"-"&amp;ROW()-108,[2]ワークシート!$C$2:$BW$498,25,0),"")</f>
        <v/>
      </c>
      <c r="Q150" s="125"/>
      <c r="R150" s="135" t="str">
        <f>+IFERROR(VLOOKUP(#REF!&amp;"-"&amp;ROW()-108,[2]ワークシート!$C$2:$BW$498,55,0),"")</f>
        <v/>
      </c>
      <c r="S150" s="135"/>
      <c r="T150" s="135"/>
      <c r="U150" s="125" t="str">
        <f>+IFERROR(VLOOKUP(#REF!&amp;"-"&amp;ROW()-108,[2]ワークシート!$C$2:$BW$498,60,0),"")</f>
        <v/>
      </c>
      <c r="V150" s="125"/>
      <c r="W150" s="125" t="str">
        <f>+IFERROR(VLOOKUP(#REF!&amp;"-"&amp;ROW()-108,[2]ワークシート!$C$2:$BW$498,61,0),"")</f>
        <v/>
      </c>
      <c r="X150" s="125"/>
      <c r="Y150" s="125"/>
      <c r="Z150" s="126" t="str">
        <f t="shared" si="2"/>
        <v/>
      </c>
      <c r="AA150" s="126"/>
      <c r="AB150" s="127" t="str">
        <f>+IFERROR(IF(VLOOKUP(#REF!&amp;"-"&amp;ROW()-108,[2]ワークシート!$C$2:$BW$498,13,0)="","",VLOOKUP(#REF!&amp;"-"&amp;ROW()-108,[2]ワークシート!$C$2:$BW$498,13,0)),"")</f>
        <v/>
      </c>
      <c r="AC150" s="127"/>
      <c r="AD150" s="127" t="str">
        <f>+IFERROR(VLOOKUP(#REF!&amp;"-"&amp;ROW()-108,[2]ワークシート!$C$2:$BW$498,30,0),"")</f>
        <v/>
      </c>
      <c r="AE150" s="127"/>
      <c r="AF150" s="126" t="str">
        <f t="shared" si="3"/>
        <v/>
      </c>
      <c r="AG150" s="126"/>
      <c r="AH150" s="127" t="str">
        <f>+IFERROR(IF(VLOOKUP(#REF!&amp;"-"&amp;ROW()-108,[2]ワークシート!$C$2:$BW$498,31,0)="","",VLOOKUP(#REF!&amp;"-"&amp;ROW()-108,[2]ワークシート!$C$2:$BW$498,31,0)),"")</f>
        <v/>
      </c>
      <c r="AI150" s="127"/>
      <c r="AJ150" s="41"/>
      <c r="AK150" s="41"/>
      <c r="AL150" s="41"/>
      <c r="AM150" s="41"/>
      <c r="AN150" s="41"/>
      <c r="AO150" s="41"/>
      <c r="AP150" s="41"/>
      <c r="AQ150" s="41"/>
      <c r="AR150" s="41"/>
      <c r="AS150" s="41"/>
      <c r="AT150" s="41"/>
      <c r="AU150" s="41"/>
      <c r="AV150" s="41"/>
      <c r="AW150" s="41"/>
      <c r="AX150" s="41"/>
      <c r="AY150" s="41"/>
      <c r="AZ150" s="41"/>
      <c r="BA150" s="41"/>
      <c r="BB150" s="41"/>
      <c r="BC150" s="41"/>
      <c r="BD150" s="41"/>
    </row>
    <row r="151" spans="1:56" ht="35.1" hidden="1" customHeight="1">
      <c r="A151" s="41"/>
      <c r="B151" s="128" t="str">
        <f>+IFERROR(VLOOKUP(#REF!&amp;"-"&amp;ROW()-108,[2]ワークシート!$C$2:$BW$498,9,0),"")</f>
        <v/>
      </c>
      <c r="C151" s="129"/>
      <c r="D151" s="130" t="str">
        <f>+IFERROR(IF(VLOOKUP(#REF!&amp;"-"&amp;ROW()-108,[2]ワークシート!$C$2:$BW$498,10,0) = "","",VLOOKUP(#REF!&amp;"-"&amp;ROW()-108,[2]ワークシート!$C$2:$BW$498,10,0)),"")</f>
        <v/>
      </c>
      <c r="E151" s="129"/>
      <c r="F151" s="128" t="str">
        <f>+IFERROR(VLOOKUP(#REF!&amp;"-"&amp;ROW()-108,[2]ワークシート!$C$2:$BW$498,11,0),"")</f>
        <v/>
      </c>
      <c r="G151" s="129"/>
      <c r="H151" s="50" t="str">
        <f>+IFERROR(VLOOKUP(#REF!&amp;"-"&amp;ROW()-108,[2]ワークシート!$C$2:$BW$498,12,0),"")</f>
        <v/>
      </c>
      <c r="I15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1" s="132"/>
      <c r="K151" s="128" t="str">
        <f>+IFERROR(VLOOKUP(#REF!&amp;"-"&amp;ROW()-108,[2]ワークシート!$C$2:$BW$498,19,0),"")</f>
        <v/>
      </c>
      <c r="L151" s="130"/>
      <c r="M151" s="129"/>
      <c r="N151" s="133" t="str">
        <f>+IFERROR(VLOOKUP(#REF!&amp;"-"&amp;ROW()-108,[2]ワークシート!$C$2:$BW$498,24,0),"")</f>
        <v/>
      </c>
      <c r="O151" s="134"/>
      <c r="P151" s="125" t="str">
        <f>+IFERROR(VLOOKUP(#REF!&amp;"-"&amp;ROW()-108,[2]ワークシート!$C$2:$BW$498,25,0),"")</f>
        <v/>
      </c>
      <c r="Q151" s="125"/>
      <c r="R151" s="135" t="str">
        <f>+IFERROR(VLOOKUP(#REF!&amp;"-"&amp;ROW()-108,[2]ワークシート!$C$2:$BW$498,55,0),"")</f>
        <v/>
      </c>
      <c r="S151" s="135"/>
      <c r="T151" s="135"/>
      <c r="U151" s="125" t="str">
        <f>+IFERROR(VLOOKUP(#REF!&amp;"-"&amp;ROW()-108,[2]ワークシート!$C$2:$BW$498,60,0),"")</f>
        <v/>
      </c>
      <c r="V151" s="125"/>
      <c r="W151" s="125" t="str">
        <f>+IFERROR(VLOOKUP(#REF!&amp;"-"&amp;ROW()-108,[2]ワークシート!$C$2:$BW$498,61,0),"")</f>
        <v/>
      </c>
      <c r="X151" s="125"/>
      <c r="Y151" s="125"/>
      <c r="Z151" s="126" t="str">
        <f t="shared" si="2"/>
        <v/>
      </c>
      <c r="AA151" s="126"/>
      <c r="AB151" s="127" t="str">
        <f>+IFERROR(IF(VLOOKUP(#REF!&amp;"-"&amp;ROW()-108,[2]ワークシート!$C$2:$BW$498,13,0)="","",VLOOKUP(#REF!&amp;"-"&amp;ROW()-108,[2]ワークシート!$C$2:$BW$498,13,0)),"")</f>
        <v/>
      </c>
      <c r="AC151" s="127"/>
      <c r="AD151" s="127" t="str">
        <f>+IFERROR(VLOOKUP(#REF!&amp;"-"&amp;ROW()-108,[2]ワークシート!$C$2:$BW$498,30,0),"")</f>
        <v/>
      </c>
      <c r="AE151" s="127"/>
      <c r="AF151" s="126" t="str">
        <f t="shared" si="3"/>
        <v/>
      </c>
      <c r="AG151" s="126"/>
      <c r="AH151" s="127" t="str">
        <f>+IFERROR(IF(VLOOKUP(#REF!&amp;"-"&amp;ROW()-108,[2]ワークシート!$C$2:$BW$498,31,0)="","",VLOOKUP(#REF!&amp;"-"&amp;ROW()-108,[2]ワークシート!$C$2:$BW$498,31,0)),"")</f>
        <v/>
      </c>
      <c r="AI151" s="127"/>
      <c r="AJ151" s="41"/>
      <c r="AK151" s="41"/>
      <c r="AL151" s="41"/>
      <c r="AM151" s="41"/>
      <c r="AN151" s="41"/>
      <c r="AO151" s="41"/>
      <c r="AP151" s="41"/>
      <c r="AQ151" s="41"/>
      <c r="AR151" s="41"/>
      <c r="AS151" s="41"/>
      <c r="AT151" s="41"/>
      <c r="AU151" s="41"/>
      <c r="AV151" s="41"/>
      <c r="AW151" s="41"/>
      <c r="AX151" s="41"/>
      <c r="AY151" s="41"/>
      <c r="AZ151" s="41"/>
      <c r="BA151" s="41"/>
      <c r="BB151" s="41"/>
      <c r="BC151" s="41"/>
      <c r="BD151" s="41"/>
    </row>
    <row r="152" spans="1:56" ht="35.1" hidden="1" customHeight="1">
      <c r="A152" s="41"/>
      <c r="B152" s="128" t="str">
        <f>+IFERROR(VLOOKUP(#REF!&amp;"-"&amp;ROW()-108,[2]ワークシート!$C$2:$BW$498,9,0),"")</f>
        <v/>
      </c>
      <c r="C152" s="129"/>
      <c r="D152" s="130" t="str">
        <f>+IFERROR(IF(VLOOKUP(#REF!&amp;"-"&amp;ROW()-108,[2]ワークシート!$C$2:$BW$498,10,0) = "","",VLOOKUP(#REF!&amp;"-"&amp;ROW()-108,[2]ワークシート!$C$2:$BW$498,10,0)),"")</f>
        <v/>
      </c>
      <c r="E152" s="129"/>
      <c r="F152" s="128" t="str">
        <f>+IFERROR(VLOOKUP(#REF!&amp;"-"&amp;ROW()-108,[2]ワークシート!$C$2:$BW$498,11,0),"")</f>
        <v/>
      </c>
      <c r="G152" s="129"/>
      <c r="H152" s="50" t="str">
        <f>+IFERROR(VLOOKUP(#REF!&amp;"-"&amp;ROW()-108,[2]ワークシート!$C$2:$BW$498,12,0),"")</f>
        <v/>
      </c>
      <c r="I15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2" s="132"/>
      <c r="K152" s="128" t="str">
        <f>+IFERROR(VLOOKUP(#REF!&amp;"-"&amp;ROW()-108,[2]ワークシート!$C$2:$BW$498,19,0),"")</f>
        <v/>
      </c>
      <c r="L152" s="130"/>
      <c r="M152" s="129"/>
      <c r="N152" s="133" t="str">
        <f>+IFERROR(VLOOKUP(#REF!&amp;"-"&amp;ROW()-108,[2]ワークシート!$C$2:$BW$498,24,0),"")</f>
        <v/>
      </c>
      <c r="O152" s="134"/>
      <c r="P152" s="125" t="str">
        <f>+IFERROR(VLOOKUP(#REF!&amp;"-"&amp;ROW()-108,[2]ワークシート!$C$2:$BW$498,25,0),"")</f>
        <v/>
      </c>
      <c r="Q152" s="125"/>
      <c r="R152" s="135" t="str">
        <f>+IFERROR(VLOOKUP(#REF!&amp;"-"&amp;ROW()-108,[2]ワークシート!$C$2:$BW$498,55,0),"")</f>
        <v/>
      </c>
      <c r="S152" s="135"/>
      <c r="T152" s="135"/>
      <c r="U152" s="125" t="str">
        <f>+IFERROR(VLOOKUP(#REF!&amp;"-"&amp;ROW()-108,[2]ワークシート!$C$2:$BW$498,60,0),"")</f>
        <v/>
      </c>
      <c r="V152" s="125"/>
      <c r="W152" s="125" t="str">
        <f>+IFERROR(VLOOKUP(#REF!&amp;"-"&amp;ROW()-108,[2]ワークシート!$C$2:$BW$498,61,0),"")</f>
        <v/>
      </c>
      <c r="X152" s="125"/>
      <c r="Y152" s="125"/>
      <c r="Z152" s="126" t="str">
        <f t="shared" si="2"/>
        <v/>
      </c>
      <c r="AA152" s="126"/>
      <c r="AB152" s="127" t="str">
        <f>+IFERROR(IF(VLOOKUP(#REF!&amp;"-"&amp;ROW()-108,[2]ワークシート!$C$2:$BW$498,13,0)="","",VLOOKUP(#REF!&amp;"-"&amp;ROW()-108,[2]ワークシート!$C$2:$BW$498,13,0)),"")</f>
        <v/>
      </c>
      <c r="AC152" s="127"/>
      <c r="AD152" s="127" t="str">
        <f>+IFERROR(VLOOKUP(#REF!&amp;"-"&amp;ROW()-108,[2]ワークシート!$C$2:$BW$498,30,0),"")</f>
        <v/>
      </c>
      <c r="AE152" s="127"/>
      <c r="AF152" s="126" t="str">
        <f t="shared" si="3"/>
        <v/>
      </c>
      <c r="AG152" s="126"/>
      <c r="AH152" s="127" t="str">
        <f>+IFERROR(IF(VLOOKUP(#REF!&amp;"-"&amp;ROW()-108,[2]ワークシート!$C$2:$BW$498,31,0)="","",VLOOKUP(#REF!&amp;"-"&amp;ROW()-108,[2]ワークシート!$C$2:$BW$498,31,0)),"")</f>
        <v/>
      </c>
      <c r="AI152" s="127"/>
      <c r="AJ152" s="41"/>
      <c r="AK152" s="41"/>
      <c r="AL152" s="41"/>
      <c r="AM152" s="41"/>
      <c r="AN152" s="41"/>
      <c r="AO152" s="41"/>
      <c r="AP152" s="41"/>
      <c r="AQ152" s="41"/>
      <c r="AR152" s="41"/>
      <c r="AS152" s="41"/>
      <c r="AT152" s="41"/>
      <c r="AU152" s="41"/>
      <c r="AV152" s="41"/>
      <c r="AW152" s="41"/>
      <c r="AX152" s="41"/>
      <c r="AY152" s="41"/>
      <c r="AZ152" s="41"/>
      <c r="BA152" s="41"/>
      <c r="BB152" s="41"/>
      <c r="BC152" s="41"/>
      <c r="BD152" s="41"/>
    </row>
    <row r="153" spans="1:56" ht="35.1" hidden="1" customHeight="1">
      <c r="A153" s="41"/>
      <c r="B153" s="128" t="str">
        <f>+IFERROR(VLOOKUP(#REF!&amp;"-"&amp;ROW()-108,[2]ワークシート!$C$2:$BW$498,9,0),"")</f>
        <v/>
      </c>
      <c r="C153" s="129"/>
      <c r="D153" s="130" t="str">
        <f>+IFERROR(IF(VLOOKUP(#REF!&amp;"-"&amp;ROW()-108,[2]ワークシート!$C$2:$BW$498,10,0) = "","",VLOOKUP(#REF!&amp;"-"&amp;ROW()-108,[2]ワークシート!$C$2:$BW$498,10,0)),"")</f>
        <v/>
      </c>
      <c r="E153" s="129"/>
      <c r="F153" s="128" t="str">
        <f>+IFERROR(VLOOKUP(#REF!&amp;"-"&amp;ROW()-108,[2]ワークシート!$C$2:$BW$498,11,0),"")</f>
        <v/>
      </c>
      <c r="G153" s="129"/>
      <c r="H153" s="50" t="str">
        <f>+IFERROR(VLOOKUP(#REF!&amp;"-"&amp;ROW()-108,[2]ワークシート!$C$2:$BW$498,12,0),"")</f>
        <v/>
      </c>
      <c r="I15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3" s="132"/>
      <c r="K153" s="128" t="str">
        <f>+IFERROR(VLOOKUP(#REF!&amp;"-"&amp;ROW()-108,[2]ワークシート!$C$2:$BW$498,19,0),"")</f>
        <v/>
      </c>
      <c r="L153" s="130"/>
      <c r="M153" s="129"/>
      <c r="N153" s="133" t="str">
        <f>+IFERROR(VLOOKUP(#REF!&amp;"-"&amp;ROW()-108,[2]ワークシート!$C$2:$BW$498,24,0),"")</f>
        <v/>
      </c>
      <c r="O153" s="134"/>
      <c r="P153" s="125" t="str">
        <f>+IFERROR(VLOOKUP(#REF!&amp;"-"&amp;ROW()-108,[2]ワークシート!$C$2:$BW$498,25,0),"")</f>
        <v/>
      </c>
      <c r="Q153" s="125"/>
      <c r="R153" s="135" t="str">
        <f>+IFERROR(VLOOKUP(#REF!&amp;"-"&amp;ROW()-108,[2]ワークシート!$C$2:$BW$498,55,0),"")</f>
        <v/>
      </c>
      <c r="S153" s="135"/>
      <c r="T153" s="135"/>
      <c r="U153" s="125" t="str">
        <f>+IFERROR(VLOOKUP(#REF!&amp;"-"&amp;ROW()-108,[2]ワークシート!$C$2:$BW$498,60,0),"")</f>
        <v/>
      </c>
      <c r="V153" s="125"/>
      <c r="W153" s="125" t="str">
        <f>+IFERROR(VLOOKUP(#REF!&amp;"-"&amp;ROW()-108,[2]ワークシート!$C$2:$BW$498,61,0),"")</f>
        <v/>
      </c>
      <c r="X153" s="125"/>
      <c r="Y153" s="125"/>
      <c r="Z153" s="126" t="str">
        <f t="shared" si="2"/>
        <v/>
      </c>
      <c r="AA153" s="126"/>
      <c r="AB153" s="127" t="str">
        <f>+IFERROR(IF(VLOOKUP(#REF!&amp;"-"&amp;ROW()-108,[2]ワークシート!$C$2:$BW$498,13,0)="","",VLOOKUP(#REF!&amp;"-"&amp;ROW()-108,[2]ワークシート!$C$2:$BW$498,13,0)),"")</f>
        <v/>
      </c>
      <c r="AC153" s="127"/>
      <c r="AD153" s="127" t="str">
        <f>+IFERROR(VLOOKUP(#REF!&amp;"-"&amp;ROW()-108,[2]ワークシート!$C$2:$BW$498,30,0),"")</f>
        <v/>
      </c>
      <c r="AE153" s="127"/>
      <c r="AF153" s="126" t="str">
        <f t="shared" si="3"/>
        <v/>
      </c>
      <c r="AG153" s="126"/>
      <c r="AH153" s="127" t="str">
        <f>+IFERROR(IF(VLOOKUP(#REF!&amp;"-"&amp;ROW()-108,[2]ワークシート!$C$2:$BW$498,31,0)="","",VLOOKUP(#REF!&amp;"-"&amp;ROW()-108,[2]ワークシート!$C$2:$BW$498,31,0)),"")</f>
        <v/>
      </c>
      <c r="AI153" s="127"/>
      <c r="AJ153" s="41"/>
      <c r="AK153" s="41"/>
      <c r="AL153" s="41"/>
      <c r="AM153" s="41"/>
      <c r="AN153" s="41"/>
      <c r="AO153" s="41"/>
      <c r="AP153" s="41"/>
      <c r="AQ153" s="41"/>
      <c r="AR153" s="41"/>
      <c r="AS153" s="41"/>
      <c r="AT153" s="41"/>
      <c r="AU153" s="41"/>
      <c r="AV153" s="41"/>
      <c r="AW153" s="41"/>
      <c r="AX153" s="41"/>
      <c r="AY153" s="41"/>
      <c r="AZ153" s="41"/>
      <c r="BA153" s="41"/>
      <c r="BB153" s="41"/>
      <c r="BC153" s="41"/>
      <c r="BD153" s="41"/>
    </row>
    <row r="154" spans="1:56" ht="35.1" hidden="1" customHeight="1">
      <c r="A154" s="41"/>
      <c r="B154" s="128" t="str">
        <f>+IFERROR(VLOOKUP(#REF!&amp;"-"&amp;ROW()-108,[2]ワークシート!$C$2:$BW$498,9,0),"")</f>
        <v/>
      </c>
      <c r="C154" s="129"/>
      <c r="D154" s="130" t="str">
        <f>+IFERROR(IF(VLOOKUP(#REF!&amp;"-"&amp;ROW()-108,[2]ワークシート!$C$2:$BW$498,10,0) = "","",VLOOKUP(#REF!&amp;"-"&amp;ROW()-108,[2]ワークシート!$C$2:$BW$498,10,0)),"")</f>
        <v/>
      </c>
      <c r="E154" s="129"/>
      <c r="F154" s="128" t="str">
        <f>+IFERROR(VLOOKUP(#REF!&amp;"-"&amp;ROW()-108,[2]ワークシート!$C$2:$BW$498,11,0),"")</f>
        <v/>
      </c>
      <c r="G154" s="129"/>
      <c r="H154" s="50" t="str">
        <f>+IFERROR(VLOOKUP(#REF!&amp;"-"&amp;ROW()-108,[2]ワークシート!$C$2:$BW$498,12,0),"")</f>
        <v/>
      </c>
      <c r="I15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4" s="132"/>
      <c r="K154" s="128" t="str">
        <f>+IFERROR(VLOOKUP(#REF!&amp;"-"&amp;ROW()-108,[2]ワークシート!$C$2:$BW$498,19,0),"")</f>
        <v/>
      </c>
      <c r="L154" s="130"/>
      <c r="M154" s="129"/>
      <c r="N154" s="133" t="str">
        <f>+IFERROR(VLOOKUP(#REF!&amp;"-"&amp;ROW()-108,[2]ワークシート!$C$2:$BW$498,24,0),"")</f>
        <v/>
      </c>
      <c r="O154" s="134"/>
      <c r="P154" s="125" t="str">
        <f>+IFERROR(VLOOKUP(#REF!&amp;"-"&amp;ROW()-108,[2]ワークシート!$C$2:$BW$498,25,0),"")</f>
        <v/>
      </c>
      <c r="Q154" s="125"/>
      <c r="R154" s="135" t="str">
        <f>+IFERROR(VLOOKUP(#REF!&amp;"-"&amp;ROW()-108,[2]ワークシート!$C$2:$BW$498,55,0),"")</f>
        <v/>
      </c>
      <c r="S154" s="135"/>
      <c r="T154" s="135"/>
      <c r="U154" s="125" t="str">
        <f>+IFERROR(VLOOKUP(#REF!&amp;"-"&amp;ROW()-108,[2]ワークシート!$C$2:$BW$498,60,0),"")</f>
        <v/>
      </c>
      <c r="V154" s="125"/>
      <c r="W154" s="125" t="str">
        <f>+IFERROR(VLOOKUP(#REF!&amp;"-"&amp;ROW()-108,[2]ワークシート!$C$2:$BW$498,61,0),"")</f>
        <v/>
      </c>
      <c r="X154" s="125"/>
      <c r="Y154" s="125"/>
      <c r="Z154" s="126" t="str">
        <f t="shared" si="2"/>
        <v/>
      </c>
      <c r="AA154" s="126"/>
      <c r="AB154" s="127" t="str">
        <f>+IFERROR(IF(VLOOKUP(#REF!&amp;"-"&amp;ROW()-108,[2]ワークシート!$C$2:$BW$498,13,0)="","",VLOOKUP(#REF!&amp;"-"&amp;ROW()-108,[2]ワークシート!$C$2:$BW$498,13,0)),"")</f>
        <v/>
      </c>
      <c r="AC154" s="127"/>
      <c r="AD154" s="127" t="str">
        <f>+IFERROR(VLOOKUP(#REF!&amp;"-"&amp;ROW()-108,[2]ワークシート!$C$2:$BW$498,30,0),"")</f>
        <v/>
      </c>
      <c r="AE154" s="127"/>
      <c r="AF154" s="126" t="str">
        <f t="shared" si="3"/>
        <v/>
      </c>
      <c r="AG154" s="126"/>
      <c r="AH154" s="127" t="str">
        <f>+IFERROR(IF(VLOOKUP(#REF!&amp;"-"&amp;ROW()-108,[2]ワークシート!$C$2:$BW$498,31,0)="","",VLOOKUP(#REF!&amp;"-"&amp;ROW()-108,[2]ワークシート!$C$2:$BW$498,31,0)),"")</f>
        <v/>
      </c>
      <c r="AI154" s="127"/>
      <c r="AJ154" s="41"/>
      <c r="AK154" s="41"/>
      <c r="AL154" s="41"/>
      <c r="AM154" s="41"/>
      <c r="AN154" s="41"/>
      <c r="AO154" s="41"/>
      <c r="AP154" s="41"/>
      <c r="AQ154" s="41"/>
      <c r="AR154" s="41"/>
      <c r="AS154" s="41"/>
      <c r="AT154" s="41"/>
      <c r="AU154" s="41"/>
      <c r="AV154" s="41"/>
      <c r="AW154" s="41"/>
      <c r="AX154" s="41"/>
      <c r="AY154" s="41"/>
      <c r="AZ154" s="41"/>
      <c r="BA154" s="41"/>
      <c r="BB154" s="41"/>
      <c r="BC154" s="41"/>
      <c r="BD154" s="41"/>
    </row>
    <row r="155" spans="1:56" ht="35.1" hidden="1" customHeight="1">
      <c r="A155" s="41"/>
      <c r="B155" s="128" t="str">
        <f>+IFERROR(VLOOKUP(#REF!&amp;"-"&amp;ROW()-108,[2]ワークシート!$C$2:$BW$498,9,0),"")</f>
        <v/>
      </c>
      <c r="C155" s="129"/>
      <c r="D155" s="130" t="str">
        <f>+IFERROR(IF(VLOOKUP(#REF!&amp;"-"&amp;ROW()-108,[2]ワークシート!$C$2:$BW$498,10,0) = "","",VLOOKUP(#REF!&amp;"-"&amp;ROW()-108,[2]ワークシート!$C$2:$BW$498,10,0)),"")</f>
        <v/>
      </c>
      <c r="E155" s="129"/>
      <c r="F155" s="128" t="str">
        <f>+IFERROR(VLOOKUP(#REF!&amp;"-"&amp;ROW()-108,[2]ワークシート!$C$2:$BW$498,11,0),"")</f>
        <v/>
      </c>
      <c r="G155" s="129"/>
      <c r="H155" s="50" t="str">
        <f>+IFERROR(VLOOKUP(#REF!&amp;"-"&amp;ROW()-108,[2]ワークシート!$C$2:$BW$498,12,0),"")</f>
        <v/>
      </c>
      <c r="I15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5" s="132"/>
      <c r="K155" s="128" t="str">
        <f>+IFERROR(VLOOKUP(#REF!&amp;"-"&amp;ROW()-108,[2]ワークシート!$C$2:$BW$498,19,0),"")</f>
        <v/>
      </c>
      <c r="L155" s="130"/>
      <c r="M155" s="129"/>
      <c r="N155" s="133" t="str">
        <f>+IFERROR(VLOOKUP(#REF!&amp;"-"&amp;ROW()-108,[2]ワークシート!$C$2:$BW$498,24,0),"")</f>
        <v/>
      </c>
      <c r="O155" s="134"/>
      <c r="P155" s="125" t="str">
        <f>+IFERROR(VLOOKUP(#REF!&amp;"-"&amp;ROW()-108,[2]ワークシート!$C$2:$BW$498,25,0),"")</f>
        <v/>
      </c>
      <c r="Q155" s="125"/>
      <c r="R155" s="135" t="str">
        <f>+IFERROR(VLOOKUP(#REF!&amp;"-"&amp;ROW()-108,[2]ワークシート!$C$2:$BW$498,55,0),"")</f>
        <v/>
      </c>
      <c r="S155" s="135"/>
      <c r="T155" s="135"/>
      <c r="U155" s="125" t="str">
        <f>+IFERROR(VLOOKUP(#REF!&amp;"-"&amp;ROW()-108,[2]ワークシート!$C$2:$BW$498,60,0),"")</f>
        <v/>
      </c>
      <c r="V155" s="125"/>
      <c r="W155" s="125" t="str">
        <f>+IFERROR(VLOOKUP(#REF!&amp;"-"&amp;ROW()-108,[2]ワークシート!$C$2:$BW$498,61,0),"")</f>
        <v/>
      </c>
      <c r="X155" s="125"/>
      <c r="Y155" s="125"/>
      <c r="Z155" s="126" t="str">
        <f t="shared" si="2"/>
        <v/>
      </c>
      <c r="AA155" s="126"/>
      <c r="AB155" s="127" t="str">
        <f>+IFERROR(IF(VLOOKUP(#REF!&amp;"-"&amp;ROW()-108,[2]ワークシート!$C$2:$BW$498,13,0)="","",VLOOKUP(#REF!&amp;"-"&amp;ROW()-108,[2]ワークシート!$C$2:$BW$498,13,0)),"")</f>
        <v/>
      </c>
      <c r="AC155" s="127"/>
      <c r="AD155" s="127" t="str">
        <f>+IFERROR(VLOOKUP(#REF!&amp;"-"&amp;ROW()-108,[2]ワークシート!$C$2:$BW$498,30,0),"")</f>
        <v/>
      </c>
      <c r="AE155" s="127"/>
      <c r="AF155" s="126" t="str">
        <f t="shared" si="3"/>
        <v/>
      </c>
      <c r="AG155" s="126"/>
      <c r="AH155" s="127" t="str">
        <f>+IFERROR(IF(VLOOKUP(#REF!&amp;"-"&amp;ROW()-108,[2]ワークシート!$C$2:$BW$498,31,0)="","",VLOOKUP(#REF!&amp;"-"&amp;ROW()-108,[2]ワークシート!$C$2:$BW$498,31,0)),"")</f>
        <v/>
      </c>
      <c r="AI155" s="127"/>
      <c r="AJ155" s="41"/>
      <c r="AK155" s="41"/>
      <c r="AL155" s="41"/>
      <c r="AM155" s="41"/>
      <c r="AN155" s="41"/>
      <c r="AO155" s="41"/>
      <c r="AP155" s="41"/>
      <c r="AQ155" s="41"/>
      <c r="AR155" s="41"/>
      <c r="AS155" s="41"/>
      <c r="AT155" s="41"/>
      <c r="AU155" s="41"/>
      <c r="AV155" s="41"/>
      <c r="AW155" s="41"/>
      <c r="AX155" s="41"/>
      <c r="AY155" s="41"/>
      <c r="AZ155" s="41"/>
      <c r="BA155" s="41"/>
      <c r="BB155" s="41"/>
      <c r="BC155" s="41"/>
      <c r="BD155" s="41"/>
    </row>
    <row r="156" spans="1:56" ht="35.1" hidden="1" customHeight="1">
      <c r="A156" s="41"/>
      <c r="B156" s="128" t="str">
        <f>+IFERROR(VLOOKUP(#REF!&amp;"-"&amp;ROW()-108,[2]ワークシート!$C$2:$BW$498,9,0),"")</f>
        <v/>
      </c>
      <c r="C156" s="129"/>
      <c r="D156" s="130" t="str">
        <f>+IFERROR(IF(VLOOKUP(#REF!&amp;"-"&amp;ROW()-108,[2]ワークシート!$C$2:$BW$498,10,0) = "","",VLOOKUP(#REF!&amp;"-"&amp;ROW()-108,[2]ワークシート!$C$2:$BW$498,10,0)),"")</f>
        <v/>
      </c>
      <c r="E156" s="129"/>
      <c r="F156" s="128" t="str">
        <f>+IFERROR(VLOOKUP(#REF!&amp;"-"&amp;ROW()-108,[2]ワークシート!$C$2:$BW$498,11,0),"")</f>
        <v/>
      </c>
      <c r="G156" s="129"/>
      <c r="H156" s="50" t="str">
        <f>+IFERROR(VLOOKUP(#REF!&amp;"-"&amp;ROW()-108,[2]ワークシート!$C$2:$BW$498,12,0),"")</f>
        <v/>
      </c>
      <c r="I15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6" s="132"/>
      <c r="K156" s="128" t="str">
        <f>+IFERROR(VLOOKUP(#REF!&amp;"-"&amp;ROW()-108,[2]ワークシート!$C$2:$BW$498,19,0),"")</f>
        <v/>
      </c>
      <c r="L156" s="130"/>
      <c r="M156" s="129"/>
      <c r="N156" s="133" t="str">
        <f>+IFERROR(VLOOKUP(#REF!&amp;"-"&amp;ROW()-108,[2]ワークシート!$C$2:$BW$498,24,0),"")</f>
        <v/>
      </c>
      <c r="O156" s="134"/>
      <c r="P156" s="125" t="str">
        <f>+IFERROR(VLOOKUP(#REF!&amp;"-"&amp;ROW()-108,[2]ワークシート!$C$2:$BW$498,25,0),"")</f>
        <v/>
      </c>
      <c r="Q156" s="125"/>
      <c r="R156" s="135" t="str">
        <f>+IFERROR(VLOOKUP(#REF!&amp;"-"&amp;ROW()-108,[2]ワークシート!$C$2:$BW$498,55,0),"")</f>
        <v/>
      </c>
      <c r="S156" s="135"/>
      <c r="T156" s="135"/>
      <c r="U156" s="125" t="str">
        <f>+IFERROR(VLOOKUP(#REF!&amp;"-"&amp;ROW()-108,[2]ワークシート!$C$2:$BW$498,60,0),"")</f>
        <v/>
      </c>
      <c r="V156" s="125"/>
      <c r="W156" s="125" t="str">
        <f>+IFERROR(VLOOKUP(#REF!&amp;"-"&amp;ROW()-108,[2]ワークシート!$C$2:$BW$498,61,0),"")</f>
        <v/>
      </c>
      <c r="X156" s="125"/>
      <c r="Y156" s="125"/>
      <c r="Z156" s="126" t="str">
        <f t="shared" si="2"/>
        <v/>
      </c>
      <c r="AA156" s="126"/>
      <c r="AB156" s="127" t="str">
        <f>+IFERROR(IF(VLOOKUP(#REF!&amp;"-"&amp;ROW()-108,[2]ワークシート!$C$2:$BW$498,13,0)="","",VLOOKUP(#REF!&amp;"-"&amp;ROW()-108,[2]ワークシート!$C$2:$BW$498,13,0)),"")</f>
        <v/>
      </c>
      <c r="AC156" s="127"/>
      <c r="AD156" s="127" t="str">
        <f>+IFERROR(VLOOKUP(#REF!&amp;"-"&amp;ROW()-108,[2]ワークシート!$C$2:$BW$498,30,0),"")</f>
        <v/>
      </c>
      <c r="AE156" s="127"/>
      <c r="AF156" s="126" t="str">
        <f t="shared" si="3"/>
        <v/>
      </c>
      <c r="AG156" s="126"/>
      <c r="AH156" s="127" t="str">
        <f>+IFERROR(IF(VLOOKUP(#REF!&amp;"-"&amp;ROW()-108,[2]ワークシート!$C$2:$BW$498,31,0)="","",VLOOKUP(#REF!&amp;"-"&amp;ROW()-108,[2]ワークシート!$C$2:$BW$498,31,0)),"")</f>
        <v/>
      </c>
      <c r="AI156" s="127"/>
      <c r="AJ156" s="41"/>
      <c r="AK156" s="41"/>
      <c r="AL156" s="41"/>
      <c r="AM156" s="41"/>
      <c r="AN156" s="41"/>
      <c r="AO156" s="41"/>
      <c r="AP156" s="41"/>
      <c r="AQ156" s="41"/>
      <c r="AR156" s="41"/>
      <c r="AS156" s="41"/>
      <c r="AT156" s="41"/>
      <c r="AU156" s="41"/>
      <c r="AV156" s="41"/>
      <c r="AW156" s="41"/>
      <c r="AX156" s="41"/>
      <c r="AY156" s="41"/>
      <c r="AZ156" s="41"/>
      <c r="BA156" s="41"/>
      <c r="BB156" s="41"/>
      <c r="BC156" s="41"/>
      <c r="BD156" s="41"/>
    </row>
    <row r="157" spans="1:56" ht="35.1" hidden="1" customHeight="1">
      <c r="A157" s="41"/>
      <c r="B157" s="128" t="str">
        <f>+IFERROR(VLOOKUP(#REF!&amp;"-"&amp;ROW()-108,[2]ワークシート!$C$2:$BW$498,9,0),"")</f>
        <v/>
      </c>
      <c r="C157" s="129"/>
      <c r="D157" s="130" t="str">
        <f>+IFERROR(IF(VLOOKUP(#REF!&amp;"-"&amp;ROW()-108,[2]ワークシート!$C$2:$BW$498,10,0) = "","",VLOOKUP(#REF!&amp;"-"&amp;ROW()-108,[2]ワークシート!$C$2:$BW$498,10,0)),"")</f>
        <v/>
      </c>
      <c r="E157" s="129"/>
      <c r="F157" s="128" t="str">
        <f>+IFERROR(VLOOKUP(#REF!&amp;"-"&amp;ROW()-108,[2]ワークシート!$C$2:$BW$498,11,0),"")</f>
        <v/>
      </c>
      <c r="G157" s="129"/>
      <c r="H157" s="50" t="str">
        <f>+IFERROR(VLOOKUP(#REF!&amp;"-"&amp;ROW()-108,[2]ワークシート!$C$2:$BW$498,12,0),"")</f>
        <v/>
      </c>
      <c r="I15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7" s="132"/>
      <c r="K157" s="128" t="str">
        <f>+IFERROR(VLOOKUP(#REF!&amp;"-"&amp;ROW()-108,[2]ワークシート!$C$2:$BW$498,19,0),"")</f>
        <v/>
      </c>
      <c r="L157" s="130"/>
      <c r="M157" s="129"/>
      <c r="N157" s="133" t="str">
        <f>+IFERROR(VLOOKUP(#REF!&amp;"-"&amp;ROW()-108,[2]ワークシート!$C$2:$BW$498,24,0),"")</f>
        <v/>
      </c>
      <c r="O157" s="134"/>
      <c r="P157" s="125" t="str">
        <f>+IFERROR(VLOOKUP(#REF!&amp;"-"&amp;ROW()-108,[2]ワークシート!$C$2:$BW$498,25,0),"")</f>
        <v/>
      </c>
      <c r="Q157" s="125"/>
      <c r="R157" s="135" t="str">
        <f>+IFERROR(VLOOKUP(#REF!&amp;"-"&amp;ROW()-108,[2]ワークシート!$C$2:$BW$498,55,0),"")</f>
        <v/>
      </c>
      <c r="S157" s="135"/>
      <c r="T157" s="135"/>
      <c r="U157" s="125" t="str">
        <f>+IFERROR(VLOOKUP(#REF!&amp;"-"&amp;ROW()-108,[2]ワークシート!$C$2:$BW$498,60,0),"")</f>
        <v/>
      </c>
      <c r="V157" s="125"/>
      <c r="W157" s="125" t="str">
        <f>+IFERROR(VLOOKUP(#REF!&amp;"-"&amp;ROW()-108,[2]ワークシート!$C$2:$BW$498,61,0),"")</f>
        <v/>
      </c>
      <c r="X157" s="125"/>
      <c r="Y157" s="125"/>
      <c r="Z157" s="126" t="str">
        <f t="shared" si="2"/>
        <v/>
      </c>
      <c r="AA157" s="126"/>
      <c r="AB157" s="127" t="str">
        <f>+IFERROR(IF(VLOOKUP(#REF!&amp;"-"&amp;ROW()-108,[2]ワークシート!$C$2:$BW$498,13,0)="","",VLOOKUP(#REF!&amp;"-"&amp;ROW()-108,[2]ワークシート!$C$2:$BW$498,13,0)),"")</f>
        <v/>
      </c>
      <c r="AC157" s="127"/>
      <c r="AD157" s="127" t="str">
        <f>+IFERROR(VLOOKUP(#REF!&amp;"-"&amp;ROW()-108,[2]ワークシート!$C$2:$BW$498,30,0),"")</f>
        <v/>
      </c>
      <c r="AE157" s="127"/>
      <c r="AF157" s="126" t="str">
        <f t="shared" si="3"/>
        <v/>
      </c>
      <c r="AG157" s="126"/>
      <c r="AH157" s="127" t="str">
        <f>+IFERROR(IF(VLOOKUP(#REF!&amp;"-"&amp;ROW()-108,[2]ワークシート!$C$2:$BW$498,31,0)="","",VLOOKUP(#REF!&amp;"-"&amp;ROW()-108,[2]ワークシート!$C$2:$BW$498,31,0)),"")</f>
        <v/>
      </c>
      <c r="AI157" s="127"/>
      <c r="AJ157" s="41"/>
      <c r="AK157" s="41"/>
      <c r="AL157" s="41"/>
      <c r="AM157" s="41"/>
      <c r="AN157" s="41"/>
      <c r="AO157" s="41"/>
      <c r="AP157" s="41"/>
      <c r="AQ157" s="41"/>
      <c r="AR157" s="41"/>
      <c r="AS157" s="41"/>
      <c r="AT157" s="41"/>
      <c r="AU157" s="41"/>
      <c r="AV157" s="41"/>
      <c r="AW157" s="41"/>
      <c r="AX157" s="41"/>
      <c r="AY157" s="41"/>
      <c r="AZ157" s="41"/>
      <c r="BA157" s="41"/>
      <c r="BB157" s="41"/>
      <c r="BC157" s="41"/>
      <c r="BD157" s="41"/>
    </row>
    <row r="158" spans="1:56" ht="35.1" hidden="1" customHeight="1">
      <c r="A158" s="41"/>
      <c r="B158" s="128" t="str">
        <f>+IFERROR(VLOOKUP(#REF!&amp;"-"&amp;ROW()-108,[2]ワークシート!$C$2:$BW$498,9,0),"")</f>
        <v/>
      </c>
      <c r="C158" s="129"/>
      <c r="D158" s="130" t="str">
        <f>+IFERROR(IF(VLOOKUP(#REF!&amp;"-"&amp;ROW()-108,[2]ワークシート!$C$2:$BW$498,10,0) = "","",VLOOKUP(#REF!&amp;"-"&amp;ROW()-108,[2]ワークシート!$C$2:$BW$498,10,0)),"")</f>
        <v/>
      </c>
      <c r="E158" s="129"/>
      <c r="F158" s="128" t="str">
        <f>+IFERROR(VLOOKUP(#REF!&amp;"-"&amp;ROW()-108,[2]ワークシート!$C$2:$BW$498,11,0),"")</f>
        <v/>
      </c>
      <c r="G158" s="129"/>
      <c r="H158" s="50" t="str">
        <f>+IFERROR(VLOOKUP(#REF!&amp;"-"&amp;ROW()-108,[2]ワークシート!$C$2:$BW$498,12,0),"")</f>
        <v/>
      </c>
      <c r="I15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8" s="132"/>
      <c r="K158" s="128" t="str">
        <f>+IFERROR(VLOOKUP(#REF!&amp;"-"&amp;ROW()-108,[2]ワークシート!$C$2:$BW$498,19,0),"")</f>
        <v/>
      </c>
      <c r="L158" s="130"/>
      <c r="M158" s="129"/>
      <c r="N158" s="133" t="str">
        <f>+IFERROR(VLOOKUP(#REF!&amp;"-"&amp;ROW()-108,[2]ワークシート!$C$2:$BW$498,24,0),"")</f>
        <v/>
      </c>
      <c r="O158" s="134"/>
      <c r="P158" s="125" t="str">
        <f>+IFERROR(VLOOKUP(#REF!&amp;"-"&amp;ROW()-108,[2]ワークシート!$C$2:$BW$498,25,0),"")</f>
        <v/>
      </c>
      <c r="Q158" s="125"/>
      <c r="R158" s="135" t="str">
        <f>+IFERROR(VLOOKUP(#REF!&amp;"-"&amp;ROW()-108,[2]ワークシート!$C$2:$BW$498,55,0),"")</f>
        <v/>
      </c>
      <c r="S158" s="135"/>
      <c r="T158" s="135"/>
      <c r="U158" s="125" t="str">
        <f>+IFERROR(VLOOKUP(#REF!&amp;"-"&amp;ROW()-108,[2]ワークシート!$C$2:$BW$498,60,0),"")</f>
        <v/>
      </c>
      <c r="V158" s="125"/>
      <c r="W158" s="125" t="str">
        <f>+IFERROR(VLOOKUP(#REF!&amp;"-"&amp;ROW()-108,[2]ワークシート!$C$2:$BW$498,61,0),"")</f>
        <v/>
      </c>
      <c r="X158" s="125"/>
      <c r="Y158" s="125"/>
      <c r="Z158" s="126" t="str">
        <f t="shared" si="2"/>
        <v/>
      </c>
      <c r="AA158" s="126"/>
      <c r="AB158" s="127" t="str">
        <f>+IFERROR(IF(VLOOKUP(#REF!&amp;"-"&amp;ROW()-108,[2]ワークシート!$C$2:$BW$498,13,0)="","",VLOOKUP(#REF!&amp;"-"&amp;ROW()-108,[2]ワークシート!$C$2:$BW$498,13,0)),"")</f>
        <v/>
      </c>
      <c r="AC158" s="127"/>
      <c r="AD158" s="127" t="str">
        <f>+IFERROR(VLOOKUP(#REF!&amp;"-"&amp;ROW()-108,[2]ワークシート!$C$2:$BW$498,30,0),"")</f>
        <v/>
      </c>
      <c r="AE158" s="127"/>
      <c r="AF158" s="126" t="str">
        <f t="shared" si="3"/>
        <v/>
      </c>
      <c r="AG158" s="126"/>
      <c r="AH158" s="127" t="str">
        <f>+IFERROR(IF(VLOOKUP(#REF!&amp;"-"&amp;ROW()-108,[2]ワークシート!$C$2:$BW$498,31,0)="","",VLOOKUP(#REF!&amp;"-"&amp;ROW()-108,[2]ワークシート!$C$2:$BW$498,31,0)),"")</f>
        <v/>
      </c>
      <c r="AI158" s="127"/>
      <c r="AJ158" s="41"/>
      <c r="AK158" s="41"/>
      <c r="AL158" s="41"/>
      <c r="AM158" s="41"/>
      <c r="AN158" s="41"/>
      <c r="AO158" s="41"/>
      <c r="AP158" s="41"/>
      <c r="AQ158" s="41"/>
      <c r="AR158" s="41"/>
      <c r="AS158" s="41"/>
      <c r="AT158" s="41"/>
      <c r="AU158" s="41"/>
      <c r="AV158" s="41"/>
      <c r="AW158" s="41"/>
      <c r="AX158" s="41"/>
      <c r="AY158" s="41"/>
      <c r="AZ158" s="41"/>
      <c r="BA158" s="41"/>
      <c r="BB158" s="41"/>
      <c r="BC158" s="41"/>
      <c r="BD158" s="41"/>
    </row>
    <row r="159" spans="1:56" ht="35.1" hidden="1" customHeight="1">
      <c r="A159" s="41"/>
      <c r="B159" s="128" t="str">
        <f>+IFERROR(VLOOKUP(#REF!&amp;"-"&amp;ROW()-108,[2]ワークシート!$C$2:$BW$498,9,0),"")</f>
        <v/>
      </c>
      <c r="C159" s="129"/>
      <c r="D159" s="130" t="str">
        <f>+IFERROR(IF(VLOOKUP(#REF!&amp;"-"&amp;ROW()-108,[2]ワークシート!$C$2:$BW$498,10,0) = "","",VLOOKUP(#REF!&amp;"-"&amp;ROW()-108,[2]ワークシート!$C$2:$BW$498,10,0)),"")</f>
        <v/>
      </c>
      <c r="E159" s="129"/>
      <c r="F159" s="128" t="str">
        <f>+IFERROR(VLOOKUP(#REF!&amp;"-"&amp;ROW()-108,[2]ワークシート!$C$2:$BW$498,11,0),"")</f>
        <v/>
      </c>
      <c r="G159" s="129"/>
      <c r="H159" s="50" t="str">
        <f>+IFERROR(VLOOKUP(#REF!&amp;"-"&amp;ROW()-108,[2]ワークシート!$C$2:$BW$498,12,0),"")</f>
        <v/>
      </c>
      <c r="I15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9" s="132"/>
      <c r="K159" s="128" t="str">
        <f>+IFERROR(VLOOKUP(#REF!&amp;"-"&amp;ROW()-108,[2]ワークシート!$C$2:$BW$498,19,0),"")</f>
        <v/>
      </c>
      <c r="L159" s="130"/>
      <c r="M159" s="129"/>
      <c r="N159" s="133" t="str">
        <f>+IFERROR(VLOOKUP(#REF!&amp;"-"&amp;ROW()-108,[2]ワークシート!$C$2:$BW$498,24,0),"")</f>
        <v/>
      </c>
      <c r="O159" s="134"/>
      <c r="P159" s="125" t="str">
        <f>+IFERROR(VLOOKUP(#REF!&amp;"-"&amp;ROW()-108,[2]ワークシート!$C$2:$BW$498,25,0),"")</f>
        <v/>
      </c>
      <c r="Q159" s="125"/>
      <c r="R159" s="135" t="str">
        <f>+IFERROR(VLOOKUP(#REF!&amp;"-"&amp;ROW()-108,[2]ワークシート!$C$2:$BW$498,55,0),"")</f>
        <v/>
      </c>
      <c r="S159" s="135"/>
      <c r="T159" s="135"/>
      <c r="U159" s="125" t="str">
        <f>+IFERROR(VLOOKUP(#REF!&amp;"-"&amp;ROW()-108,[2]ワークシート!$C$2:$BW$498,60,0),"")</f>
        <v/>
      </c>
      <c r="V159" s="125"/>
      <c r="W159" s="125" t="str">
        <f>+IFERROR(VLOOKUP(#REF!&amp;"-"&amp;ROW()-108,[2]ワークシート!$C$2:$BW$498,61,0),"")</f>
        <v/>
      </c>
      <c r="X159" s="125"/>
      <c r="Y159" s="125"/>
      <c r="Z159" s="126" t="str">
        <f t="shared" si="2"/>
        <v/>
      </c>
      <c r="AA159" s="126"/>
      <c r="AB159" s="127" t="str">
        <f>+IFERROR(IF(VLOOKUP(#REF!&amp;"-"&amp;ROW()-108,[2]ワークシート!$C$2:$BW$498,13,0)="","",VLOOKUP(#REF!&amp;"-"&amp;ROW()-108,[2]ワークシート!$C$2:$BW$498,13,0)),"")</f>
        <v/>
      </c>
      <c r="AC159" s="127"/>
      <c r="AD159" s="127" t="str">
        <f>+IFERROR(VLOOKUP(#REF!&amp;"-"&amp;ROW()-108,[2]ワークシート!$C$2:$BW$498,30,0),"")</f>
        <v/>
      </c>
      <c r="AE159" s="127"/>
      <c r="AF159" s="126" t="str">
        <f t="shared" si="3"/>
        <v/>
      </c>
      <c r="AG159" s="126"/>
      <c r="AH159" s="127" t="str">
        <f>+IFERROR(IF(VLOOKUP(#REF!&amp;"-"&amp;ROW()-108,[2]ワークシート!$C$2:$BW$498,31,0)="","",VLOOKUP(#REF!&amp;"-"&amp;ROW()-108,[2]ワークシート!$C$2:$BW$498,31,0)),"")</f>
        <v/>
      </c>
      <c r="AI159" s="127"/>
      <c r="AJ159" s="41"/>
      <c r="AK159" s="41"/>
      <c r="AL159" s="41"/>
      <c r="AM159" s="41"/>
      <c r="AN159" s="41"/>
      <c r="AO159" s="41"/>
      <c r="AP159" s="41"/>
      <c r="AQ159" s="41"/>
      <c r="AR159" s="41"/>
      <c r="AS159" s="41"/>
      <c r="AT159" s="41"/>
      <c r="AU159" s="41"/>
      <c r="AV159" s="41"/>
      <c r="AW159" s="41"/>
      <c r="AX159" s="41"/>
      <c r="AY159" s="41"/>
      <c r="AZ159" s="41"/>
      <c r="BA159" s="41"/>
      <c r="BB159" s="41"/>
      <c r="BC159" s="41"/>
      <c r="BD159" s="41"/>
    </row>
    <row r="160" spans="1:56" ht="35.1" hidden="1" customHeight="1">
      <c r="A160" s="41"/>
      <c r="B160" s="128" t="str">
        <f>+IFERROR(VLOOKUP(#REF!&amp;"-"&amp;ROW()-108,[2]ワークシート!$C$2:$BW$498,9,0),"")</f>
        <v/>
      </c>
      <c r="C160" s="129"/>
      <c r="D160" s="130" t="str">
        <f>+IFERROR(IF(VLOOKUP(#REF!&amp;"-"&amp;ROW()-108,[2]ワークシート!$C$2:$BW$498,10,0) = "","",VLOOKUP(#REF!&amp;"-"&amp;ROW()-108,[2]ワークシート!$C$2:$BW$498,10,0)),"")</f>
        <v/>
      </c>
      <c r="E160" s="129"/>
      <c r="F160" s="128" t="str">
        <f>+IFERROR(VLOOKUP(#REF!&amp;"-"&amp;ROW()-108,[2]ワークシート!$C$2:$BW$498,11,0),"")</f>
        <v/>
      </c>
      <c r="G160" s="129"/>
      <c r="H160" s="50" t="str">
        <f>+IFERROR(VLOOKUP(#REF!&amp;"-"&amp;ROW()-108,[2]ワークシート!$C$2:$BW$498,12,0),"")</f>
        <v/>
      </c>
      <c r="I16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0" s="132"/>
      <c r="K160" s="128" t="str">
        <f>+IFERROR(VLOOKUP(#REF!&amp;"-"&amp;ROW()-108,[2]ワークシート!$C$2:$BW$498,19,0),"")</f>
        <v/>
      </c>
      <c r="L160" s="130"/>
      <c r="M160" s="129"/>
      <c r="N160" s="133" t="str">
        <f>+IFERROR(VLOOKUP(#REF!&amp;"-"&amp;ROW()-108,[2]ワークシート!$C$2:$BW$498,24,0),"")</f>
        <v/>
      </c>
      <c r="O160" s="134"/>
      <c r="P160" s="125" t="str">
        <f>+IFERROR(VLOOKUP(#REF!&amp;"-"&amp;ROW()-108,[2]ワークシート!$C$2:$BW$498,25,0),"")</f>
        <v/>
      </c>
      <c r="Q160" s="125"/>
      <c r="R160" s="135" t="str">
        <f>+IFERROR(VLOOKUP(#REF!&amp;"-"&amp;ROW()-108,[2]ワークシート!$C$2:$BW$498,55,0),"")</f>
        <v/>
      </c>
      <c r="S160" s="135"/>
      <c r="T160" s="135"/>
      <c r="U160" s="125" t="str">
        <f>+IFERROR(VLOOKUP(#REF!&amp;"-"&amp;ROW()-108,[2]ワークシート!$C$2:$BW$498,60,0),"")</f>
        <v/>
      </c>
      <c r="V160" s="125"/>
      <c r="W160" s="125" t="str">
        <f>+IFERROR(VLOOKUP(#REF!&amp;"-"&amp;ROW()-108,[2]ワークシート!$C$2:$BW$498,61,0),"")</f>
        <v/>
      </c>
      <c r="X160" s="125"/>
      <c r="Y160" s="125"/>
      <c r="Z160" s="126" t="str">
        <f t="shared" si="2"/>
        <v/>
      </c>
      <c r="AA160" s="126"/>
      <c r="AB160" s="127" t="str">
        <f>+IFERROR(IF(VLOOKUP(#REF!&amp;"-"&amp;ROW()-108,[2]ワークシート!$C$2:$BW$498,13,0)="","",VLOOKUP(#REF!&amp;"-"&amp;ROW()-108,[2]ワークシート!$C$2:$BW$498,13,0)),"")</f>
        <v/>
      </c>
      <c r="AC160" s="127"/>
      <c r="AD160" s="127" t="str">
        <f>+IFERROR(VLOOKUP(#REF!&amp;"-"&amp;ROW()-108,[2]ワークシート!$C$2:$BW$498,30,0),"")</f>
        <v/>
      </c>
      <c r="AE160" s="127"/>
      <c r="AF160" s="126" t="str">
        <f t="shared" si="3"/>
        <v/>
      </c>
      <c r="AG160" s="126"/>
      <c r="AH160" s="127" t="str">
        <f>+IFERROR(IF(VLOOKUP(#REF!&amp;"-"&amp;ROW()-108,[2]ワークシート!$C$2:$BW$498,31,0)="","",VLOOKUP(#REF!&amp;"-"&amp;ROW()-108,[2]ワークシート!$C$2:$BW$498,31,0)),"")</f>
        <v/>
      </c>
      <c r="AI160" s="127"/>
      <c r="AJ160" s="41"/>
      <c r="AK160" s="41"/>
      <c r="AL160" s="41"/>
      <c r="AM160" s="41"/>
      <c r="AN160" s="41"/>
      <c r="AO160" s="41"/>
      <c r="AP160" s="41"/>
      <c r="AQ160" s="41"/>
      <c r="AR160" s="41"/>
      <c r="AS160" s="41"/>
      <c r="AT160" s="41"/>
      <c r="AU160" s="41"/>
      <c r="AV160" s="41"/>
      <c r="AW160" s="41"/>
      <c r="AX160" s="41"/>
      <c r="AY160" s="41"/>
      <c r="AZ160" s="41"/>
      <c r="BA160" s="41"/>
      <c r="BB160" s="41"/>
      <c r="BC160" s="41"/>
      <c r="BD160" s="41"/>
    </row>
    <row r="161" spans="1:56" ht="35.1" hidden="1" customHeight="1">
      <c r="A161" s="41"/>
      <c r="B161" s="128" t="str">
        <f>+IFERROR(VLOOKUP(#REF!&amp;"-"&amp;ROW()-108,[2]ワークシート!$C$2:$BW$498,9,0),"")</f>
        <v/>
      </c>
      <c r="C161" s="129"/>
      <c r="D161" s="130" t="str">
        <f>+IFERROR(IF(VLOOKUP(#REF!&amp;"-"&amp;ROW()-108,[2]ワークシート!$C$2:$BW$498,10,0) = "","",VLOOKUP(#REF!&amp;"-"&amp;ROW()-108,[2]ワークシート!$C$2:$BW$498,10,0)),"")</f>
        <v/>
      </c>
      <c r="E161" s="129"/>
      <c r="F161" s="128" t="str">
        <f>+IFERROR(VLOOKUP(#REF!&amp;"-"&amp;ROW()-108,[2]ワークシート!$C$2:$BW$498,11,0),"")</f>
        <v/>
      </c>
      <c r="G161" s="129"/>
      <c r="H161" s="50" t="str">
        <f>+IFERROR(VLOOKUP(#REF!&amp;"-"&amp;ROW()-108,[2]ワークシート!$C$2:$BW$498,12,0),"")</f>
        <v/>
      </c>
      <c r="I16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1" s="132"/>
      <c r="K161" s="128" t="str">
        <f>+IFERROR(VLOOKUP(#REF!&amp;"-"&amp;ROW()-108,[2]ワークシート!$C$2:$BW$498,19,0),"")</f>
        <v/>
      </c>
      <c r="L161" s="130"/>
      <c r="M161" s="129"/>
      <c r="N161" s="133" t="str">
        <f>+IFERROR(VLOOKUP(#REF!&amp;"-"&amp;ROW()-108,[2]ワークシート!$C$2:$BW$498,24,0),"")</f>
        <v/>
      </c>
      <c r="O161" s="134"/>
      <c r="P161" s="125" t="str">
        <f>+IFERROR(VLOOKUP(#REF!&amp;"-"&amp;ROW()-108,[2]ワークシート!$C$2:$BW$498,25,0),"")</f>
        <v/>
      </c>
      <c r="Q161" s="125"/>
      <c r="R161" s="135" t="str">
        <f>+IFERROR(VLOOKUP(#REF!&amp;"-"&amp;ROW()-108,[2]ワークシート!$C$2:$BW$498,55,0),"")</f>
        <v/>
      </c>
      <c r="S161" s="135"/>
      <c r="T161" s="135"/>
      <c r="U161" s="125" t="str">
        <f>+IFERROR(VLOOKUP(#REF!&amp;"-"&amp;ROW()-108,[2]ワークシート!$C$2:$BW$498,60,0),"")</f>
        <v/>
      </c>
      <c r="V161" s="125"/>
      <c r="W161" s="125" t="str">
        <f>+IFERROR(VLOOKUP(#REF!&amp;"-"&amp;ROW()-108,[2]ワークシート!$C$2:$BW$498,61,0),"")</f>
        <v/>
      </c>
      <c r="X161" s="125"/>
      <c r="Y161" s="125"/>
      <c r="Z161" s="126" t="str">
        <f t="shared" si="2"/>
        <v/>
      </c>
      <c r="AA161" s="126"/>
      <c r="AB161" s="127" t="str">
        <f>+IFERROR(IF(VLOOKUP(#REF!&amp;"-"&amp;ROW()-108,[2]ワークシート!$C$2:$BW$498,13,0)="","",VLOOKUP(#REF!&amp;"-"&amp;ROW()-108,[2]ワークシート!$C$2:$BW$498,13,0)),"")</f>
        <v/>
      </c>
      <c r="AC161" s="127"/>
      <c r="AD161" s="127" t="str">
        <f>+IFERROR(VLOOKUP(#REF!&amp;"-"&amp;ROW()-108,[2]ワークシート!$C$2:$BW$498,30,0),"")</f>
        <v/>
      </c>
      <c r="AE161" s="127"/>
      <c r="AF161" s="126" t="str">
        <f t="shared" si="3"/>
        <v/>
      </c>
      <c r="AG161" s="126"/>
      <c r="AH161" s="127" t="str">
        <f>+IFERROR(IF(VLOOKUP(#REF!&amp;"-"&amp;ROW()-108,[2]ワークシート!$C$2:$BW$498,31,0)="","",VLOOKUP(#REF!&amp;"-"&amp;ROW()-108,[2]ワークシート!$C$2:$BW$498,31,0)),"")</f>
        <v/>
      </c>
      <c r="AI161" s="127"/>
      <c r="AJ161" s="41"/>
      <c r="AK161" s="41"/>
      <c r="AL161" s="41"/>
      <c r="AM161" s="41"/>
      <c r="AN161" s="41"/>
      <c r="AO161" s="41"/>
      <c r="AP161" s="41"/>
      <c r="AQ161" s="41"/>
      <c r="AR161" s="41"/>
      <c r="AS161" s="41"/>
      <c r="AT161" s="41"/>
      <c r="AU161" s="41"/>
      <c r="AV161" s="41"/>
      <c r="AW161" s="41"/>
      <c r="AX161" s="41"/>
      <c r="AY161" s="41"/>
      <c r="AZ161" s="41"/>
      <c r="BA161" s="41"/>
      <c r="BB161" s="41"/>
      <c r="BC161" s="41"/>
      <c r="BD161" s="41"/>
    </row>
    <row r="162" spans="1:56" ht="35.1" hidden="1" customHeight="1">
      <c r="A162" s="41"/>
      <c r="B162" s="128" t="str">
        <f>+IFERROR(VLOOKUP(#REF!&amp;"-"&amp;ROW()-108,[2]ワークシート!$C$2:$BW$498,9,0),"")</f>
        <v/>
      </c>
      <c r="C162" s="129"/>
      <c r="D162" s="130" t="str">
        <f>+IFERROR(IF(VLOOKUP(#REF!&amp;"-"&amp;ROW()-108,[2]ワークシート!$C$2:$BW$498,10,0) = "","",VLOOKUP(#REF!&amp;"-"&amp;ROW()-108,[2]ワークシート!$C$2:$BW$498,10,0)),"")</f>
        <v/>
      </c>
      <c r="E162" s="129"/>
      <c r="F162" s="128" t="str">
        <f>+IFERROR(VLOOKUP(#REF!&amp;"-"&amp;ROW()-108,[2]ワークシート!$C$2:$BW$498,11,0),"")</f>
        <v/>
      </c>
      <c r="G162" s="129"/>
      <c r="H162" s="50" t="str">
        <f>+IFERROR(VLOOKUP(#REF!&amp;"-"&amp;ROW()-108,[2]ワークシート!$C$2:$BW$498,12,0),"")</f>
        <v/>
      </c>
      <c r="I16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2" s="132"/>
      <c r="K162" s="128" t="str">
        <f>+IFERROR(VLOOKUP(#REF!&amp;"-"&amp;ROW()-108,[2]ワークシート!$C$2:$BW$498,19,0),"")</f>
        <v/>
      </c>
      <c r="L162" s="130"/>
      <c r="M162" s="129"/>
      <c r="N162" s="133" t="str">
        <f>+IFERROR(VLOOKUP(#REF!&amp;"-"&amp;ROW()-108,[2]ワークシート!$C$2:$BW$498,24,0),"")</f>
        <v/>
      </c>
      <c r="O162" s="134"/>
      <c r="P162" s="125" t="str">
        <f>+IFERROR(VLOOKUP(#REF!&amp;"-"&amp;ROW()-108,[2]ワークシート!$C$2:$BW$498,25,0),"")</f>
        <v/>
      </c>
      <c r="Q162" s="125"/>
      <c r="R162" s="135" t="str">
        <f>+IFERROR(VLOOKUP(#REF!&amp;"-"&amp;ROW()-108,[2]ワークシート!$C$2:$BW$498,55,0),"")</f>
        <v/>
      </c>
      <c r="S162" s="135"/>
      <c r="T162" s="135"/>
      <c r="U162" s="125" t="str">
        <f>+IFERROR(VLOOKUP(#REF!&amp;"-"&amp;ROW()-108,[2]ワークシート!$C$2:$BW$498,60,0),"")</f>
        <v/>
      </c>
      <c r="V162" s="125"/>
      <c r="W162" s="125" t="str">
        <f>+IFERROR(VLOOKUP(#REF!&amp;"-"&amp;ROW()-108,[2]ワークシート!$C$2:$BW$498,61,0),"")</f>
        <v/>
      </c>
      <c r="X162" s="125"/>
      <c r="Y162" s="125"/>
      <c r="Z162" s="126" t="str">
        <f t="shared" si="2"/>
        <v/>
      </c>
      <c r="AA162" s="126"/>
      <c r="AB162" s="127" t="str">
        <f>+IFERROR(IF(VLOOKUP(#REF!&amp;"-"&amp;ROW()-108,[2]ワークシート!$C$2:$BW$498,13,0)="","",VLOOKUP(#REF!&amp;"-"&amp;ROW()-108,[2]ワークシート!$C$2:$BW$498,13,0)),"")</f>
        <v/>
      </c>
      <c r="AC162" s="127"/>
      <c r="AD162" s="127" t="str">
        <f>+IFERROR(VLOOKUP(#REF!&amp;"-"&amp;ROW()-108,[2]ワークシート!$C$2:$BW$498,30,0),"")</f>
        <v/>
      </c>
      <c r="AE162" s="127"/>
      <c r="AF162" s="126" t="str">
        <f t="shared" si="3"/>
        <v/>
      </c>
      <c r="AG162" s="126"/>
      <c r="AH162" s="127" t="str">
        <f>+IFERROR(IF(VLOOKUP(#REF!&amp;"-"&amp;ROW()-108,[2]ワークシート!$C$2:$BW$498,31,0)="","",VLOOKUP(#REF!&amp;"-"&amp;ROW()-108,[2]ワークシート!$C$2:$BW$498,31,0)),"")</f>
        <v/>
      </c>
      <c r="AI162" s="127"/>
      <c r="AJ162" s="41"/>
      <c r="AK162" s="41"/>
      <c r="AL162" s="41"/>
      <c r="AM162" s="41"/>
      <c r="AN162" s="41"/>
      <c r="AO162" s="41"/>
      <c r="AP162" s="41"/>
      <c r="AQ162" s="41"/>
      <c r="AR162" s="41"/>
      <c r="AS162" s="41"/>
      <c r="AT162" s="41"/>
      <c r="AU162" s="41"/>
      <c r="AV162" s="41"/>
      <c r="AW162" s="41"/>
      <c r="AX162" s="41"/>
      <c r="AY162" s="41"/>
      <c r="AZ162" s="41"/>
      <c r="BA162" s="41"/>
      <c r="BB162" s="41"/>
      <c r="BC162" s="41"/>
      <c r="BD162" s="41"/>
    </row>
    <row r="163" spans="1:56" ht="35.1" hidden="1" customHeight="1">
      <c r="A163" s="41"/>
      <c r="B163" s="128" t="str">
        <f>+IFERROR(VLOOKUP(#REF!&amp;"-"&amp;ROW()-108,[2]ワークシート!$C$2:$BW$498,9,0),"")</f>
        <v/>
      </c>
      <c r="C163" s="129"/>
      <c r="D163" s="130" t="str">
        <f>+IFERROR(IF(VLOOKUP(#REF!&amp;"-"&amp;ROW()-108,[2]ワークシート!$C$2:$BW$498,10,0) = "","",VLOOKUP(#REF!&amp;"-"&amp;ROW()-108,[2]ワークシート!$C$2:$BW$498,10,0)),"")</f>
        <v/>
      </c>
      <c r="E163" s="129"/>
      <c r="F163" s="128" t="str">
        <f>+IFERROR(VLOOKUP(#REF!&amp;"-"&amp;ROW()-108,[2]ワークシート!$C$2:$BW$498,11,0),"")</f>
        <v/>
      </c>
      <c r="G163" s="129"/>
      <c r="H163" s="50" t="str">
        <f>+IFERROR(VLOOKUP(#REF!&amp;"-"&amp;ROW()-108,[2]ワークシート!$C$2:$BW$498,12,0),"")</f>
        <v/>
      </c>
      <c r="I16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3" s="132"/>
      <c r="K163" s="128" t="str">
        <f>+IFERROR(VLOOKUP(#REF!&amp;"-"&amp;ROW()-108,[2]ワークシート!$C$2:$BW$498,19,0),"")</f>
        <v/>
      </c>
      <c r="L163" s="130"/>
      <c r="M163" s="129"/>
      <c r="N163" s="133" t="str">
        <f>+IFERROR(VLOOKUP(#REF!&amp;"-"&amp;ROW()-108,[2]ワークシート!$C$2:$BW$498,24,0),"")</f>
        <v/>
      </c>
      <c r="O163" s="134"/>
      <c r="P163" s="125" t="str">
        <f>+IFERROR(VLOOKUP(#REF!&amp;"-"&amp;ROW()-108,[2]ワークシート!$C$2:$BW$498,25,0),"")</f>
        <v/>
      </c>
      <c r="Q163" s="125"/>
      <c r="R163" s="135" t="str">
        <f>+IFERROR(VLOOKUP(#REF!&amp;"-"&amp;ROW()-108,[2]ワークシート!$C$2:$BW$498,55,0),"")</f>
        <v/>
      </c>
      <c r="S163" s="135"/>
      <c r="T163" s="135"/>
      <c r="U163" s="125" t="str">
        <f>+IFERROR(VLOOKUP(#REF!&amp;"-"&amp;ROW()-108,[2]ワークシート!$C$2:$BW$498,60,0),"")</f>
        <v/>
      </c>
      <c r="V163" s="125"/>
      <c r="W163" s="125" t="str">
        <f>+IFERROR(VLOOKUP(#REF!&amp;"-"&amp;ROW()-108,[2]ワークシート!$C$2:$BW$498,61,0),"")</f>
        <v/>
      </c>
      <c r="X163" s="125"/>
      <c r="Y163" s="125"/>
      <c r="Z163" s="126" t="str">
        <f t="shared" si="2"/>
        <v/>
      </c>
      <c r="AA163" s="126"/>
      <c r="AB163" s="127" t="str">
        <f>+IFERROR(IF(VLOOKUP(#REF!&amp;"-"&amp;ROW()-108,[2]ワークシート!$C$2:$BW$498,13,0)="","",VLOOKUP(#REF!&amp;"-"&amp;ROW()-108,[2]ワークシート!$C$2:$BW$498,13,0)),"")</f>
        <v/>
      </c>
      <c r="AC163" s="127"/>
      <c r="AD163" s="127" t="str">
        <f>+IFERROR(VLOOKUP(#REF!&amp;"-"&amp;ROW()-108,[2]ワークシート!$C$2:$BW$498,30,0),"")</f>
        <v/>
      </c>
      <c r="AE163" s="127"/>
      <c r="AF163" s="126" t="str">
        <f t="shared" si="3"/>
        <v/>
      </c>
      <c r="AG163" s="126"/>
      <c r="AH163" s="127" t="str">
        <f>+IFERROR(IF(VLOOKUP(#REF!&amp;"-"&amp;ROW()-108,[2]ワークシート!$C$2:$BW$498,31,0)="","",VLOOKUP(#REF!&amp;"-"&amp;ROW()-108,[2]ワークシート!$C$2:$BW$498,31,0)),"")</f>
        <v/>
      </c>
      <c r="AI163" s="127"/>
      <c r="AJ163" s="41"/>
      <c r="AK163" s="41"/>
      <c r="AL163" s="41"/>
      <c r="AM163" s="41"/>
      <c r="AN163" s="41"/>
      <c r="AO163" s="41"/>
      <c r="AP163" s="41"/>
      <c r="AQ163" s="41"/>
      <c r="AR163" s="41"/>
      <c r="AS163" s="41"/>
      <c r="AT163" s="41"/>
      <c r="AU163" s="41"/>
      <c r="AV163" s="41"/>
      <c r="AW163" s="41"/>
      <c r="AX163" s="41"/>
      <c r="AY163" s="41"/>
      <c r="AZ163" s="41"/>
      <c r="BA163" s="41"/>
      <c r="BB163" s="41"/>
      <c r="BC163" s="41"/>
      <c r="BD163" s="41"/>
    </row>
    <row r="164" spans="1:56" ht="35.1" hidden="1" customHeight="1">
      <c r="A164" s="41"/>
      <c r="B164" s="128" t="str">
        <f>+IFERROR(VLOOKUP(#REF!&amp;"-"&amp;ROW()-108,[2]ワークシート!$C$2:$BW$498,9,0),"")</f>
        <v/>
      </c>
      <c r="C164" s="129"/>
      <c r="D164" s="130" t="str">
        <f>+IFERROR(IF(VLOOKUP(#REF!&amp;"-"&amp;ROW()-108,[2]ワークシート!$C$2:$BW$498,10,0) = "","",VLOOKUP(#REF!&amp;"-"&amp;ROW()-108,[2]ワークシート!$C$2:$BW$498,10,0)),"")</f>
        <v/>
      </c>
      <c r="E164" s="129"/>
      <c r="F164" s="128" t="str">
        <f>+IFERROR(VLOOKUP(#REF!&amp;"-"&amp;ROW()-108,[2]ワークシート!$C$2:$BW$498,11,0),"")</f>
        <v/>
      </c>
      <c r="G164" s="129"/>
      <c r="H164" s="50" t="str">
        <f>+IFERROR(VLOOKUP(#REF!&amp;"-"&amp;ROW()-108,[2]ワークシート!$C$2:$BW$498,12,0),"")</f>
        <v/>
      </c>
      <c r="I16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4" s="132"/>
      <c r="K164" s="128" t="str">
        <f>+IFERROR(VLOOKUP(#REF!&amp;"-"&amp;ROW()-108,[2]ワークシート!$C$2:$BW$498,19,0),"")</f>
        <v/>
      </c>
      <c r="L164" s="130"/>
      <c r="M164" s="129"/>
      <c r="N164" s="133" t="str">
        <f>+IFERROR(VLOOKUP(#REF!&amp;"-"&amp;ROW()-108,[2]ワークシート!$C$2:$BW$498,24,0),"")</f>
        <v/>
      </c>
      <c r="O164" s="134"/>
      <c r="P164" s="125" t="str">
        <f>+IFERROR(VLOOKUP(#REF!&amp;"-"&amp;ROW()-108,[2]ワークシート!$C$2:$BW$498,25,0),"")</f>
        <v/>
      </c>
      <c r="Q164" s="125"/>
      <c r="R164" s="135" t="str">
        <f>+IFERROR(VLOOKUP(#REF!&amp;"-"&amp;ROW()-108,[2]ワークシート!$C$2:$BW$498,55,0),"")</f>
        <v/>
      </c>
      <c r="S164" s="135"/>
      <c r="T164" s="135"/>
      <c r="U164" s="125" t="str">
        <f>+IFERROR(VLOOKUP(#REF!&amp;"-"&amp;ROW()-108,[2]ワークシート!$C$2:$BW$498,60,0),"")</f>
        <v/>
      </c>
      <c r="V164" s="125"/>
      <c r="W164" s="125" t="str">
        <f>+IFERROR(VLOOKUP(#REF!&amp;"-"&amp;ROW()-108,[2]ワークシート!$C$2:$BW$498,61,0),"")</f>
        <v/>
      </c>
      <c r="X164" s="125"/>
      <c r="Y164" s="125"/>
      <c r="Z164" s="126" t="str">
        <f t="shared" si="2"/>
        <v/>
      </c>
      <c r="AA164" s="126"/>
      <c r="AB164" s="127" t="str">
        <f>+IFERROR(IF(VLOOKUP(#REF!&amp;"-"&amp;ROW()-108,[2]ワークシート!$C$2:$BW$498,13,0)="","",VLOOKUP(#REF!&amp;"-"&amp;ROW()-108,[2]ワークシート!$C$2:$BW$498,13,0)),"")</f>
        <v/>
      </c>
      <c r="AC164" s="127"/>
      <c r="AD164" s="127" t="str">
        <f>+IFERROR(VLOOKUP(#REF!&amp;"-"&amp;ROW()-108,[2]ワークシート!$C$2:$BW$498,30,0),"")</f>
        <v/>
      </c>
      <c r="AE164" s="127"/>
      <c r="AF164" s="126" t="str">
        <f t="shared" si="3"/>
        <v/>
      </c>
      <c r="AG164" s="126"/>
      <c r="AH164" s="127" t="str">
        <f>+IFERROR(IF(VLOOKUP(#REF!&amp;"-"&amp;ROW()-108,[2]ワークシート!$C$2:$BW$498,31,0)="","",VLOOKUP(#REF!&amp;"-"&amp;ROW()-108,[2]ワークシート!$C$2:$BW$498,31,0)),"")</f>
        <v/>
      </c>
      <c r="AI164" s="127"/>
      <c r="AJ164" s="41"/>
      <c r="AK164" s="41"/>
      <c r="AL164" s="41"/>
      <c r="AM164" s="41"/>
      <c r="AN164" s="41"/>
      <c r="AO164" s="41"/>
      <c r="AP164" s="41"/>
      <c r="AQ164" s="41"/>
      <c r="AR164" s="41"/>
      <c r="AS164" s="41"/>
      <c r="AT164" s="41"/>
      <c r="AU164" s="41"/>
      <c r="AV164" s="41"/>
      <c r="AW164" s="41"/>
      <c r="AX164" s="41"/>
      <c r="AY164" s="41"/>
      <c r="AZ164" s="41"/>
      <c r="BA164" s="41"/>
      <c r="BB164" s="41"/>
      <c r="BC164" s="41"/>
      <c r="BD164" s="41"/>
    </row>
    <row r="165" spans="1:56" ht="35.1" hidden="1" customHeight="1">
      <c r="A165" s="41"/>
      <c r="B165" s="128" t="str">
        <f>+IFERROR(VLOOKUP(#REF!&amp;"-"&amp;ROW()-108,[2]ワークシート!$C$2:$BW$498,9,0),"")</f>
        <v/>
      </c>
      <c r="C165" s="129"/>
      <c r="D165" s="130" t="str">
        <f>+IFERROR(IF(VLOOKUP(#REF!&amp;"-"&amp;ROW()-108,[2]ワークシート!$C$2:$BW$498,10,0) = "","",VLOOKUP(#REF!&amp;"-"&amp;ROW()-108,[2]ワークシート!$C$2:$BW$498,10,0)),"")</f>
        <v/>
      </c>
      <c r="E165" s="129"/>
      <c r="F165" s="128" t="str">
        <f>+IFERROR(VLOOKUP(#REF!&amp;"-"&amp;ROW()-108,[2]ワークシート!$C$2:$BW$498,11,0),"")</f>
        <v/>
      </c>
      <c r="G165" s="129"/>
      <c r="H165" s="50" t="str">
        <f>+IFERROR(VLOOKUP(#REF!&amp;"-"&amp;ROW()-108,[2]ワークシート!$C$2:$BW$498,12,0),"")</f>
        <v/>
      </c>
      <c r="I16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5" s="132"/>
      <c r="K165" s="128" t="str">
        <f>+IFERROR(VLOOKUP(#REF!&amp;"-"&amp;ROW()-108,[2]ワークシート!$C$2:$BW$498,19,0),"")</f>
        <v/>
      </c>
      <c r="L165" s="130"/>
      <c r="M165" s="129"/>
      <c r="N165" s="133" t="str">
        <f>+IFERROR(VLOOKUP(#REF!&amp;"-"&amp;ROW()-108,[2]ワークシート!$C$2:$BW$498,24,0),"")</f>
        <v/>
      </c>
      <c r="O165" s="134"/>
      <c r="P165" s="125" t="str">
        <f>+IFERROR(VLOOKUP(#REF!&amp;"-"&amp;ROW()-108,[2]ワークシート!$C$2:$BW$498,25,0),"")</f>
        <v/>
      </c>
      <c r="Q165" s="125"/>
      <c r="R165" s="135" t="str">
        <f>+IFERROR(VLOOKUP(#REF!&amp;"-"&amp;ROW()-108,[2]ワークシート!$C$2:$BW$498,55,0),"")</f>
        <v/>
      </c>
      <c r="S165" s="135"/>
      <c r="T165" s="135"/>
      <c r="U165" s="125" t="str">
        <f>+IFERROR(VLOOKUP(#REF!&amp;"-"&amp;ROW()-108,[2]ワークシート!$C$2:$BW$498,60,0),"")</f>
        <v/>
      </c>
      <c r="V165" s="125"/>
      <c r="W165" s="125" t="str">
        <f>+IFERROR(VLOOKUP(#REF!&amp;"-"&amp;ROW()-108,[2]ワークシート!$C$2:$BW$498,61,0),"")</f>
        <v/>
      </c>
      <c r="X165" s="125"/>
      <c r="Y165" s="125"/>
      <c r="Z165" s="126" t="str">
        <f t="shared" si="2"/>
        <v/>
      </c>
      <c r="AA165" s="126"/>
      <c r="AB165" s="127" t="str">
        <f>+IFERROR(IF(VLOOKUP(#REF!&amp;"-"&amp;ROW()-108,[2]ワークシート!$C$2:$BW$498,13,0)="","",VLOOKUP(#REF!&amp;"-"&amp;ROW()-108,[2]ワークシート!$C$2:$BW$498,13,0)),"")</f>
        <v/>
      </c>
      <c r="AC165" s="127"/>
      <c r="AD165" s="127" t="str">
        <f>+IFERROR(VLOOKUP(#REF!&amp;"-"&amp;ROW()-108,[2]ワークシート!$C$2:$BW$498,30,0),"")</f>
        <v/>
      </c>
      <c r="AE165" s="127"/>
      <c r="AF165" s="126" t="str">
        <f t="shared" si="3"/>
        <v/>
      </c>
      <c r="AG165" s="126"/>
      <c r="AH165" s="127" t="str">
        <f>+IFERROR(IF(VLOOKUP(#REF!&amp;"-"&amp;ROW()-108,[2]ワークシート!$C$2:$BW$498,31,0)="","",VLOOKUP(#REF!&amp;"-"&amp;ROW()-108,[2]ワークシート!$C$2:$BW$498,31,0)),"")</f>
        <v/>
      </c>
      <c r="AI165" s="127"/>
      <c r="AJ165" s="41"/>
      <c r="AK165" s="41"/>
      <c r="AL165" s="41"/>
      <c r="AM165" s="41"/>
      <c r="AN165" s="41"/>
      <c r="AO165" s="41"/>
      <c r="AP165" s="41"/>
      <c r="AQ165" s="41"/>
      <c r="AR165" s="41"/>
      <c r="AS165" s="41"/>
      <c r="AT165" s="41"/>
      <c r="AU165" s="41"/>
      <c r="AV165" s="41"/>
      <c r="AW165" s="41"/>
      <c r="AX165" s="41"/>
      <c r="AY165" s="41"/>
      <c r="AZ165" s="41"/>
      <c r="BA165" s="41"/>
      <c r="BB165" s="41"/>
      <c r="BC165" s="41"/>
      <c r="BD165" s="41"/>
    </row>
    <row r="166" spans="1:56" ht="35.1" hidden="1" customHeight="1">
      <c r="A166" s="41"/>
      <c r="B166" s="128" t="str">
        <f>+IFERROR(VLOOKUP(#REF!&amp;"-"&amp;ROW()-108,[2]ワークシート!$C$2:$BW$498,9,0),"")</f>
        <v/>
      </c>
      <c r="C166" s="129"/>
      <c r="D166" s="130" t="str">
        <f>+IFERROR(IF(VLOOKUP(#REF!&amp;"-"&amp;ROW()-108,[2]ワークシート!$C$2:$BW$498,10,0) = "","",VLOOKUP(#REF!&amp;"-"&amp;ROW()-108,[2]ワークシート!$C$2:$BW$498,10,0)),"")</f>
        <v/>
      </c>
      <c r="E166" s="129"/>
      <c r="F166" s="128" t="str">
        <f>+IFERROR(VLOOKUP(#REF!&amp;"-"&amp;ROW()-108,[2]ワークシート!$C$2:$BW$498,11,0),"")</f>
        <v/>
      </c>
      <c r="G166" s="129"/>
      <c r="H166" s="50" t="str">
        <f>+IFERROR(VLOOKUP(#REF!&amp;"-"&amp;ROW()-108,[2]ワークシート!$C$2:$BW$498,12,0),"")</f>
        <v/>
      </c>
      <c r="I16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6" s="132"/>
      <c r="K166" s="128" t="str">
        <f>+IFERROR(VLOOKUP(#REF!&amp;"-"&amp;ROW()-108,[2]ワークシート!$C$2:$BW$498,19,0),"")</f>
        <v/>
      </c>
      <c r="L166" s="130"/>
      <c r="M166" s="129"/>
      <c r="N166" s="133" t="str">
        <f>+IFERROR(VLOOKUP(#REF!&amp;"-"&amp;ROW()-108,[2]ワークシート!$C$2:$BW$498,24,0),"")</f>
        <v/>
      </c>
      <c r="O166" s="134"/>
      <c r="P166" s="125" t="str">
        <f>+IFERROR(VLOOKUP(#REF!&amp;"-"&amp;ROW()-108,[2]ワークシート!$C$2:$BW$498,25,0),"")</f>
        <v/>
      </c>
      <c r="Q166" s="125"/>
      <c r="R166" s="135" t="str">
        <f>+IFERROR(VLOOKUP(#REF!&amp;"-"&amp;ROW()-108,[2]ワークシート!$C$2:$BW$498,55,0),"")</f>
        <v/>
      </c>
      <c r="S166" s="135"/>
      <c r="T166" s="135"/>
      <c r="U166" s="125" t="str">
        <f>+IFERROR(VLOOKUP(#REF!&amp;"-"&amp;ROW()-108,[2]ワークシート!$C$2:$BW$498,60,0),"")</f>
        <v/>
      </c>
      <c r="V166" s="125"/>
      <c r="W166" s="125" t="str">
        <f>+IFERROR(VLOOKUP(#REF!&amp;"-"&amp;ROW()-108,[2]ワークシート!$C$2:$BW$498,61,0),"")</f>
        <v/>
      </c>
      <c r="X166" s="125"/>
      <c r="Y166" s="125"/>
      <c r="Z166" s="126" t="str">
        <f t="shared" si="2"/>
        <v/>
      </c>
      <c r="AA166" s="126"/>
      <c r="AB166" s="127" t="str">
        <f>+IFERROR(IF(VLOOKUP(#REF!&amp;"-"&amp;ROW()-108,[2]ワークシート!$C$2:$BW$498,13,0)="","",VLOOKUP(#REF!&amp;"-"&amp;ROW()-108,[2]ワークシート!$C$2:$BW$498,13,0)),"")</f>
        <v/>
      </c>
      <c r="AC166" s="127"/>
      <c r="AD166" s="127" t="str">
        <f>+IFERROR(VLOOKUP(#REF!&amp;"-"&amp;ROW()-108,[2]ワークシート!$C$2:$BW$498,30,0),"")</f>
        <v/>
      </c>
      <c r="AE166" s="127"/>
      <c r="AF166" s="126" t="str">
        <f t="shared" si="3"/>
        <v/>
      </c>
      <c r="AG166" s="126"/>
      <c r="AH166" s="127" t="str">
        <f>+IFERROR(IF(VLOOKUP(#REF!&amp;"-"&amp;ROW()-108,[2]ワークシート!$C$2:$BW$498,31,0)="","",VLOOKUP(#REF!&amp;"-"&amp;ROW()-108,[2]ワークシート!$C$2:$BW$498,31,0)),"")</f>
        <v/>
      </c>
      <c r="AI166" s="127"/>
      <c r="AJ166" s="41"/>
      <c r="AK166" s="41"/>
      <c r="AL166" s="41"/>
      <c r="AM166" s="41"/>
      <c r="AN166" s="41"/>
      <c r="AO166" s="41"/>
      <c r="AP166" s="41"/>
      <c r="AQ166" s="41"/>
      <c r="AR166" s="41"/>
      <c r="AS166" s="41"/>
      <c r="AT166" s="41"/>
      <c r="AU166" s="41"/>
      <c r="AV166" s="41"/>
      <c r="AW166" s="41"/>
      <c r="AX166" s="41"/>
      <c r="AY166" s="41"/>
      <c r="AZ166" s="41"/>
      <c r="BA166" s="41"/>
      <c r="BB166" s="41"/>
      <c r="BC166" s="41"/>
      <c r="BD166" s="41"/>
    </row>
    <row r="167" spans="1:56" ht="35.1" hidden="1" customHeight="1">
      <c r="A167" s="41"/>
      <c r="B167" s="128" t="str">
        <f>+IFERROR(VLOOKUP(#REF!&amp;"-"&amp;ROW()-108,[2]ワークシート!$C$2:$BW$498,9,0),"")</f>
        <v/>
      </c>
      <c r="C167" s="129"/>
      <c r="D167" s="130" t="str">
        <f>+IFERROR(IF(VLOOKUP(#REF!&amp;"-"&amp;ROW()-108,[2]ワークシート!$C$2:$BW$498,10,0) = "","",VLOOKUP(#REF!&amp;"-"&amp;ROW()-108,[2]ワークシート!$C$2:$BW$498,10,0)),"")</f>
        <v/>
      </c>
      <c r="E167" s="129"/>
      <c r="F167" s="128" t="str">
        <f>+IFERROR(VLOOKUP(#REF!&amp;"-"&amp;ROW()-108,[2]ワークシート!$C$2:$BW$498,11,0),"")</f>
        <v/>
      </c>
      <c r="G167" s="129"/>
      <c r="H167" s="50" t="str">
        <f>+IFERROR(VLOOKUP(#REF!&amp;"-"&amp;ROW()-108,[2]ワークシート!$C$2:$BW$498,12,0),"")</f>
        <v/>
      </c>
      <c r="I16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7" s="132"/>
      <c r="K167" s="128" t="str">
        <f>+IFERROR(VLOOKUP(#REF!&amp;"-"&amp;ROW()-108,[2]ワークシート!$C$2:$BW$498,19,0),"")</f>
        <v/>
      </c>
      <c r="L167" s="130"/>
      <c r="M167" s="129"/>
      <c r="N167" s="133" t="str">
        <f>+IFERROR(VLOOKUP(#REF!&amp;"-"&amp;ROW()-108,[2]ワークシート!$C$2:$BW$498,24,0),"")</f>
        <v/>
      </c>
      <c r="O167" s="134"/>
      <c r="P167" s="125" t="str">
        <f>+IFERROR(VLOOKUP(#REF!&amp;"-"&amp;ROW()-108,[2]ワークシート!$C$2:$BW$498,25,0),"")</f>
        <v/>
      </c>
      <c r="Q167" s="125"/>
      <c r="R167" s="135" t="str">
        <f>+IFERROR(VLOOKUP(#REF!&amp;"-"&amp;ROW()-108,[2]ワークシート!$C$2:$BW$498,55,0),"")</f>
        <v/>
      </c>
      <c r="S167" s="135"/>
      <c r="T167" s="135"/>
      <c r="U167" s="125" t="str">
        <f>+IFERROR(VLOOKUP(#REF!&amp;"-"&amp;ROW()-108,[2]ワークシート!$C$2:$BW$498,60,0),"")</f>
        <v/>
      </c>
      <c r="V167" s="125"/>
      <c r="W167" s="125" t="str">
        <f>+IFERROR(VLOOKUP(#REF!&amp;"-"&amp;ROW()-108,[2]ワークシート!$C$2:$BW$498,61,0),"")</f>
        <v/>
      </c>
      <c r="X167" s="125"/>
      <c r="Y167" s="125"/>
      <c r="Z167" s="126" t="str">
        <f t="shared" si="2"/>
        <v/>
      </c>
      <c r="AA167" s="126"/>
      <c r="AB167" s="127" t="str">
        <f>+IFERROR(IF(VLOOKUP(#REF!&amp;"-"&amp;ROW()-108,[2]ワークシート!$C$2:$BW$498,13,0)="","",VLOOKUP(#REF!&amp;"-"&amp;ROW()-108,[2]ワークシート!$C$2:$BW$498,13,0)),"")</f>
        <v/>
      </c>
      <c r="AC167" s="127"/>
      <c r="AD167" s="127" t="str">
        <f>+IFERROR(VLOOKUP(#REF!&amp;"-"&amp;ROW()-108,[2]ワークシート!$C$2:$BW$498,30,0),"")</f>
        <v/>
      </c>
      <c r="AE167" s="127"/>
      <c r="AF167" s="126" t="str">
        <f t="shared" si="3"/>
        <v/>
      </c>
      <c r="AG167" s="126"/>
      <c r="AH167" s="127" t="str">
        <f>+IFERROR(IF(VLOOKUP(#REF!&amp;"-"&amp;ROW()-108,[2]ワークシート!$C$2:$BW$498,31,0)="","",VLOOKUP(#REF!&amp;"-"&amp;ROW()-108,[2]ワークシート!$C$2:$BW$498,31,0)),"")</f>
        <v/>
      </c>
      <c r="AI167" s="127"/>
      <c r="AJ167" s="41"/>
      <c r="AK167" s="41"/>
      <c r="AL167" s="41"/>
      <c r="AM167" s="41"/>
      <c r="AN167" s="41"/>
      <c r="AO167" s="41"/>
      <c r="AP167" s="41"/>
      <c r="AQ167" s="41"/>
      <c r="AR167" s="41"/>
      <c r="AS167" s="41"/>
      <c r="AT167" s="41"/>
      <c r="AU167" s="41"/>
      <c r="AV167" s="41"/>
      <c r="AW167" s="41"/>
      <c r="AX167" s="41"/>
      <c r="AY167" s="41"/>
      <c r="AZ167" s="41"/>
      <c r="BA167" s="41"/>
      <c r="BB167" s="41"/>
      <c r="BC167" s="41"/>
      <c r="BD167" s="41"/>
    </row>
    <row r="168" spans="1:56" ht="35.1" hidden="1" customHeight="1">
      <c r="A168" s="41"/>
      <c r="B168" s="128" t="str">
        <f>+IFERROR(VLOOKUP(#REF!&amp;"-"&amp;ROW()-108,[2]ワークシート!$C$2:$BW$498,9,0),"")</f>
        <v/>
      </c>
      <c r="C168" s="129"/>
      <c r="D168" s="130" t="str">
        <f>+IFERROR(IF(VLOOKUP(#REF!&amp;"-"&amp;ROW()-108,[2]ワークシート!$C$2:$BW$498,10,0) = "","",VLOOKUP(#REF!&amp;"-"&amp;ROW()-108,[2]ワークシート!$C$2:$BW$498,10,0)),"")</f>
        <v/>
      </c>
      <c r="E168" s="129"/>
      <c r="F168" s="128" t="str">
        <f>+IFERROR(VLOOKUP(#REF!&amp;"-"&amp;ROW()-108,[2]ワークシート!$C$2:$BW$498,11,0),"")</f>
        <v/>
      </c>
      <c r="G168" s="129"/>
      <c r="H168" s="50" t="str">
        <f>+IFERROR(VLOOKUP(#REF!&amp;"-"&amp;ROW()-108,[2]ワークシート!$C$2:$BW$498,12,0),"")</f>
        <v/>
      </c>
      <c r="I16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8" s="132"/>
      <c r="K168" s="128" t="str">
        <f>+IFERROR(VLOOKUP(#REF!&amp;"-"&amp;ROW()-108,[2]ワークシート!$C$2:$BW$498,19,0),"")</f>
        <v/>
      </c>
      <c r="L168" s="130"/>
      <c r="M168" s="129"/>
      <c r="N168" s="133" t="str">
        <f>+IFERROR(VLOOKUP(#REF!&amp;"-"&amp;ROW()-108,[2]ワークシート!$C$2:$BW$498,24,0),"")</f>
        <v/>
      </c>
      <c r="O168" s="134"/>
      <c r="P168" s="125" t="str">
        <f>+IFERROR(VLOOKUP(#REF!&amp;"-"&amp;ROW()-108,[2]ワークシート!$C$2:$BW$498,25,0),"")</f>
        <v/>
      </c>
      <c r="Q168" s="125"/>
      <c r="R168" s="135" t="str">
        <f>+IFERROR(VLOOKUP(#REF!&amp;"-"&amp;ROW()-108,[2]ワークシート!$C$2:$BW$498,55,0),"")</f>
        <v/>
      </c>
      <c r="S168" s="135"/>
      <c r="T168" s="135"/>
      <c r="U168" s="125" t="str">
        <f>+IFERROR(VLOOKUP(#REF!&amp;"-"&amp;ROW()-108,[2]ワークシート!$C$2:$BW$498,60,0),"")</f>
        <v/>
      </c>
      <c r="V168" s="125"/>
      <c r="W168" s="125" t="str">
        <f>+IFERROR(VLOOKUP(#REF!&amp;"-"&amp;ROW()-108,[2]ワークシート!$C$2:$BW$498,61,0),"")</f>
        <v/>
      </c>
      <c r="X168" s="125"/>
      <c r="Y168" s="125"/>
      <c r="Z168" s="126" t="str">
        <f t="shared" si="2"/>
        <v/>
      </c>
      <c r="AA168" s="126"/>
      <c r="AB168" s="127" t="str">
        <f>+IFERROR(IF(VLOOKUP(#REF!&amp;"-"&amp;ROW()-108,[2]ワークシート!$C$2:$BW$498,13,0)="","",VLOOKUP(#REF!&amp;"-"&amp;ROW()-108,[2]ワークシート!$C$2:$BW$498,13,0)),"")</f>
        <v/>
      </c>
      <c r="AC168" s="127"/>
      <c r="AD168" s="127" t="str">
        <f>+IFERROR(VLOOKUP(#REF!&amp;"-"&amp;ROW()-108,[2]ワークシート!$C$2:$BW$498,30,0),"")</f>
        <v/>
      </c>
      <c r="AE168" s="127"/>
      <c r="AF168" s="126" t="str">
        <f t="shared" si="3"/>
        <v/>
      </c>
      <c r="AG168" s="126"/>
      <c r="AH168" s="127" t="str">
        <f>+IFERROR(IF(VLOOKUP(#REF!&amp;"-"&amp;ROW()-108,[2]ワークシート!$C$2:$BW$498,31,0)="","",VLOOKUP(#REF!&amp;"-"&amp;ROW()-108,[2]ワークシート!$C$2:$BW$498,31,0)),"")</f>
        <v/>
      </c>
      <c r="AI168" s="127"/>
      <c r="AJ168" s="41"/>
      <c r="AK168" s="41"/>
      <c r="AL168" s="41"/>
      <c r="AM168" s="41"/>
      <c r="AN168" s="41"/>
      <c r="AO168" s="41"/>
      <c r="AP168" s="41"/>
      <c r="AQ168" s="41"/>
      <c r="AR168" s="41"/>
      <c r="AS168" s="41"/>
      <c r="AT168" s="41"/>
      <c r="AU168" s="41"/>
      <c r="AV168" s="41"/>
      <c r="AW168" s="41"/>
      <c r="AX168" s="41"/>
      <c r="AY168" s="41"/>
      <c r="AZ168" s="41"/>
      <c r="BA168" s="41"/>
      <c r="BB168" s="41"/>
      <c r="BC168" s="41"/>
      <c r="BD168" s="41"/>
    </row>
    <row r="169" spans="1:56" ht="35.1" hidden="1" customHeight="1">
      <c r="A169" s="41"/>
      <c r="B169" s="128" t="str">
        <f>+IFERROR(VLOOKUP(#REF!&amp;"-"&amp;ROW()-108,[2]ワークシート!$C$2:$BW$498,9,0),"")</f>
        <v/>
      </c>
      <c r="C169" s="129"/>
      <c r="D169" s="130" t="str">
        <f>+IFERROR(IF(VLOOKUP(#REF!&amp;"-"&amp;ROW()-108,[2]ワークシート!$C$2:$BW$498,10,0) = "","",VLOOKUP(#REF!&amp;"-"&amp;ROW()-108,[2]ワークシート!$C$2:$BW$498,10,0)),"")</f>
        <v/>
      </c>
      <c r="E169" s="129"/>
      <c r="F169" s="128" t="str">
        <f>+IFERROR(VLOOKUP(#REF!&amp;"-"&amp;ROW()-108,[2]ワークシート!$C$2:$BW$498,11,0),"")</f>
        <v/>
      </c>
      <c r="G169" s="129"/>
      <c r="H169" s="50" t="str">
        <f>+IFERROR(VLOOKUP(#REF!&amp;"-"&amp;ROW()-108,[2]ワークシート!$C$2:$BW$498,12,0),"")</f>
        <v/>
      </c>
      <c r="I16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9" s="132"/>
      <c r="K169" s="128" t="str">
        <f>+IFERROR(VLOOKUP(#REF!&amp;"-"&amp;ROW()-108,[2]ワークシート!$C$2:$BW$498,19,0),"")</f>
        <v/>
      </c>
      <c r="L169" s="130"/>
      <c r="M169" s="129"/>
      <c r="N169" s="133" t="str">
        <f>+IFERROR(VLOOKUP(#REF!&amp;"-"&amp;ROW()-108,[2]ワークシート!$C$2:$BW$498,24,0),"")</f>
        <v/>
      </c>
      <c r="O169" s="134"/>
      <c r="P169" s="125" t="str">
        <f>+IFERROR(VLOOKUP(#REF!&amp;"-"&amp;ROW()-108,[2]ワークシート!$C$2:$BW$498,25,0),"")</f>
        <v/>
      </c>
      <c r="Q169" s="125"/>
      <c r="R169" s="135" t="str">
        <f>+IFERROR(VLOOKUP(#REF!&amp;"-"&amp;ROW()-108,[2]ワークシート!$C$2:$BW$498,55,0),"")</f>
        <v/>
      </c>
      <c r="S169" s="135"/>
      <c r="T169" s="135"/>
      <c r="U169" s="125" t="str">
        <f>+IFERROR(VLOOKUP(#REF!&amp;"-"&amp;ROW()-108,[2]ワークシート!$C$2:$BW$498,60,0),"")</f>
        <v/>
      </c>
      <c r="V169" s="125"/>
      <c r="W169" s="125" t="str">
        <f>+IFERROR(VLOOKUP(#REF!&amp;"-"&amp;ROW()-108,[2]ワークシート!$C$2:$BW$498,61,0),"")</f>
        <v/>
      </c>
      <c r="X169" s="125"/>
      <c r="Y169" s="125"/>
      <c r="Z169" s="126" t="str">
        <f t="shared" si="2"/>
        <v/>
      </c>
      <c r="AA169" s="126"/>
      <c r="AB169" s="127" t="str">
        <f>+IFERROR(IF(VLOOKUP(#REF!&amp;"-"&amp;ROW()-108,[2]ワークシート!$C$2:$BW$498,13,0)="","",VLOOKUP(#REF!&amp;"-"&amp;ROW()-108,[2]ワークシート!$C$2:$BW$498,13,0)),"")</f>
        <v/>
      </c>
      <c r="AC169" s="127"/>
      <c r="AD169" s="127" t="str">
        <f>+IFERROR(VLOOKUP(#REF!&amp;"-"&amp;ROW()-108,[2]ワークシート!$C$2:$BW$498,30,0),"")</f>
        <v/>
      </c>
      <c r="AE169" s="127"/>
      <c r="AF169" s="126" t="str">
        <f t="shared" si="3"/>
        <v/>
      </c>
      <c r="AG169" s="126"/>
      <c r="AH169" s="127" t="str">
        <f>+IFERROR(IF(VLOOKUP(#REF!&amp;"-"&amp;ROW()-108,[2]ワークシート!$C$2:$BW$498,31,0)="","",VLOOKUP(#REF!&amp;"-"&amp;ROW()-108,[2]ワークシート!$C$2:$BW$498,31,0)),"")</f>
        <v/>
      </c>
      <c r="AI169" s="127"/>
      <c r="AJ169" s="41"/>
      <c r="AK169" s="41"/>
      <c r="AL169" s="41"/>
      <c r="AM169" s="41"/>
      <c r="AN169" s="41"/>
      <c r="AO169" s="41"/>
      <c r="AP169" s="41"/>
      <c r="AQ169" s="41"/>
      <c r="AR169" s="41"/>
      <c r="AS169" s="41"/>
      <c r="AT169" s="41"/>
      <c r="AU169" s="41"/>
      <c r="AV169" s="41"/>
      <c r="AW169" s="41"/>
      <c r="AX169" s="41"/>
      <c r="AY169" s="41"/>
      <c r="AZ169" s="41"/>
      <c r="BA169" s="41"/>
      <c r="BB169" s="41"/>
      <c r="BC169" s="41"/>
      <c r="BD169" s="41"/>
    </row>
    <row r="170" spans="1:56" ht="35.1" hidden="1" customHeight="1">
      <c r="A170" s="41"/>
      <c r="B170" s="128" t="str">
        <f>+IFERROR(VLOOKUP(#REF!&amp;"-"&amp;ROW()-108,[2]ワークシート!$C$2:$BW$498,9,0),"")</f>
        <v/>
      </c>
      <c r="C170" s="129"/>
      <c r="D170" s="130" t="str">
        <f>+IFERROR(IF(VLOOKUP(#REF!&amp;"-"&amp;ROW()-108,[2]ワークシート!$C$2:$BW$498,10,0) = "","",VLOOKUP(#REF!&amp;"-"&amp;ROW()-108,[2]ワークシート!$C$2:$BW$498,10,0)),"")</f>
        <v/>
      </c>
      <c r="E170" s="129"/>
      <c r="F170" s="128" t="str">
        <f>+IFERROR(VLOOKUP(#REF!&amp;"-"&amp;ROW()-108,[2]ワークシート!$C$2:$BW$498,11,0),"")</f>
        <v/>
      </c>
      <c r="G170" s="129"/>
      <c r="H170" s="50" t="str">
        <f>+IFERROR(VLOOKUP(#REF!&amp;"-"&amp;ROW()-108,[2]ワークシート!$C$2:$BW$498,12,0),"")</f>
        <v/>
      </c>
      <c r="I17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0" s="132"/>
      <c r="K170" s="128" t="str">
        <f>+IFERROR(VLOOKUP(#REF!&amp;"-"&amp;ROW()-108,[2]ワークシート!$C$2:$BW$498,19,0),"")</f>
        <v/>
      </c>
      <c r="L170" s="130"/>
      <c r="M170" s="129"/>
      <c r="N170" s="133" t="str">
        <f>+IFERROR(VLOOKUP(#REF!&amp;"-"&amp;ROW()-108,[2]ワークシート!$C$2:$BW$498,24,0),"")</f>
        <v/>
      </c>
      <c r="O170" s="134"/>
      <c r="P170" s="125" t="str">
        <f>+IFERROR(VLOOKUP(#REF!&amp;"-"&amp;ROW()-108,[2]ワークシート!$C$2:$BW$498,25,0),"")</f>
        <v/>
      </c>
      <c r="Q170" s="125"/>
      <c r="R170" s="135" t="str">
        <f>+IFERROR(VLOOKUP(#REF!&amp;"-"&amp;ROW()-108,[2]ワークシート!$C$2:$BW$498,55,0),"")</f>
        <v/>
      </c>
      <c r="S170" s="135"/>
      <c r="T170" s="135"/>
      <c r="U170" s="125" t="str">
        <f>+IFERROR(VLOOKUP(#REF!&amp;"-"&amp;ROW()-108,[2]ワークシート!$C$2:$BW$498,60,0),"")</f>
        <v/>
      </c>
      <c r="V170" s="125"/>
      <c r="W170" s="125" t="str">
        <f>+IFERROR(VLOOKUP(#REF!&amp;"-"&amp;ROW()-108,[2]ワークシート!$C$2:$BW$498,61,0),"")</f>
        <v/>
      </c>
      <c r="X170" s="125"/>
      <c r="Y170" s="125"/>
      <c r="Z170" s="126" t="str">
        <f t="shared" si="2"/>
        <v/>
      </c>
      <c r="AA170" s="126"/>
      <c r="AB170" s="127" t="str">
        <f>+IFERROR(IF(VLOOKUP(#REF!&amp;"-"&amp;ROW()-108,[2]ワークシート!$C$2:$BW$498,13,0)="","",VLOOKUP(#REF!&amp;"-"&amp;ROW()-108,[2]ワークシート!$C$2:$BW$498,13,0)),"")</f>
        <v/>
      </c>
      <c r="AC170" s="127"/>
      <c r="AD170" s="127" t="str">
        <f>+IFERROR(VLOOKUP(#REF!&amp;"-"&amp;ROW()-108,[2]ワークシート!$C$2:$BW$498,30,0),"")</f>
        <v/>
      </c>
      <c r="AE170" s="127"/>
      <c r="AF170" s="126" t="str">
        <f t="shared" si="3"/>
        <v/>
      </c>
      <c r="AG170" s="126"/>
      <c r="AH170" s="127" t="str">
        <f>+IFERROR(IF(VLOOKUP(#REF!&amp;"-"&amp;ROW()-108,[2]ワークシート!$C$2:$BW$498,31,0)="","",VLOOKUP(#REF!&amp;"-"&amp;ROW()-108,[2]ワークシート!$C$2:$BW$498,31,0)),"")</f>
        <v/>
      </c>
      <c r="AI170" s="127"/>
      <c r="AJ170" s="41"/>
      <c r="AK170" s="41"/>
      <c r="AL170" s="41"/>
      <c r="AM170" s="41"/>
      <c r="AN170" s="41"/>
      <c r="AO170" s="41"/>
      <c r="AP170" s="41"/>
      <c r="AQ170" s="41"/>
      <c r="AR170" s="41"/>
      <c r="AS170" s="41"/>
      <c r="AT170" s="41"/>
      <c r="AU170" s="41"/>
      <c r="AV170" s="41"/>
      <c r="AW170" s="41"/>
      <c r="AX170" s="41"/>
      <c r="AY170" s="41"/>
      <c r="AZ170" s="41"/>
      <c r="BA170" s="41"/>
      <c r="BB170" s="41"/>
      <c r="BC170" s="41"/>
      <c r="BD170" s="41"/>
    </row>
    <row r="171" spans="1:56" ht="35.1" hidden="1" customHeight="1">
      <c r="A171" s="41"/>
      <c r="B171" s="128" t="str">
        <f>+IFERROR(VLOOKUP(#REF!&amp;"-"&amp;ROW()-108,[2]ワークシート!$C$2:$BW$498,9,0),"")</f>
        <v/>
      </c>
      <c r="C171" s="129"/>
      <c r="D171" s="130" t="str">
        <f>+IFERROR(IF(VLOOKUP(#REF!&amp;"-"&amp;ROW()-108,[2]ワークシート!$C$2:$BW$498,10,0) = "","",VLOOKUP(#REF!&amp;"-"&amp;ROW()-108,[2]ワークシート!$C$2:$BW$498,10,0)),"")</f>
        <v/>
      </c>
      <c r="E171" s="129"/>
      <c r="F171" s="128" t="str">
        <f>+IFERROR(VLOOKUP(#REF!&amp;"-"&amp;ROW()-108,[2]ワークシート!$C$2:$BW$498,11,0),"")</f>
        <v/>
      </c>
      <c r="G171" s="129"/>
      <c r="H171" s="50" t="str">
        <f>+IFERROR(VLOOKUP(#REF!&amp;"-"&amp;ROW()-108,[2]ワークシート!$C$2:$BW$498,12,0),"")</f>
        <v/>
      </c>
      <c r="I17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1" s="132"/>
      <c r="K171" s="128" t="str">
        <f>+IFERROR(VLOOKUP(#REF!&amp;"-"&amp;ROW()-108,[2]ワークシート!$C$2:$BW$498,19,0),"")</f>
        <v/>
      </c>
      <c r="L171" s="130"/>
      <c r="M171" s="129"/>
      <c r="N171" s="133" t="str">
        <f>+IFERROR(VLOOKUP(#REF!&amp;"-"&amp;ROW()-108,[2]ワークシート!$C$2:$BW$498,24,0),"")</f>
        <v/>
      </c>
      <c r="O171" s="134"/>
      <c r="P171" s="125" t="str">
        <f>+IFERROR(VLOOKUP(#REF!&amp;"-"&amp;ROW()-108,[2]ワークシート!$C$2:$BW$498,25,0),"")</f>
        <v/>
      </c>
      <c r="Q171" s="125"/>
      <c r="R171" s="135" t="str">
        <f>+IFERROR(VLOOKUP(#REF!&amp;"-"&amp;ROW()-108,[2]ワークシート!$C$2:$BW$498,55,0),"")</f>
        <v/>
      </c>
      <c r="S171" s="135"/>
      <c r="T171" s="135"/>
      <c r="U171" s="125" t="str">
        <f>+IFERROR(VLOOKUP(#REF!&amp;"-"&amp;ROW()-108,[2]ワークシート!$C$2:$BW$498,60,0),"")</f>
        <v/>
      </c>
      <c r="V171" s="125"/>
      <c r="W171" s="125" t="str">
        <f>+IFERROR(VLOOKUP(#REF!&amp;"-"&amp;ROW()-108,[2]ワークシート!$C$2:$BW$498,61,0),"")</f>
        <v/>
      </c>
      <c r="X171" s="125"/>
      <c r="Y171" s="125"/>
      <c r="Z171" s="126" t="str">
        <f t="shared" si="2"/>
        <v/>
      </c>
      <c r="AA171" s="126"/>
      <c r="AB171" s="127" t="str">
        <f>+IFERROR(IF(VLOOKUP(#REF!&amp;"-"&amp;ROW()-108,[2]ワークシート!$C$2:$BW$498,13,0)="","",VLOOKUP(#REF!&amp;"-"&amp;ROW()-108,[2]ワークシート!$C$2:$BW$498,13,0)),"")</f>
        <v/>
      </c>
      <c r="AC171" s="127"/>
      <c r="AD171" s="127" t="str">
        <f>+IFERROR(VLOOKUP(#REF!&amp;"-"&amp;ROW()-108,[2]ワークシート!$C$2:$BW$498,30,0),"")</f>
        <v/>
      </c>
      <c r="AE171" s="127"/>
      <c r="AF171" s="126" t="str">
        <f t="shared" si="3"/>
        <v/>
      </c>
      <c r="AG171" s="126"/>
      <c r="AH171" s="127" t="str">
        <f>+IFERROR(IF(VLOOKUP(#REF!&amp;"-"&amp;ROW()-108,[2]ワークシート!$C$2:$BW$498,31,0)="","",VLOOKUP(#REF!&amp;"-"&amp;ROW()-108,[2]ワークシート!$C$2:$BW$498,31,0)),"")</f>
        <v/>
      </c>
      <c r="AI171" s="127"/>
      <c r="AJ171" s="41"/>
      <c r="AK171" s="41"/>
      <c r="AL171" s="41"/>
      <c r="AM171" s="41"/>
      <c r="AN171" s="41"/>
      <c r="AO171" s="41"/>
      <c r="AP171" s="41"/>
      <c r="AQ171" s="41"/>
      <c r="AR171" s="41"/>
      <c r="AS171" s="41"/>
      <c r="AT171" s="41"/>
      <c r="AU171" s="41"/>
      <c r="AV171" s="41"/>
      <c r="AW171" s="41"/>
      <c r="AX171" s="41"/>
      <c r="AY171" s="41"/>
      <c r="AZ171" s="41"/>
      <c r="BA171" s="41"/>
      <c r="BB171" s="41"/>
      <c r="BC171" s="41"/>
      <c r="BD171" s="41"/>
    </row>
    <row r="172" spans="1:56" ht="35.1" hidden="1" customHeight="1">
      <c r="A172" s="41"/>
      <c r="B172" s="128" t="str">
        <f>+IFERROR(VLOOKUP(#REF!&amp;"-"&amp;ROW()-108,[2]ワークシート!$C$2:$BW$498,9,0),"")</f>
        <v/>
      </c>
      <c r="C172" s="129"/>
      <c r="D172" s="130" t="str">
        <f>+IFERROR(IF(VLOOKUP(#REF!&amp;"-"&amp;ROW()-108,[2]ワークシート!$C$2:$BW$498,10,0) = "","",VLOOKUP(#REF!&amp;"-"&amp;ROW()-108,[2]ワークシート!$C$2:$BW$498,10,0)),"")</f>
        <v/>
      </c>
      <c r="E172" s="129"/>
      <c r="F172" s="128" t="str">
        <f>+IFERROR(VLOOKUP(#REF!&amp;"-"&amp;ROW()-108,[2]ワークシート!$C$2:$BW$498,11,0),"")</f>
        <v/>
      </c>
      <c r="G172" s="129"/>
      <c r="H172" s="50" t="str">
        <f>+IFERROR(VLOOKUP(#REF!&amp;"-"&amp;ROW()-108,[2]ワークシート!$C$2:$BW$498,12,0),"")</f>
        <v/>
      </c>
      <c r="I17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2" s="132"/>
      <c r="K172" s="128" t="str">
        <f>+IFERROR(VLOOKUP(#REF!&amp;"-"&amp;ROW()-108,[2]ワークシート!$C$2:$BW$498,19,0),"")</f>
        <v/>
      </c>
      <c r="L172" s="130"/>
      <c r="M172" s="129"/>
      <c r="N172" s="133" t="str">
        <f>+IFERROR(VLOOKUP(#REF!&amp;"-"&amp;ROW()-108,[2]ワークシート!$C$2:$BW$498,24,0),"")</f>
        <v/>
      </c>
      <c r="O172" s="134"/>
      <c r="P172" s="125" t="str">
        <f>+IFERROR(VLOOKUP(#REF!&amp;"-"&amp;ROW()-108,[2]ワークシート!$C$2:$BW$498,25,0),"")</f>
        <v/>
      </c>
      <c r="Q172" s="125"/>
      <c r="R172" s="135" t="str">
        <f>+IFERROR(VLOOKUP(#REF!&amp;"-"&amp;ROW()-108,[2]ワークシート!$C$2:$BW$498,55,0),"")</f>
        <v/>
      </c>
      <c r="S172" s="135"/>
      <c r="T172" s="135"/>
      <c r="U172" s="125" t="str">
        <f>+IFERROR(VLOOKUP(#REF!&amp;"-"&amp;ROW()-108,[2]ワークシート!$C$2:$BW$498,60,0),"")</f>
        <v/>
      </c>
      <c r="V172" s="125"/>
      <c r="W172" s="125" t="str">
        <f>+IFERROR(VLOOKUP(#REF!&amp;"-"&amp;ROW()-108,[2]ワークシート!$C$2:$BW$498,61,0),"")</f>
        <v/>
      </c>
      <c r="X172" s="125"/>
      <c r="Y172" s="125"/>
      <c r="Z172" s="126" t="str">
        <f t="shared" si="2"/>
        <v/>
      </c>
      <c r="AA172" s="126"/>
      <c r="AB172" s="127" t="str">
        <f>+IFERROR(IF(VLOOKUP(#REF!&amp;"-"&amp;ROW()-108,[2]ワークシート!$C$2:$BW$498,13,0)="","",VLOOKUP(#REF!&amp;"-"&amp;ROW()-108,[2]ワークシート!$C$2:$BW$498,13,0)),"")</f>
        <v/>
      </c>
      <c r="AC172" s="127"/>
      <c r="AD172" s="127" t="str">
        <f>+IFERROR(VLOOKUP(#REF!&amp;"-"&amp;ROW()-108,[2]ワークシート!$C$2:$BW$498,30,0),"")</f>
        <v/>
      </c>
      <c r="AE172" s="127"/>
      <c r="AF172" s="126" t="str">
        <f t="shared" si="3"/>
        <v/>
      </c>
      <c r="AG172" s="126"/>
      <c r="AH172" s="127" t="str">
        <f>+IFERROR(IF(VLOOKUP(#REF!&amp;"-"&amp;ROW()-108,[2]ワークシート!$C$2:$BW$498,31,0)="","",VLOOKUP(#REF!&amp;"-"&amp;ROW()-108,[2]ワークシート!$C$2:$BW$498,31,0)),"")</f>
        <v/>
      </c>
      <c r="AI172" s="127"/>
      <c r="AJ172" s="41"/>
      <c r="AK172" s="41"/>
      <c r="AL172" s="41"/>
      <c r="AM172" s="41"/>
      <c r="AN172" s="41"/>
      <c r="AO172" s="41"/>
      <c r="AP172" s="41"/>
      <c r="AQ172" s="41"/>
      <c r="AR172" s="41"/>
      <c r="AS172" s="41"/>
      <c r="AT172" s="41"/>
      <c r="AU172" s="41"/>
      <c r="AV172" s="41"/>
      <c r="AW172" s="41"/>
      <c r="AX172" s="41"/>
      <c r="AY172" s="41"/>
      <c r="AZ172" s="41"/>
      <c r="BA172" s="41"/>
      <c r="BB172" s="41"/>
      <c r="BC172" s="41"/>
      <c r="BD172" s="41"/>
    </row>
    <row r="173" spans="1:56" ht="35.1" hidden="1" customHeight="1">
      <c r="A173" s="41"/>
      <c r="B173" s="128" t="str">
        <f>+IFERROR(VLOOKUP(#REF!&amp;"-"&amp;ROW()-108,[2]ワークシート!$C$2:$BW$498,9,0),"")</f>
        <v/>
      </c>
      <c r="C173" s="129"/>
      <c r="D173" s="130" t="str">
        <f>+IFERROR(IF(VLOOKUP(#REF!&amp;"-"&amp;ROW()-108,[2]ワークシート!$C$2:$BW$498,10,0) = "","",VLOOKUP(#REF!&amp;"-"&amp;ROW()-108,[2]ワークシート!$C$2:$BW$498,10,0)),"")</f>
        <v/>
      </c>
      <c r="E173" s="129"/>
      <c r="F173" s="128" t="str">
        <f>+IFERROR(VLOOKUP(#REF!&amp;"-"&amp;ROW()-108,[2]ワークシート!$C$2:$BW$498,11,0),"")</f>
        <v/>
      </c>
      <c r="G173" s="129"/>
      <c r="H173" s="50" t="str">
        <f>+IFERROR(VLOOKUP(#REF!&amp;"-"&amp;ROW()-108,[2]ワークシート!$C$2:$BW$498,12,0),"")</f>
        <v/>
      </c>
      <c r="I17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3" s="132"/>
      <c r="K173" s="128" t="str">
        <f>+IFERROR(VLOOKUP(#REF!&amp;"-"&amp;ROW()-108,[2]ワークシート!$C$2:$BW$498,19,0),"")</f>
        <v/>
      </c>
      <c r="L173" s="130"/>
      <c r="M173" s="129"/>
      <c r="N173" s="133" t="str">
        <f>+IFERROR(VLOOKUP(#REF!&amp;"-"&amp;ROW()-108,[2]ワークシート!$C$2:$BW$498,24,0),"")</f>
        <v/>
      </c>
      <c r="O173" s="134"/>
      <c r="P173" s="125" t="str">
        <f>+IFERROR(VLOOKUP(#REF!&amp;"-"&amp;ROW()-108,[2]ワークシート!$C$2:$BW$498,25,0),"")</f>
        <v/>
      </c>
      <c r="Q173" s="125"/>
      <c r="R173" s="135" t="str">
        <f>+IFERROR(VLOOKUP(#REF!&amp;"-"&amp;ROW()-108,[2]ワークシート!$C$2:$BW$498,55,0),"")</f>
        <v/>
      </c>
      <c r="S173" s="135"/>
      <c r="T173" s="135"/>
      <c r="U173" s="125" t="str">
        <f>+IFERROR(VLOOKUP(#REF!&amp;"-"&amp;ROW()-108,[2]ワークシート!$C$2:$BW$498,60,0),"")</f>
        <v/>
      </c>
      <c r="V173" s="125"/>
      <c r="W173" s="125" t="str">
        <f>+IFERROR(VLOOKUP(#REF!&amp;"-"&amp;ROW()-108,[2]ワークシート!$C$2:$BW$498,61,0),"")</f>
        <v/>
      </c>
      <c r="X173" s="125"/>
      <c r="Y173" s="125"/>
      <c r="Z173" s="126" t="str">
        <f t="shared" si="2"/>
        <v/>
      </c>
      <c r="AA173" s="126"/>
      <c r="AB173" s="127" t="str">
        <f>+IFERROR(IF(VLOOKUP(#REF!&amp;"-"&amp;ROW()-108,[2]ワークシート!$C$2:$BW$498,13,0)="","",VLOOKUP(#REF!&amp;"-"&amp;ROW()-108,[2]ワークシート!$C$2:$BW$498,13,0)),"")</f>
        <v/>
      </c>
      <c r="AC173" s="127"/>
      <c r="AD173" s="127" t="str">
        <f>+IFERROR(VLOOKUP(#REF!&amp;"-"&amp;ROW()-108,[2]ワークシート!$C$2:$BW$498,30,0),"")</f>
        <v/>
      </c>
      <c r="AE173" s="127"/>
      <c r="AF173" s="126" t="str">
        <f t="shared" si="3"/>
        <v/>
      </c>
      <c r="AG173" s="126"/>
      <c r="AH173" s="127" t="str">
        <f>+IFERROR(IF(VLOOKUP(#REF!&amp;"-"&amp;ROW()-108,[2]ワークシート!$C$2:$BW$498,31,0)="","",VLOOKUP(#REF!&amp;"-"&amp;ROW()-108,[2]ワークシート!$C$2:$BW$498,31,0)),"")</f>
        <v/>
      </c>
      <c r="AI173" s="127"/>
      <c r="AJ173" s="41"/>
      <c r="AK173" s="41"/>
      <c r="AL173" s="41"/>
      <c r="AM173" s="41"/>
      <c r="AN173" s="41"/>
      <c r="AO173" s="41"/>
      <c r="AP173" s="41"/>
      <c r="AQ173" s="41"/>
      <c r="AR173" s="41"/>
      <c r="AS173" s="41"/>
      <c r="AT173" s="41"/>
      <c r="AU173" s="41"/>
      <c r="AV173" s="41"/>
      <c r="AW173" s="41"/>
      <c r="AX173" s="41"/>
      <c r="AY173" s="41"/>
      <c r="AZ173" s="41"/>
      <c r="BA173" s="41"/>
      <c r="BB173" s="41"/>
      <c r="BC173" s="41"/>
      <c r="BD173" s="41"/>
    </row>
    <row r="174" spans="1:56" ht="35.1" hidden="1" customHeight="1">
      <c r="A174" s="41"/>
      <c r="B174" s="128" t="str">
        <f>+IFERROR(VLOOKUP(#REF!&amp;"-"&amp;ROW()-108,[2]ワークシート!$C$2:$BW$498,9,0),"")</f>
        <v/>
      </c>
      <c r="C174" s="129"/>
      <c r="D174" s="130" t="str">
        <f>+IFERROR(IF(VLOOKUP(#REF!&amp;"-"&amp;ROW()-108,[2]ワークシート!$C$2:$BW$498,10,0) = "","",VLOOKUP(#REF!&amp;"-"&amp;ROW()-108,[2]ワークシート!$C$2:$BW$498,10,0)),"")</f>
        <v/>
      </c>
      <c r="E174" s="129"/>
      <c r="F174" s="128" t="str">
        <f>+IFERROR(VLOOKUP(#REF!&amp;"-"&amp;ROW()-108,[2]ワークシート!$C$2:$BW$498,11,0),"")</f>
        <v/>
      </c>
      <c r="G174" s="129"/>
      <c r="H174" s="50" t="str">
        <f>+IFERROR(VLOOKUP(#REF!&amp;"-"&amp;ROW()-108,[2]ワークシート!$C$2:$BW$498,12,0),"")</f>
        <v/>
      </c>
      <c r="I17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4" s="132"/>
      <c r="K174" s="128" t="str">
        <f>+IFERROR(VLOOKUP(#REF!&amp;"-"&amp;ROW()-108,[2]ワークシート!$C$2:$BW$498,19,0),"")</f>
        <v/>
      </c>
      <c r="L174" s="130"/>
      <c r="M174" s="129"/>
      <c r="N174" s="133" t="str">
        <f>+IFERROR(VLOOKUP(#REF!&amp;"-"&amp;ROW()-108,[2]ワークシート!$C$2:$BW$498,24,0),"")</f>
        <v/>
      </c>
      <c r="O174" s="134"/>
      <c r="P174" s="125" t="str">
        <f>+IFERROR(VLOOKUP(#REF!&amp;"-"&amp;ROW()-108,[2]ワークシート!$C$2:$BW$498,25,0),"")</f>
        <v/>
      </c>
      <c r="Q174" s="125"/>
      <c r="R174" s="135" t="str">
        <f>+IFERROR(VLOOKUP(#REF!&amp;"-"&amp;ROW()-108,[2]ワークシート!$C$2:$BW$498,55,0),"")</f>
        <v/>
      </c>
      <c r="S174" s="135"/>
      <c r="T174" s="135"/>
      <c r="U174" s="125" t="str">
        <f>+IFERROR(VLOOKUP(#REF!&amp;"-"&amp;ROW()-108,[2]ワークシート!$C$2:$BW$498,60,0),"")</f>
        <v/>
      </c>
      <c r="V174" s="125"/>
      <c r="W174" s="125" t="str">
        <f>+IFERROR(VLOOKUP(#REF!&amp;"-"&amp;ROW()-108,[2]ワークシート!$C$2:$BW$498,61,0),"")</f>
        <v/>
      </c>
      <c r="X174" s="125"/>
      <c r="Y174" s="125"/>
      <c r="Z174" s="126" t="str">
        <f t="shared" si="2"/>
        <v/>
      </c>
      <c r="AA174" s="126"/>
      <c r="AB174" s="127" t="str">
        <f>+IFERROR(IF(VLOOKUP(#REF!&amp;"-"&amp;ROW()-108,[2]ワークシート!$C$2:$BW$498,13,0)="","",VLOOKUP(#REF!&amp;"-"&amp;ROW()-108,[2]ワークシート!$C$2:$BW$498,13,0)),"")</f>
        <v/>
      </c>
      <c r="AC174" s="127"/>
      <c r="AD174" s="127" t="str">
        <f>+IFERROR(VLOOKUP(#REF!&amp;"-"&amp;ROW()-108,[2]ワークシート!$C$2:$BW$498,30,0),"")</f>
        <v/>
      </c>
      <c r="AE174" s="127"/>
      <c r="AF174" s="126" t="str">
        <f t="shared" si="3"/>
        <v/>
      </c>
      <c r="AG174" s="126"/>
      <c r="AH174" s="127" t="str">
        <f>+IFERROR(IF(VLOOKUP(#REF!&amp;"-"&amp;ROW()-108,[2]ワークシート!$C$2:$BW$498,31,0)="","",VLOOKUP(#REF!&amp;"-"&amp;ROW()-108,[2]ワークシート!$C$2:$BW$498,31,0)),"")</f>
        <v/>
      </c>
      <c r="AI174" s="127"/>
      <c r="AJ174" s="41"/>
      <c r="AK174" s="41"/>
      <c r="AL174" s="41"/>
      <c r="AM174" s="41"/>
      <c r="AN174" s="41"/>
      <c r="AO174" s="41"/>
      <c r="AP174" s="41"/>
      <c r="AQ174" s="41"/>
      <c r="AR174" s="41"/>
      <c r="AS174" s="41"/>
      <c r="AT174" s="41"/>
      <c r="AU174" s="41"/>
      <c r="AV174" s="41"/>
      <c r="AW174" s="41"/>
      <c r="AX174" s="41"/>
      <c r="AY174" s="41"/>
      <c r="AZ174" s="41"/>
      <c r="BA174" s="41"/>
      <c r="BB174" s="41"/>
      <c r="BC174" s="41"/>
      <c r="BD174" s="41"/>
    </row>
    <row r="175" spans="1:56" ht="35.1" hidden="1" customHeight="1">
      <c r="A175" s="41"/>
      <c r="B175" s="128" t="str">
        <f>+IFERROR(VLOOKUP(#REF!&amp;"-"&amp;ROW()-108,[2]ワークシート!$C$2:$BW$498,9,0),"")</f>
        <v/>
      </c>
      <c r="C175" s="129"/>
      <c r="D175" s="130" t="str">
        <f>+IFERROR(IF(VLOOKUP(#REF!&amp;"-"&amp;ROW()-108,[2]ワークシート!$C$2:$BW$498,10,0) = "","",VLOOKUP(#REF!&amp;"-"&amp;ROW()-108,[2]ワークシート!$C$2:$BW$498,10,0)),"")</f>
        <v/>
      </c>
      <c r="E175" s="129"/>
      <c r="F175" s="128" t="str">
        <f>+IFERROR(VLOOKUP(#REF!&amp;"-"&amp;ROW()-108,[2]ワークシート!$C$2:$BW$498,11,0),"")</f>
        <v/>
      </c>
      <c r="G175" s="129"/>
      <c r="H175" s="50" t="str">
        <f>+IFERROR(VLOOKUP(#REF!&amp;"-"&amp;ROW()-108,[2]ワークシート!$C$2:$BW$498,12,0),"")</f>
        <v/>
      </c>
      <c r="I17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5" s="132"/>
      <c r="K175" s="128" t="str">
        <f>+IFERROR(VLOOKUP(#REF!&amp;"-"&amp;ROW()-108,[2]ワークシート!$C$2:$BW$498,19,0),"")</f>
        <v/>
      </c>
      <c r="L175" s="130"/>
      <c r="M175" s="129"/>
      <c r="N175" s="133" t="str">
        <f>+IFERROR(VLOOKUP(#REF!&amp;"-"&amp;ROW()-108,[2]ワークシート!$C$2:$BW$498,24,0),"")</f>
        <v/>
      </c>
      <c r="O175" s="134"/>
      <c r="P175" s="125" t="str">
        <f>+IFERROR(VLOOKUP(#REF!&amp;"-"&amp;ROW()-108,[2]ワークシート!$C$2:$BW$498,25,0),"")</f>
        <v/>
      </c>
      <c r="Q175" s="125"/>
      <c r="R175" s="135" t="str">
        <f>+IFERROR(VLOOKUP(#REF!&amp;"-"&amp;ROW()-108,[2]ワークシート!$C$2:$BW$498,55,0),"")</f>
        <v/>
      </c>
      <c r="S175" s="135"/>
      <c r="T175" s="135"/>
      <c r="U175" s="125" t="str">
        <f>+IFERROR(VLOOKUP(#REF!&amp;"-"&amp;ROW()-108,[2]ワークシート!$C$2:$BW$498,60,0),"")</f>
        <v/>
      </c>
      <c r="V175" s="125"/>
      <c r="W175" s="125" t="str">
        <f>+IFERROR(VLOOKUP(#REF!&amp;"-"&amp;ROW()-108,[2]ワークシート!$C$2:$BW$498,61,0),"")</f>
        <v/>
      </c>
      <c r="X175" s="125"/>
      <c r="Y175" s="125"/>
      <c r="Z175" s="126" t="str">
        <f t="shared" si="2"/>
        <v/>
      </c>
      <c r="AA175" s="126"/>
      <c r="AB175" s="127" t="str">
        <f>+IFERROR(IF(VLOOKUP(#REF!&amp;"-"&amp;ROW()-108,[2]ワークシート!$C$2:$BW$498,13,0)="","",VLOOKUP(#REF!&amp;"-"&amp;ROW()-108,[2]ワークシート!$C$2:$BW$498,13,0)),"")</f>
        <v/>
      </c>
      <c r="AC175" s="127"/>
      <c r="AD175" s="127" t="str">
        <f>+IFERROR(VLOOKUP(#REF!&amp;"-"&amp;ROW()-108,[2]ワークシート!$C$2:$BW$498,30,0),"")</f>
        <v/>
      </c>
      <c r="AE175" s="127"/>
      <c r="AF175" s="126" t="str">
        <f t="shared" si="3"/>
        <v/>
      </c>
      <c r="AG175" s="126"/>
      <c r="AH175" s="127" t="str">
        <f>+IFERROR(IF(VLOOKUP(#REF!&amp;"-"&amp;ROW()-108,[2]ワークシート!$C$2:$BW$498,31,0)="","",VLOOKUP(#REF!&amp;"-"&amp;ROW()-108,[2]ワークシート!$C$2:$BW$498,31,0)),"")</f>
        <v/>
      </c>
      <c r="AI175" s="127"/>
      <c r="AJ175" s="41"/>
      <c r="AK175" s="41"/>
      <c r="AL175" s="41"/>
      <c r="AM175" s="41"/>
      <c r="AN175" s="41"/>
      <c r="AO175" s="41"/>
      <c r="AP175" s="41"/>
      <c r="AQ175" s="41"/>
      <c r="AR175" s="41"/>
      <c r="AS175" s="41"/>
      <c r="AT175" s="41"/>
      <c r="AU175" s="41"/>
      <c r="AV175" s="41"/>
      <c r="AW175" s="41"/>
      <c r="AX175" s="41"/>
      <c r="AY175" s="41"/>
      <c r="AZ175" s="41"/>
      <c r="BA175" s="41"/>
      <c r="BB175" s="41"/>
      <c r="BC175" s="41"/>
      <c r="BD175" s="41"/>
    </row>
    <row r="176" spans="1:56" ht="35.1" hidden="1" customHeight="1">
      <c r="A176" s="41"/>
      <c r="B176" s="128" t="str">
        <f>+IFERROR(VLOOKUP(#REF!&amp;"-"&amp;ROW()-108,[2]ワークシート!$C$2:$BW$498,9,0),"")</f>
        <v/>
      </c>
      <c r="C176" s="129"/>
      <c r="D176" s="130" t="str">
        <f>+IFERROR(IF(VLOOKUP(#REF!&amp;"-"&amp;ROW()-108,[2]ワークシート!$C$2:$BW$498,10,0) = "","",VLOOKUP(#REF!&amp;"-"&amp;ROW()-108,[2]ワークシート!$C$2:$BW$498,10,0)),"")</f>
        <v/>
      </c>
      <c r="E176" s="129"/>
      <c r="F176" s="128" t="str">
        <f>+IFERROR(VLOOKUP(#REF!&amp;"-"&amp;ROW()-108,[2]ワークシート!$C$2:$BW$498,11,0),"")</f>
        <v/>
      </c>
      <c r="G176" s="129"/>
      <c r="H176" s="50" t="str">
        <f>+IFERROR(VLOOKUP(#REF!&amp;"-"&amp;ROW()-108,[2]ワークシート!$C$2:$BW$498,12,0),"")</f>
        <v/>
      </c>
      <c r="I17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6" s="132"/>
      <c r="K176" s="128" t="str">
        <f>+IFERROR(VLOOKUP(#REF!&amp;"-"&amp;ROW()-108,[2]ワークシート!$C$2:$BW$498,19,0),"")</f>
        <v/>
      </c>
      <c r="L176" s="130"/>
      <c r="M176" s="129"/>
      <c r="N176" s="133" t="str">
        <f>+IFERROR(VLOOKUP(#REF!&amp;"-"&amp;ROW()-108,[2]ワークシート!$C$2:$BW$498,24,0),"")</f>
        <v/>
      </c>
      <c r="O176" s="134"/>
      <c r="P176" s="125" t="str">
        <f>+IFERROR(VLOOKUP(#REF!&amp;"-"&amp;ROW()-108,[2]ワークシート!$C$2:$BW$498,25,0),"")</f>
        <v/>
      </c>
      <c r="Q176" s="125"/>
      <c r="R176" s="135" t="str">
        <f>+IFERROR(VLOOKUP(#REF!&amp;"-"&amp;ROW()-108,[2]ワークシート!$C$2:$BW$498,55,0),"")</f>
        <v/>
      </c>
      <c r="S176" s="135"/>
      <c r="T176" s="135"/>
      <c r="U176" s="125" t="str">
        <f>+IFERROR(VLOOKUP(#REF!&amp;"-"&amp;ROW()-108,[2]ワークシート!$C$2:$BW$498,60,0),"")</f>
        <v/>
      </c>
      <c r="V176" s="125"/>
      <c r="W176" s="125" t="str">
        <f>+IFERROR(VLOOKUP(#REF!&amp;"-"&amp;ROW()-108,[2]ワークシート!$C$2:$BW$498,61,0),"")</f>
        <v/>
      </c>
      <c r="X176" s="125"/>
      <c r="Y176" s="125"/>
      <c r="Z176" s="126" t="str">
        <f t="shared" si="2"/>
        <v/>
      </c>
      <c r="AA176" s="126"/>
      <c r="AB176" s="127" t="str">
        <f>+IFERROR(IF(VLOOKUP(#REF!&amp;"-"&amp;ROW()-108,[2]ワークシート!$C$2:$BW$498,13,0)="","",VLOOKUP(#REF!&amp;"-"&amp;ROW()-108,[2]ワークシート!$C$2:$BW$498,13,0)),"")</f>
        <v/>
      </c>
      <c r="AC176" s="127"/>
      <c r="AD176" s="127" t="str">
        <f>+IFERROR(VLOOKUP(#REF!&amp;"-"&amp;ROW()-108,[2]ワークシート!$C$2:$BW$498,30,0),"")</f>
        <v/>
      </c>
      <c r="AE176" s="127"/>
      <c r="AF176" s="126" t="str">
        <f t="shared" si="3"/>
        <v/>
      </c>
      <c r="AG176" s="126"/>
      <c r="AH176" s="127" t="str">
        <f>+IFERROR(IF(VLOOKUP(#REF!&amp;"-"&amp;ROW()-108,[2]ワークシート!$C$2:$BW$498,31,0)="","",VLOOKUP(#REF!&amp;"-"&amp;ROW()-108,[2]ワークシート!$C$2:$BW$498,31,0)),"")</f>
        <v/>
      </c>
      <c r="AI176" s="127"/>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56" ht="35.1" hidden="1" customHeight="1">
      <c r="A177" s="41"/>
      <c r="B177" s="128" t="str">
        <f>+IFERROR(VLOOKUP(#REF!&amp;"-"&amp;ROW()-108,[2]ワークシート!$C$2:$BW$498,9,0),"")</f>
        <v/>
      </c>
      <c r="C177" s="129"/>
      <c r="D177" s="130" t="str">
        <f>+IFERROR(IF(VLOOKUP(#REF!&amp;"-"&amp;ROW()-108,[2]ワークシート!$C$2:$BW$498,10,0) = "","",VLOOKUP(#REF!&amp;"-"&amp;ROW()-108,[2]ワークシート!$C$2:$BW$498,10,0)),"")</f>
        <v/>
      </c>
      <c r="E177" s="129"/>
      <c r="F177" s="128" t="str">
        <f>+IFERROR(VLOOKUP(#REF!&amp;"-"&amp;ROW()-108,[2]ワークシート!$C$2:$BW$498,11,0),"")</f>
        <v/>
      </c>
      <c r="G177" s="129"/>
      <c r="H177" s="50" t="str">
        <f>+IFERROR(VLOOKUP(#REF!&amp;"-"&amp;ROW()-108,[2]ワークシート!$C$2:$BW$498,12,0),"")</f>
        <v/>
      </c>
      <c r="I17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7" s="132"/>
      <c r="K177" s="128" t="str">
        <f>+IFERROR(VLOOKUP(#REF!&amp;"-"&amp;ROW()-108,[2]ワークシート!$C$2:$BW$498,19,0),"")</f>
        <v/>
      </c>
      <c r="L177" s="130"/>
      <c r="M177" s="129"/>
      <c r="N177" s="133" t="str">
        <f>+IFERROR(VLOOKUP(#REF!&amp;"-"&amp;ROW()-108,[2]ワークシート!$C$2:$BW$498,24,0),"")</f>
        <v/>
      </c>
      <c r="O177" s="134"/>
      <c r="P177" s="125" t="str">
        <f>+IFERROR(VLOOKUP(#REF!&amp;"-"&amp;ROW()-108,[2]ワークシート!$C$2:$BW$498,25,0),"")</f>
        <v/>
      </c>
      <c r="Q177" s="125"/>
      <c r="R177" s="135" t="str">
        <f>+IFERROR(VLOOKUP(#REF!&amp;"-"&amp;ROW()-108,[2]ワークシート!$C$2:$BW$498,55,0),"")</f>
        <v/>
      </c>
      <c r="S177" s="135"/>
      <c r="T177" s="135"/>
      <c r="U177" s="125" t="str">
        <f>+IFERROR(VLOOKUP(#REF!&amp;"-"&amp;ROW()-108,[2]ワークシート!$C$2:$BW$498,60,0),"")</f>
        <v/>
      </c>
      <c r="V177" s="125"/>
      <c r="W177" s="125" t="str">
        <f>+IFERROR(VLOOKUP(#REF!&amp;"-"&amp;ROW()-108,[2]ワークシート!$C$2:$BW$498,61,0),"")</f>
        <v/>
      </c>
      <c r="X177" s="125"/>
      <c r="Y177" s="125"/>
      <c r="Z177" s="126" t="str">
        <f t="shared" si="2"/>
        <v/>
      </c>
      <c r="AA177" s="126"/>
      <c r="AB177" s="127" t="str">
        <f>+IFERROR(IF(VLOOKUP(#REF!&amp;"-"&amp;ROW()-108,[2]ワークシート!$C$2:$BW$498,13,0)="","",VLOOKUP(#REF!&amp;"-"&amp;ROW()-108,[2]ワークシート!$C$2:$BW$498,13,0)),"")</f>
        <v/>
      </c>
      <c r="AC177" s="127"/>
      <c r="AD177" s="127" t="str">
        <f>+IFERROR(VLOOKUP(#REF!&amp;"-"&amp;ROW()-108,[2]ワークシート!$C$2:$BW$498,30,0),"")</f>
        <v/>
      </c>
      <c r="AE177" s="127"/>
      <c r="AF177" s="126" t="str">
        <f t="shared" si="3"/>
        <v/>
      </c>
      <c r="AG177" s="126"/>
      <c r="AH177" s="127" t="str">
        <f>+IFERROR(IF(VLOOKUP(#REF!&amp;"-"&amp;ROW()-108,[2]ワークシート!$C$2:$BW$498,31,0)="","",VLOOKUP(#REF!&amp;"-"&amp;ROW()-108,[2]ワークシート!$C$2:$BW$498,31,0)),"")</f>
        <v/>
      </c>
      <c r="AI177" s="127"/>
      <c r="AJ177" s="41"/>
      <c r="AK177" s="41"/>
      <c r="AL177" s="41"/>
      <c r="AM177" s="41"/>
      <c r="AN177" s="41"/>
      <c r="AO177" s="41"/>
      <c r="AP177" s="41"/>
      <c r="AQ177" s="41"/>
      <c r="AR177" s="41"/>
      <c r="AS177" s="41"/>
      <c r="AT177" s="41"/>
      <c r="AU177" s="41"/>
      <c r="AV177" s="41"/>
      <c r="AW177" s="41"/>
      <c r="AX177" s="41"/>
      <c r="AY177" s="41"/>
      <c r="AZ177" s="41"/>
      <c r="BA177" s="41"/>
      <c r="BB177" s="41"/>
      <c r="BC177" s="41"/>
      <c r="BD177" s="41"/>
    </row>
    <row r="178" spans="1:56" ht="35.1" hidden="1" customHeight="1">
      <c r="A178" s="41"/>
      <c r="B178" s="128" t="str">
        <f>+IFERROR(VLOOKUP(#REF!&amp;"-"&amp;ROW()-108,[2]ワークシート!$C$2:$BW$498,9,0),"")</f>
        <v/>
      </c>
      <c r="C178" s="129"/>
      <c r="D178" s="130" t="str">
        <f>+IFERROR(IF(VLOOKUP(#REF!&amp;"-"&amp;ROW()-108,[2]ワークシート!$C$2:$BW$498,10,0) = "","",VLOOKUP(#REF!&amp;"-"&amp;ROW()-108,[2]ワークシート!$C$2:$BW$498,10,0)),"")</f>
        <v/>
      </c>
      <c r="E178" s="129"/>
      <c r="F178" s="128" t="str">
        <f>+IFERROR(VLOOKUP(#REF!&amp;"-"&amp;ROW()-108,[2]ワークシート!$C$2:$BW$498,11,0),"")</f>
        <v/>
      </c>
      <c r="G178" s="129"/>
      <c r="H178" s="50" t="str">
        <f>+IFERROR(VLOOKUP(#REF!&amp;"-"&amp;ROW()-108,[2]ワークシート!$C$2:$BW$498,12,0),"")</f>
        <v/>
      </c>
      <c r="I17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8" s="132"/>
      <c r="K178" s="128" t="str">
        <f>+IFERROR(VLOOKUP(#REF!&amp;"-"&amp;ROW()-108,[2]ワークシート!$C$2:$BW$498,19,0),"")</f>
        <v/>
      </c>
      <c r="L178" s="130"/>
      <c r="M178" s="129"/>
      <c r="N178" s="133" t="str">
        <f>+IFERROR(VLOOKUP(#REF!&amp;"-"&amp;ROW()-108,[2]ワークシート!$C$2:$BW$498,24,0),"")</f>
        <v/>
      </c>
      <c r="O178" s="134"/>
      <c r="P178" s="125" t="str">
        <f>+IFERROR(VLOOKUP(#REF!&amp;"-"&amp;ROW()-108,[2]ワークシート!$C$2:$BW$498,25,0),"")</f>
        <v/>
      </c>
      <c r="Q178" s="125"/>
      <c r="R178" s="135" t="str">
        <f>+IFERROR(VLOOKUP(#REF!&amp;"-"&amp;ROW()-108,[2]ワークシート!$C$2:$BW$498,55,0),"")</f>
        <v/>
      </c>
      <c r="S178" s="135"/>
      <c r="T178" s="135"/>
      <c r="U178" s="125" t="str">
        <f>+IFERROR(VLOOKUP(#REF!&amp;"-"&amp;ROW()-108,[2]ワークシート!$C$2:$BW$498,60,0),"")</f>
        <v/>
      </c>
      <c r="V178" s="125"/>
      <c r="W178" s="125" t="str">
        <f>+IFERROR(VLOOKUP(#REF!&amp;"-"&amp;ROW()-108,[2]ワークシート!$C$2:$BW$498,61,0),"")</f>
        <v/>
      </c>
      <c r="X178" s="125"/>
      <c r="Y178" s="125"/>
      <c r="Z178" s="126" t="str">
        <f t="shared" si="2"/>
        <v/>
      </c>
      <c r="AA178" s="126"/>
      <c r="AB178" s="127" t="str">
        <f>+IFERROR(IF(VLOOKUP(#REF!&amp;"-"&amp;ROW()-108,[2]ワークシート!$C$2:$BW$498,13,0)="","",VLOOKUP(#REF!&amp;"-"&amp;ROW()-108,[2]ワークシート!$C$2:$BW$498,13,0)),"")</f>
        <v/>
      </c>
      <c r="AC178" s="127"/>
      <c r="AD178" s="127" t="str">
        <f>+IFERROR(VLOOKUP(#REF!&amp;"-"&amp;ROW()-108,[2]ワークシート!$C$2:$BW$498,30,0),"")</f>
        <v/>
      </c>
      <c r="AE178" s="127"/>
      <c r="AF178" s="126" t="str">
        <f t="shared" si="3"/>
        <v/>
      </c>
      <c r="AG178" s="126"/>
      <c r="AH178" s="127" t="str">
        <f>+IFERROR(IF(VLOOKUP(#REF!&amp;"-"&amp;ROW()-108,[2]ワークシート!$C$2:$BW$498,31,0)="","",VLOOKUP(#REF!&amp;"-"&amp;ROW()-108,[2]ワークシート!$C$2:$BW$498,31,0)),"")</f>
        <v/>
      </c>
      <c r="AI178" s="127"/>
      <c r="AJ178" s="41"/>
      <c r="AK178" s="41"/>
      <c r="AL178" s="41"/>
      <c r="AM178" s="41"/>
      <c r="AN178" s="41"/>
      <c r="AO178" s="41"/>
      <c r="AP178" s="41"/>
      <c r="AQ178" s="41"/>
      <c r="AR178" s="41"/>
      <c r="AS178" s="41"/>
      <c r="AT178" s="41"/>
      <c r="AU178" s="41"/>
      <c r="AV178" s="41"/>
      <c r="AW178" s="41"/>
      <c r="AX178" s="41"/>
      <c r="AY178" s="41"/>
      <c r="AZ178" s="41"/>
      <c r="BA178" s="41"/>
      <c r="BB178" s="41"/>
      <c r="BC178" s="41"/>
      <c r="BD178" s="41"/>
    </row>
    <row r="179" spans="1:56" ht="35.1" hidden="1" customHeight="1">
      <c r="A179" s="41"/>
      <c r="B179" s="128" t="str">
        <f>+IFERROR(VLOOKUP(#REF!&amp;"-"&amp;ROW()-108,[2]ワークシート!$C$2:$BW$498,9,0),"")</f>
        <v/>
      </c>
      <c r="C179" s="129"/>
      <c r="D179" s="130" t="str">
        <f>+IFERROR(IF(VLOOKUP(#REF!&amp;"-"&amp;ROW()-108,[2]ワークシート!$C$2:$BW$498,10,0) = "","",VLOOKUP(#REF!&amp;"-"&amp;ROW()-108,[2]ワークシート!$C$2:$BW$498,10,0)),"")</f>
        <v/>
      </c>
      <c r="E179" s="129"/>
      <c r="F179" s="128" t="str">
        <f>+IFERROR(VLOOKUP(#REF!&amp;"-"&amp;ROW()-108,[2]ワークシート!$C$2:$BW$498,11,0),"")</f>
        <v/>
      </c>
      <c r="G179" s="129"/>
      <c r="H179" s="50" t="str">
        <f>+IFERROR(VLOOKUP(#REF!&amp;"-"&amp;ROW()-108,[2]ワークシート!$C$2:$BW$498,12,0),"")</f>
        <v/>
      </c>
      <c r="I17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9" s="132"/>
      <c r="K179" s="128" t="str">
        <f>+IFERROR(VLOOKUP(#REF!&amp;"-"&amp;ROW()-108,[2]ワークシート!$C$2:$BW$498,19,0),"")</f>
        <v/>
      </c>
      <c r="L179" s="130"/>
      <c r="M179" s="129"/>
      <c r="N179" s="133" t="str">
        <f>+IFERROR(VLOOKUP(#REF!&amp;"-"&amp;ROW()-108,[2]ワークシート!$C$2:$BW$498,24,0),"")</f>
        <v/>
      </c>
      <c r="O179" s="134"/>
      <c r="P179" s="125" t="str">
        <f>+IFERROR(VLOOKUP(#REF!&amp;"-"&amp;ROW()-108,[2]ワークシート!$C$2:$BW$498,25,0),"")</f>
        <v/>
      </c>
      <c r="Q179" s="125"/>
      <c r="R179" s="135" t="str">
        <f>+IFERROR(VLOOKUP(#REF!&amp;"-"&amp;ROW()-108,[2]ワークシート!$C$2:$BW$498,55,0),"")</f>
        <v/>
      </c>
      <c r="S179" s="135"/>
      <c r="T179" s="135"/>
      <c r="U179" s="125" t="str">
        <f>+IFERROR(VLOOKUP(#REF!&amp;"-"&amp;ROW()-108,[2]ワークシート!$C$2:$BW$498,60,0),"")</f>
        <v/>
      </c>
      <c r="V179" s="125"/>
      <c r="W179" s="125" t="str">
        <f>+IFERROR(VLOOKUP(#REF!&amp;"-"&amp;ROW()-108,[2]ワークシート!$C$2:$BW$498,61,0),"")</f>
        <v/>
      </c>
      <c r="X179" s="125"/>
      <c r="Y179" s="125"/>
      <c r="Z179" s="126" t="str">
        <f t="shared" si="2"/>
        <v/>
      </c>
      <c r="AA179" s="126"/>
      <c r="AB179" s="127" t="str">
        <f>+IFERROR(IF(VLOOKUP(#REF!&amp;"-"&amp;ROW()-108,[2]ワークシート!$C$2:$BW$498,13,0)="","",VLOOKUP(#REF!&amp;"-"&amp;ROW()-108,[2]ワークシート!$C$2:$BW$498,13,0)),"")</f>
        <v/>
      </c>
      <c r="AC179" s="127"/>
      <c r="AD179" s="127" t="str">
        <f>+IFERROR(VLOOKUP(#REF!&amp;"-"&amp;ROW()-108,[2]ワークシート!$C$2:$BW$498,30,0),"")</f>
        <v/>
      </c>
      <c r="AE179" s="127"/>
      <c r="AF179" s="126" t="str">
        <f t="shared" si="3"/>
        <v/>
      </c>
      <c r="AG179" s="126"/>
      <c r="AH179" s="127" t="str">
        <f>+IFERROR(IF(VLOOKUP(#REF!&amp;"-"&amp;ROW()-108,[2]ワークシート!$C$2:$BW$498,31,0)="","",VLOOKUP(#REF!&amp;"-"&amp;ROW()-108,[2]ワークシート!$C$2:$BW$498,31,0)),"")</f>
        <v/>
      </c>
      <c r="AI179" s="127"/>
      <c r="AJ179" s="41"/>
      <c r="AK179" s="41"/>
      <c r="AL179" s="41"/>
      <c r="AM179" s="41"/>
      <c r="AN179" s="41"/>
      <c r="AO179" s="41"/>
      <c r="AP179" s="41"/>
      <c r="AQ179" s="41"/>
      <c r="AR179" s="41"/>
      <c r="AS179" s="41"/>
      <c r="AT179" s="41"/>
      <c r="AU179" s="41"/>
      <c r="AV179" s="41"/>
      <c r="AW179" s="41"/>
      <c r="AX179" s="41"/>
      <c r="AY179" s="41"/>
      <c r="AZ179" s="41"/>
      <c r="BA179" s="41"/>
      <c r="BB179" s="41"/>
      <c r="BC179" s="41"/>
      <c r="BD179" s="41"/>
    </row>
    <row r="180" spans="1:56" ht="35.1" hidden="1" customHeight="1">
      <c r="A180" s="41"/>
      <c r="B180" s="128" t="str">
        <f>+IFERROR(VLOOKUP(#REF!&amp;"-"&amp;ROW()-108,[2]ワークシート!$C$2:$BW$498,9,0),"")</f>
        <v/>
      </c>
      <c r="C180" s="129"/>
      <c r="D180" s="130" t="str">
        <f>+IFERROR(IF(VLOOKUP(#REF!&amp;"-"&amp;ROW()-108,[2]ワークシート!$C$2:$BW$498,10,0) = "","",VLOOKUP(#REF!&amp;"-"&amp;ROW()-108,[2]ワークシート!$C$2:$BW$498,10,0)),"")</f>
        <v/>
      </c>
      <c r="E180" s="129"/>
      <c r="F180" s="128" t="str">
        <f>+IFERROR(VLOOKUP(#REF!&amp;"-"&amp;ROW()-108,[2]ワークシート!$C$2:$BW$498,11,0),"")</f>
        <v/>
      </c>
      <c r="G180" s="129"/>
      <c r="H180" s="50" t="str">
        <f>+IFERROR(VLOOKUP(#REF!&amp;"-"&amp;ROW()-108,[2]ワークシート!$C$2:$BW$498,12,0),"")</f>
        <v/>
      </c>
      <c r="I18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0" s="132"/>
      <c r="K180" s="128" t="str">
        <f>+IFERROR(VLOOKUP(#REF!&amp;"-"&amp;ROW()-108,[2]ワークシート!$C$2:$BW$498,19,0),"")</f>
        <v/>
      </c>
      <c r="L180" s="130"/>
      <c r="M180" s="129"/>
      <c r="N180" s="133" t="str">
        <f>+IFERROR(VLOOKUP(#REF!&amp;"-"&amp;ROW()-108,[2]ワークシート!$C$2:$BW$498,24,0),"")</f>
        <v/>
      </c>
      <c r="O180" s="134"/>
      <c r="P180" s="125" t="str">
        <f>+IFERROR(VLOOKUP(#REF!&amp;"-"&amp;ROW()-108,[2]ワークシート!$C$2:$BW$498,25,0),"")</f>
        <v/>
      </c>
      <c r="Q180" s="125"/>
      <c r="R180" s="135" t="str">
        <f>+IFERROR(VLOOKUP(#REF!&amp;"-"&amp;ROW()-108,[2]ワークシート!$C$2:$BW$498,55,0),"")</f>
        <v/>
      </c>
      <c r="S180" s="135"/>
      <c r="T180" s="135"/>
      <c r="U180" s="125" t="str">
        <f>+IFERROR(VLOOKUP(#REF!&amp;"-"&amp;ROW()-108,[2]ワークシート!$C$2:$BW$498,60,0),"")</f>
        <v/>
      </c>
      <c r="V180" s="125"/>
      <c r="W180" s="125" t="str">
        <f>+IFERROR(VLOOKUP(#REF!&amp;"-"&amp;ROW()-108,[2]ワークシート!$C$2:$BW$498,61,0),"")</f>
        <v/>
      </c>
      <c r="X180" s="125"/>
      <c r="Y180" s="125"/>
      <c r="Z180" s="126" t="str">
        <f t="shared" si="2"/>
        <v/>
      </c>
      <c r="AA180" s="126"/>
      <c r="AB180" s="127" t="str">
        <f>+IFERROR(IF(VLOOKUP(#REF!&amp;"-"&amp;ROW()-108,[2]ワークシート!$C$2:$BW$498,13,0)="","",VLOOKUP(#REF!&amp;"-"&amp;ROW()-108,[2]ワークシート!$C$2:$BW$498,13,0)),"")</f>
        <v/>
      </c>
      <c r="AC180" s="127"/>
      <c r="AD180" s="127" t="str">
        <f>+IFERROR(VLOOKUP(#REF!&amp;"-"&amp;ROW()-108,[2]ワークシート!$C$2:$BW$498,30,0),"")</f>
        <v/>
      </c>
      <c r="AE180" s="127"/>
      <c r="AF180" s="126" t="str">
        <f t="shared" si="3"/>
        <v/>
      </c>
      <c r="AG180" s="126"/>
      <c r="AH180" s="127" t="str">
        <f>+IFERROR(IF(VLOOKUP(#REF!&amp;"-"&amp;ROW()-108,[2]ワークシート!$C$2:$BW$498,31,0)="","",VLOOKUP(#REF!&amp;"-"&amp;ROW()-108,[2]ワークシート!$C$2:$BW$498,31,0)),"")</f>
        <v/>
      </c>
      <c r="AI180" s="127"/>
      <c r="AJ180" s="41"/>
      <c r="AK180" s="41"/>
      <c r="AL180" s="41"/>
      <c r="AM180" s="41"/>
      <c r="AN180" s="41"/>
      <c r="AO180" s="41"/>
      <c r="AP180" s="41"/>
      <c r="AQ180" s="41"/>
      <c r="AR180" s="41"/>
      <c r="AS180" s="41"/>
      <c r="AT180" s="41"/>
      <c r="AU180" s="41"/>
      <c r="AV180" s="41"/>
      <c r="AW180" s="41"/>
      <c r="AX180" s="41"/>
      <c r="AY180" s="41"/>
      <c r="AZ180" s="41"/>
      <c r="BA180" s="41"/>
      <c r="BB180" s="41"/>
      <c r="BC180" s="41"/>
      <c r="BD180" s="41"/>
    </row>
    <row r="181" spans="1:56" ht="35.1" hidden="1" customHeight="1">
      <c r="A181" s="41"/>
      <c r="B181" s="128" t="str">
        <f>+IFERROR(VLOOKUP(#REF!&amp;"-"&amp;ROW()-108,[2]ワークシート!$C$2:$BW$498,9,0),"")</f>
        <v/>
      </c>
      <c r="C181" s="129"/>
      <c r="D181" s="130" t="str">
        <f>+IFERROR(IF(VLOOKUP(#REF!&amp;"-"&amp;ROW()-108,[2]ワークシート!$C$2:$BW$498,10,0) = "","",VLOOKUP(#REF!&amp;"-"&amp;ROW()-108,[2]ワークシート!$C$2:$BW$498,10,0)),"")</f>
        <v/>
      </c>
      <c r="E181" s="129"/>
      <c r="F181" s="128" t="str">
        <f>+IFERROR(VLOOKUP(#REF!&amp;"-"&amp;ROW()-108,[2]ワークシート!$C$2:$BW$498,11,0),"")</f>
        <v/>
      </c>
      <c r="G181" s="129"/>
      <c r="H181" s="50" t="str">
        <f>+IFERROR(VLOOKUP(#REF!&amp;"-"&amp;ROW()-108,[2]ワークシート!$C$2:$BW$498,12,0),"")</f>
        <v/>
      </c>
      <c r="I18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1" s="132"/>
      <c r="K181" s="128" t="str">
        <f>+IFERROR(VLOOKUP(#REF!&amp;"-"&amp;ROW()-108,[2]ワークシート!$C$2:$BW$498,19,0),"")</f>
        <v/>
      </c>
      <c r="L181" s="130"/>
      <c r="M181" s="129"/>
      <c r="N181" s="133" t="str">
        <f>+IFERROR(VLOOKUP(#REF!&amp;"-"&amp;ROW()-108,[2]ワークシート!$C$2:$BW$498,24,0),"")</f>
        <v/>
      </c>
      <c r="O181" s="134"/>
      <c r="P181" s="125" t="str">
        <f>+IFERROR(VLOOKUP(#REF!&amp;"-"&amp;ROW()-108,[2]ワークシート!$C$2:$BW$498,25,0),"")</f>
        <v/>
      </c>
      <c r="Q181" s="125"/>
      <c r="R181" s="135" t="str">
        <f>+IFERROR(VLOOKUP(#REF!&amp;"-"&amp;ROW()-108,[2]ワークシート!$C$2:$BW$498,55,0),"")</f>
        <v/>
      </c>
      <c r="S181" s="135"/>
      <c r="T181" s="135"/>
      <c r="U181" s="125" t="str">
        <f>+IFERROR(VLOOKUP(#REF!&amp;"-"&amp;ROW()-108,[2]ワークシート!$C$2:$BW$498,60,0),"")</f>
        <v/>
      </c>
      <c r="V181" s="125"/>
      <c r="W181" s="125" t="str">
        <f>+IFERROR(VLOOKUP(#REF!&amp;"-"&amp;ROW()-108,[2]ワークシート!$C$2:$BW$498,61,0),"")</f>
        <v/>
      </c>
      <c r="X181" s="125"/>
      <c r="Y181" s="125"/>
      <c r="Z181" s="126" t="str">
        <f t="shared" si="2"/>
        <v/>
      </c>
      <c r="AA181" s="126"/>
      <c r="AB181" s="127" t="str">
        <f>+IFERROR(IF(VLOOKUP(#REF!&amp;"-"&amp;ROW()-108,[2]ワークシート!$C$2:$BW$498,13,0)="","",VLOOKUP(#REF!&amp;"-"&amp;ROW()-108,[2]ワークシート!$C$2:$BW$498,13,0)),"")</f>
        <v/>
      </c>
      <c r="AC181" s="127"/>
      <c r="AD181" s="127" t="str">
        <f>+IFERROR(VLOOKUP(#REF!&amp;"-"&amp;ROW()-108,[2]ワークシート!$C$2:$BW$498,30,0),"")</f>
        <v/>
      </c>
      <c r="AE181" s="127"/>
      <c r="AF181" s="126" t="str">
        <f t="shared" si="3"/>
        <v/>
      </c>
      <c r="AG181" s="126"/>
      <c r="AH181" s="127" t="str">
        <f>+IFERROR(IF(VLOOKUP(#REF!&amp;"-"&amp;ROW()-108,[2]ワークシート!$C$2:$BW$498,31,0)="","",VLOOKUP(#REF!&amp;"-"&amp;ROW()-108,[2]ワークシート!$C$2:$BW$498,31,0)),"")</f>
        <v/>
      </c>
      <c r="AI181" s="127"/>
      <c r="AJ181" s="41"/>
      <c r="AK181" s="41"/>
      <c r="AL181" s="41"/>
      <c r="AM181" s="41"/>
      <c r="AN181" s="41"/>
      <c r="AO181" s="41"/>
      <c r="AP181" s="41"/>
      <c r="AQ181" s="41"/>
      <c r="AR181" s="41"/>
      <c r="AS181" s="41"/>
      <c r="AT181" s="41"/>
      <c r="AU181" s="41"/>
      <c r="AV181" s="41"/>
      <c r="AW181" s="41"/>
      <c r="AX181" s="41"/>
      <c r="AY181" s="41"/>
      <c r="AZ181" s="41"/>
      <c r="BA181" s="41"/>
      <c r="BB181" s="41"/>
      <c r="BC181" s="41"/>
      <c r="BD181" s="41"/>
    </row>
    <row r="182" spans="1:56" ht="35.1" hidden="1" customHeight="1">
      <c r="A182" s="41"/>
      <c r="B182" s="128" t="str">
        <f>+IFERROR(VLOOKUP(#REF!&amp;"-"&amp;ROW()-108,[2]ワークシート!$C$2:$BW$498,9,0),"")</f>
        <v/>
      </c>
      <c r="C182" s="129"/>
      <c r="D182" s="130" t="str">
        <f>+IFERROR(IF(VLOOKUP(#REF!&amp;"-"&amp;ROW()-108,[2]ワークシート!$C$2:$BW$498,10,0) = "","",VLOOKUP(#REF!&amp;"-"&amp;ROW()-108,[2]ワークシート!$C$2:$BW$498,10,0)),"")</f>
        <v/>
      </c>
      <c r="E182" s="129"/>
      <c r="F182" s="128" t="str">
        <f>+IFERROR(VLOOKUP(#REF!&amp;"-"&amp;ROW()-108,[2]ワークシート!$C$2:$BW$498,11,0),"")</f>
        <v/>
      </c>
      <c r="G182" s="129"/>
      <c r="H182" s="50" t="str">
        <f>+IFERROR(VLOOKUP(#REF!&amp;"-"&amp;ROW()-108,[2]ワークシート!$C$2:$BW$498,12,0),"")</f>
        <v/>
      </c>
      <c r="I18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2" s="132"/>
      <c r="K182" s="128" t="str">
        <f>+IFERROR(VLOOKUP(#REF!&amp;"-"&amp;ROW()-108,[2]ワークシート!$C$2:$BW$498,19,0),"")</f>
        <v/>
      </c>
      <c r="L182" s="130"/>
      <c r="M182" s="129"/>
      <c r="N182" s="133" t="str">
        <f>+IFERROR(VLOOKUP(#REF!&amp;"-"&amp;ROW()-108,[2]ワークシート!$C$2:$BW$498,24,0),"")</f>
        <v/>
      </c>
      <c r="O182" s="134"/>
      <c r="P182" s="125" t="str">
        <f>+IFERROR(VLOOKUP(#REF!&amp;"-"&amp;ROW()-108,[2]ワークシート!$C$2:$BW$498,25,0),"")</f>
        <v/>
      </c>
      <c r="Q182" s="125"/>
      <c r="R182" s="135" t="str">
        <f>+IFERROR(VLOOKUP(#REF!&amp;"-"&amp;ROW()-108,[2]ワークシート!$C$2:$BW$498,55,0),"")</f>
        <v/>
      </c>
      <c r="S182" s="135"/>
      <c r="T182" s="135"/>
      <c r="U182" s="125" t="str">
        <f>+IFERROR(VLOOKUP(#REF!&amp;"-"&amp;ROW()-108,[2]ワークシート!$C$2:$BW$498,60,0),"")</f>
        <v/>
      </c>
      <c r="V182" s="125"/>
      <c r="W182" s="125" t="str">
        <f>+IFERROR(VLOOKUP(#REF!&amp;"-"&amp;ROW()-108,[2]ワークシート!$C$2:$BW$498,61,0),"")</f>
        <v/>
      </c>
      <c r="X182" s="125"/>
      <c r="Y182" s="125"/>
      <c r="Z182" s="126" t="str">
        <f t="shared" si="2"/>
        <v/>
      </c>
      <c r="AA182" s="126"/>
      <c r="AB182" s="127" t="str">
        <f>+IFERROR(IF(VLOOKUP(#REF!&amp;"-"&amp;ROW()-108,[2]ワークシート!$C$2:$BW$498,13,0)="","",VLOOKUP(#REF!&amp;"-"&amp;ROW()-108,[2]ワークシート!$C$2:$BW$498,13,0)),"")</f>
        <v/>
      </c>
      <c r="AC182" s="127"/>
      <c r="AD182" s="127" t="str">
        <f>+IFERROR(VLOOKUP(#REF!&amp;"-"&amp;ROW()-108,[2]ワークシート!$C$2:$BW$498,30,0),"")</f>
        <v/>
      </c>
      <c r="AE182" s="127"/>
      <c r="AF182" s="126" t="str">
        <f t="shared" si="3"/>
        <v/>
      </c>
      <c r="AG182" s="126"/>
      <c r="AH182" s="127" t="str">
        <f>+IFERROR(IF(VLOOKUP(#REF!&amp;"-"&amp;ROW()-108,[2]ワークシート!$C$2:$BW$498,31,0)="","",VLOOKUP(#REF!&amp;"-"&amp;ROW()-108,[2]ワークシート!$C$2:$BW$498,31,0)),"")</f>
        <v/>
      </c>
      <c r="AI182" s="127"/>
      <c r="AJ182" s="41"/>
      <c r="AK182" s="41"/>
      <c r="AL182" s="41"/>
      <c r="AM182" s="41"/>
      <c r="AN182" s="41"/>
      <c r="AO182" s="41"/>
      <c r="AP182" s="41"/>
      <c r="AQ182" s="41"/>
      <c r="AR182" s="41"/>
      <c r="AS182" s="41"/>
      <c r="AT182" s="41"/>
      <c r="AU182" s="41"/>
      <c r="AV182" s="41"/>
      <c r="AW182" s="41"/>
      <c r="AX182" s="41"/>
      <c r="AY182" s="41"/>
      <c r="AZ182" s="41"/>
      <c r="BA182" s="41"/>
      <c r="BB182" s="41"/>
      <c r="BC182" s="41"/>
      <c r="BD182" s="41"/>
    </row>
    <row r="183" spans="1:56" ht="35.1" hidden="1" customHeight="1">
      <c r="A183" s="41"/>
      <c r="B183" s="128" t="str">
        <f>+IFERROR(VLOOKUP(#REF!&amp;"-"&amp;ROW()-108,[2]ワークシート!$C$2:$BW$498,9,0),"")</f>
        <v/>
      </c>
      <c r="C183" s="129"/>
      <c r="D183" s="130" t="str">
        <f>+IFERROR(IF(VLOOKUP(#REF!&amp;"-"&amp;ROW()-108,[2]ワークシート!$C$2:$BW$498,10,0) = "","",VLOOKUP(#REF!&amp;"-"&amp;ROW()-108,[2]ワークシート!$C$2:$BW$498,10,0)),"")</f>
        <v/>
      </c>
      <c r="E183" s="129"/>
      <c r="F183" s="128" t="str">
        <f>+IFERROR(VLOOKUP(#REF!&amp;"-"&amp;ROW()-108,[2]ワークシート!$C$2:$BW$498,11,0),"")</f>
        <v/>
      </c>
      <c r="G183" s="129"/>
      <c r="H183" s="50" t="str">
        <f>+IFERROR(VLOOKUP(#REF!&amp;"-"&amp;ROW()-108,[2]ワークシート!$C$2:$BW$498,12,0),"")</f>
        <v/>
      </c>
      <c r="I18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3" s="132"/>
      <c r="K183" s="128" t="str">
        <f>+IFERROR(VLOOKUP(#REF!&amp;"-"&amp;ROW()-108,[2]ワークシート!$C$2:$BW$498,19,0),"")</f>
        <v/>
      </c>
      <c r="L183" s="130"/>
      <c r="M183" s="129"/>
      <c r="N183" s="133" t="str">
        <f>+IFERROR(VLOOKUP(#REF!&amp;"-"&amp;ROW()-108,[2]ワークシート!$C$2:$BW$498,24,0),"")</f>
        <v/>
      </c>
      <c r="O183" s="134"/>
      <c r="P183" s="125" t="str">
        <f>+IFERROR(VLOOKUP(#REF!&amp;"-"&amp;ROW()-108,[2]ワークシート!$C$2:$BW$498,25,0),"")</f>
        <v/>
      </c>
      <c r="Q183" s="125"/>
      <c r="R183" s="135" t="str">
        <f>+IFERROR(VLOOKUP(#REF!&amp;"-"&amp;ROW()-108,[2]ワークシート!$C$2:$BW$498,55,0),"")</f>
        <v/>
      </c>
      <c r="S183" s="135"/>
      <c r="T183" s="135"/>
      <c r="U183" s="125" t="str">
        <f>+IFERROR(VLOOKUP(#REF!&amp;"-"&amp;ROW()-108,[2]ワークシート!$C$2:$BW$498,60,0),"")</f>
        <v/>
      </c>
      <c r="V183" s="125"/>
      <c r="W183" s="125" t="str">
        <f>+IFERROR(VLOOKUP(#REF!&amp;"-"&amp;ROW()-108,[2]ワークシート!$C$2:$BW$498,61,0),"")</f>
        <v/>
      </c>
      <c r="X183" s="125"/>
      <c r="Y183" s="125"/>
      <c r="Z183" s="126" t="str">
        <f t="shared" si="2"/>
        <v/>
      </c>
      <c r="AA183" s="126"/>
      <c r="AB183" s="127" t="str">
        <f>+IFERROR(IF(VLOOKUP(#REF!&amp;"-"&amp;ROW()-108,[2]ワークシート!$C$2:$BW$498,13,0)="","",VLOOKUP(#REF!&amp;"-"&amp;ROW()-108,[2]ワークシート!$C$2:$BW$498,13,0)),"")</f>
        <v/>
      </c>
      <c r="AC183" s="127"/>
      <c r="AD183" s="127" t="str">
        <f>+IFERROR(VLOOKUP(#REF!&amp;"-"&amp;ROW()-108,[2]ワークシート!$C$2:$BW$498,30,0),"")</f>
        <v/>
      </c>
      <c r="AE183" s="127"/>
      <c r="AF183" s="126" t="str">
        <f t="shared" si="3"/>
        <v/>
      </c>
      <c r="AG183" s="126"/>
      <c r="AH183" s="127" t="str">
        <f>+IFERROR(IF(VLOOKUP(#REF!&amp;"-"&amp;ROW()-108,[2]ワークシート!$C$2:$BW$498,31,0)="","",VLOOKUP(#REF!&amp;"-"&amp;ROW()-108,[2]ワークシート!$C$2:$BW$498,31,0)),"")</f>
        <v/>
      </c>
      <c r="AI183" s="127"/>
      <c r="AJ183" s="41"/>
      <c r="AK183" s="41"/>
      <c r="AL183" s="41"/>
      <c r="AM183" s="41"/>
      <c r="AN183" s="41"/>
      <c r="AO183" s="41"/>
      <c r="AP183" s="41"/>
      <c r="AQ183" s="41"/>
      <c r="AR183" s="41"/>
      <c r="AS183" s="41"/>
      <c r="AT183" s="41"/>
      <c r="AU183" s="41"/>
      <c r="AV183" s="41"/>
      <c r="AW183" s="41"/>
      <c r="AX183" s="41"/>
      <c r="AY183" s="41"/>
      <c r="AZ183" s="41"/>
      <c r="BA183" s="41"/>
      <c r="BB183" s="41"/>
      <c r="BC183" s="41"/>
      <c r="BD183" s="41"/>
    </row>
    <row r="184" spans="1:56" ht="35.1" hidden="1" customHeight="1">
      <c r="A184" s="41"/>
      <c r="B184" s="128" t="str">
        <f>+IFERROR(VLOOKUP(#REF!&amp;"-"&amp;ROW()-108,[2]ワークシート!$C$2:$BW$498,9,0),"")</f>
        <v/>
      </c>
      <c r="C184" s="129"/>
      <c r="D184" s="130" t="str">
        <f>+IFERROR(IF(VLOOKUP(#REF!&amp;"-"&amp;ROW()-108,[2]ワークシート!$C$2:$BW$498,10,0) = "","",VLOOKUP(#REF!&amp;"-"&amp;ROW()-108,[2]ワークシート!$C$2:$BW$498,10,0)),"")</f>
        <v/>
      </c>
      <c r="E184" s="129"/>
      <c r="F184" s="128" t="str">
        <f>+IFERROR(VLOOKUP(#REF!&amp;"-"&amp;ROW()-108,[2]ワークシート!$C$2:$BW$498,11,0),"")</f>
        <v/>
      </c>
      <c r="G184" s="129"/>
      <c r="H184" s="50" t="str">
        <f>+IFERROR(VLOOKUP(#REF!&amp;"-"&amp;ROW()-108,[2]ワークシート!$C$2:$BW$498,12,0),"")</f>
        <v/>
      </c>
      <c r="I18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4" s="132"/>
      <c r="K184" s="128" t="str">
        <f>+IFERROR(VLOOKUP(#REF!&amp;"-"&amp;ROW()-108,[2]ワークシート!$C$2:$BW$498,19,0),"")</f>
        <v/>
      </c>
      <c r="L184" s="130"/>
      <c r="M184" s="129"/>
      <c r="N184" s="133" t="str">
        <f>+IFERROR(VLOOKUP(#REF!&amp;"-"&amp;ROW()-108,[2]ワークシート!$C$2:$BW$498,24,0),"")</f>
        <v/>
      </c>
      <c r="O184" s="134"/>
      <c r="P184" s="125" t="str">
        <f>+IFERROR(VLOOKUP(#REF!&amp;"-"&amp;ROW()-108,[2]ワークシート!$C$2:$BW$498,25,0),"")</f>
        <v/>
      </c>
      <c r="Q184" s="125"/>
      <c r="R184" s="135" t="str">
        <f>+IFERROR(VLOOKUP(#REF!&amp;"-"&amp;ROW()-108,[2]ワークシート!$C$2:$BW$498,55,0),"")</f>
        <v/>
      </c>
      <c r="S184" s="135"/>
      <c r="T184" s="135"/>
      <c r="U184" s="125" t="str">
        <f>+IFERROR(VLOOKUP(#REF!&amp;"-"&amp;ROW()-108,[2]ワークシート!$C$2:$BW$498,60,0),"")</f>
        <v/>
      </c>
      <c r="V184" s="125"/>
      <c r="W184" s="125" t="str">
        <f>+IFERROR(VLOOKUP(#REF!&amp;"-"&amp;ROW()-108,[2]ワークシート!$C$2:$BW$498,61,0),"")</f>
        <v/>
      </c>
      <c r="X184" s="125"/>
      <c r="Y184" s="125"/>
      <c r="Z184" s="126" t="str">
        <f t="shared" si="2"/>
        <v/>
      </c>
      <c r="AA184" s="126"/>
      <c r="AB184" s="127" t="str">
        <f>+IFERROR(IF(VLOOKUP(#REF!&amp;"-"&amp;ROW()-108,[2]ワークシート!$C$2:$BW$498,13,0)="","",VLOOKUP(#REF!&amp;"-"&amp;ROW()-108,[2]ワークシート!$C$2:$BW$498,13,0)),"")</f>
        <v/>
      </c>
      <c r="AC184" s="127"/>
      <c r="AD184" s="127" t="str">
        <f>+IFERROR(VLOOKUP(#REF!&amp;"-"&amp;ROW()-108,[2]ワークシート!$C$2:$BW$498,30,0),"")</f>
        <v/>
      </c>
      <c r="AE184" s="127"/>
      <c r="AF184" s="126" t="str">
        <f t="shared" si="3"/>
        <v/>
      </c>
      <c r="AG184" s="126"/>
      <c r="AH184" s="127" t="str">
        <f>+IFERROR(IF(VLOOKUP(#REF!&amp;"-"&amp;ROW()-108,[2]ワークシート!$C$2:$BW$498,31,0)="","",VLOOKUP(#REF!&amp;"-"&amp;ROW()-108,[2]ワークシート!$C$2:$BW$498,31,0)),"")</f>
        <v/>
      </c>
      <c r="AI184" s="127"/>
      <c r="AJ184" s="41"/>
      <c r="AK184" s="41"/>
      <c r="AL184" s="41"/>
      <c r="AM184" s="41"/>
      <c r="AN184" s="41"/>
      <c r="AO184" s="41"/>
      <c r="AP184" s="41"/>
      <c r="AQ184" s="41"/>
      <c r="AR184" s="41"/>
      <c r="AS184" s="41"/>
      <c r="AT184" s="41"/>
      <c r="AU184" s="41"/>
      <c r="AV184" s="41"/>
      <c r="AW184" s="41"/>
      <c r="AX184" s="41"/>
      <c r="AY184" s="41"/>
      <c r="AZ184" s="41"/>
      <c r="BA184" s="41"/>
      <c r="BB184" s="41"/>
      <c r="BC184" s="41"/>
      <c r="BD184" s="41"/>
    </row>
    <row r="185" spans="1:56" ht="35.1" hidden="1" customHeight="1">
      <c r="A185" s="41"/>
      <c r="B185" s="128" t="str">
        <f>+IFERROR(VLOOKUP(#REF!&amp;"-"&amp;ROW()-108,[2]ワークシート!$C$2:$BW$498,9,0),"")</f>
        <v/>
      </c>
      <c r="C185" s="129"/>
      <c r="D185" s="130" t="str">
        <f>+IFERROR(IF(VLOOKUP(#REF!&amp;"-"&amp;ROW()-108,[2]ワークシート!$C$2:$BW$498,10,0) = "","",VLOOKUP(#REF!&amp;"-"&amp;ROW()-108,[2]ワークシート!$C$2:$BW$498,10,0)),"")</f>
        <v/>
      </c>
      <c r="E185" s="129"/>
      <c r="F185" s="128" t="str">
        <f>+IFERROR(VLOOKUP(#REF!&amp;"-"&amp;ROW()-108,[2]ワークシート!$C$2:$BW$498,11,0),"")</f>
        <v/>
      </c>
      <c r="G185" s="129"/>
      <c r="H185" s="50" t="str">
        <f>+IFERROR(VLOOKUP(#REF!&amp;"-"&amp;ROW()-108,[2]ワークシート!$C$2:$BW$498,12,0),"")</f>
        <v/>
      </c>
      <c r="I18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5" s="132"/>
      <c r="K185" s="128" t="str">
        <f>+IFERROR(VLOOKUP(#REF!&amp;"-"&amp;ROW()-108,[2]ワークシート!$C$2:$BW$498,19,0),"")</f>
        <v/>
      </c>
      <c r="L185" s="130"/>
      <c r="M185" s="129"/>
      <c r="N185" s="133" t="str">
        <f>+IFERROR(VLOOKUP(#REF!&amp;"-"&amp;ROW()-108,[2]ワークシート!$C$2:$BW$498,24,0),"")</f>
        <v/>
      </c>
      <c r="O185" s="134"/>
      <c r="P185" s="125" t="str">
        <f>+IFERROR(VLOOKUP(#REF!&amp;"-"&amp;ROW()-108,[2]ワークシート!$C$2:$BW$498,25,0),"")</f>
        <v/>
      </c>
      <c r="Q185" s="125"/>
      <c r="R185" s="135" t="str">
        <f>+IFERROR(VLOOKUP(#REF!&amp;"-"&amp;ROW()-108,[2]ワークシート!$C$2:$BW$498,55,0),"")</f>
        <v/>
      </c>
      <c r="S185" s="135"/>
      <c r="T185" s="135"/>
      <c r="U185" s="125" t="str">
        <f>+IFERROR(VLOOKUP(#REF!&amp;"-"&amp;ROW()-108,[2]ワークシート!$C$2:$BW$498,60,0),"")</f>
        <v/>
      </c>
      <c r="V185" s="125"/>
      <c r="W185" s="125" t="str">
        <f>+IFERROR(VLOOKUP(#REF!&amp;"-"&amp;ROW()-108,[2]ワークシート!$C$2:$BW$498,61,0),"")</f>
        <v/>
      </c>
      <c r="X185" s="125"/>
      <c r="Y185" s="125"/>
      <c r="Z185" s="126" t="str">
        <f t="shared" si="2"/>
        <v/>
      </c>
      <c r="AA185" s="126"/>
      <c r="AB185" s="127" t="str">
        <f>+IFERROR(IF(VLOOKUP(#REF!&amp;"-"&amp;ROW()-108,[2]ワークシート!$C$2:$BW$498,13,0)="","",VLOOKUP(#REF!&amp;"-"&amp;ROW()-108,[2]ワークシート!$C$2:$BW$498,13,0)),"")</f>
        <v/>
      </c>
      <c r="AC185" s="127"/>
      <c r="AD185" s="127" t="str">
        <f>+IFERROR(VLOOKUP(#REF!&amp;"-"&amp;ROW()-108,[2]ワークシート!$C$2:$BW$498,30,0),"")</f>
        <v/>
      </c>
      <c r="AE185" s="127"/>
      <c r="AF185" s="126" t="str">
        <f t="shared" si="3"/>
        <v/>
      </c>
      <c r="AG185" s="126"/>
      <c r="AH185" s="127" t="str">
        <f>+IFERROR(IF(VLOOKUP(#REF!&amp;"-"&amp;ROW()-108,[2]ワークシート!$C$2:$BW$498,31,0)="","",VLOOKUP(#REF!&amp;"-"&amp;ROW()-108,[2]ワークシート!$C$2:$BW$498,31,0)),"")</f>
        <v/>
      </c>
      <c r="AI185" s="127"/>
      <c r="AJ185" s="41"/>
      <c r="AK185" s="41"/>
      <c r="AL185" s="41"/>
      <c r="AM185" s="41"/>
      <c r="AN185" s="41"/>
      <c r="AO185" s="41"/>
      <c r="AP185" s="41"/>
      <c r="AQ185" s="41"/>
      <c r="AR185" s="41"/>
      <c r="AS185" s="41"/>
      <c r="AT185" s="41"/>
      <c r="AU185" s="41"/>
      <c r="AV185" s="41"/>
      <c r="AW185" s="41"/>
      <c r="AX185" s="41"/>
      <c r="AY185" s="41"/>
      <c r="AZ185" s="41"/>
      <c r="BA185" s="41"/>
      <c r="BB185" s="41"/>
      <c r="BC185" s="41"/>
      <c r="BD185" s="41"/>
    </row>
    <row r="186" spans="1:56" ht="35.1" hidden="1" customHeight="1">
      <c r="A186" s="41"/>
      <c r="B186" s="128" t="str">
        <f>+IFERROR(VLOOKUP(#REF!&amp;"-"&amp;ROW()-108,[2]ワークシート!$C$2:$BW$498,9,0),"")</f>
        <v/>
      </c>
      <c r="C186" s="129"/>
      <c r="D186" s="130" t="str">
        <f>+IFERROR(IF(VLOOKUP(#REF!&amp;"-"&amp;ROW()-108,[2]ワークシート!$C$2:$BW$498,10,0) = "","",VLOOKUP(#REF!&amp;"-"&amp;ROW()-108,[2]ワークシート!$C$2:$BW$498,10,0)),"")</f>
        <v/>
      </c>
      <c r="E186" s="129"/>
      <c r="F186" s="128" t="str">
        <f>+IFERROR(VLOOKUP(#REF!&amp;"-"&amp;ROW()-108,[2]ワークシート!$C$2:$BW$498,11,0),"")</f>
        <v/>
      </c>
      <c r="G186" s="129"/>
      <c r="H186" s="50" t="str">
        <f>+IFERROR(VLOOKUP(#REF!&amp;"-"&amp;ROW()-108,[2]ワークシート!$C$2:$BW$498,12,0),"")</f>
        <v/>
      </c>
      <c r="I18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6" s="132"/>
      <c r="K186" s="128" t="str">
        <f>+IFERROR(VLOOKUP(#REF!&amp;"-"&amp;ROW()-108,[2]ワークシート!$C$2:$BW$498,19,0),"")</f>
        <v/>
      </c>
      <c r="L186" s="130"/>
      <c r="M186" s="129"/>
      <c r="N186" s="133" t="str">
        <f>+IFERROR(VLOOKUP(#REF!&amp;"-"&amp;ROW()-108,[2]ワークシート!$C$2:$BW$498,24,0),"")</f>
        <v/>
      </c>
      <c r="O186" s="134"/>
      <c r="P186" s="125" t="str">
        <f>+IFERROR(VLOOKUP(#REF!&amp;"-"&amp;ROW()-108,[2]ワークシート!$C$2:$BW$498,25,0),"")</f>
        <v/>
      </c>
      <c r="Q186" s="125"/>
      <c r="R186" s="135" t="str">
        <f>+IFERROR(VLOOKUP(#REF!&amp;"-"&amp;ROW()-108,[2]ワークシート!$C$2:$BW$498,55,0),"")</f>
        <v/>
      </c>
      <c r="S186" s="135"/>
      <c r="T186" s="135"/>
      <c r="U186" s="125" t="str">
        <f>+IFERROR(VLOOKUP(#REF!&amp;"-"&amp;ROW()-108,[2]ワークシート!$C$2:$BW$498,60,0),"")</f>
        <v/>
      </c>
      <c r="V186" s="125"/>
      <c r="W186" s="125" t="str">
        <f>+IFERROR(VLOOKUP(#REF!&amp;"-"&amp;ROW()-108,[2]ワークシート!$C$2:$BW$498,61,0),"")</f>
        <v/>
      </c>
      <c r="X186" s="125"/>
      <c r="Y186" s="125"/>
      <c r="Z186" s="126" t="str">
        <f t="shared" si="2"/>
        <v/>
      </c>
      <c r="AA186" s="126"/>
      <c r="AB186" s="127" t="str">
        <f>+IFERROR(IF(VLOOKUP(#REF!&amp;"-"&amp;ROW()-108,[2]ワークシート!$C$2:$BW$498,13,0)="","",VLOOKUP(#REF!&amp;"-"&amp;ROW()-108,[2]ワークシート!$C$2:$BW$498,13,0)),"")</f>
        <v/>
      </c>
      <c r="AC186" s="127"/>
      <c r="AD186" s="127" t="str">
        <f>+IFERROR(VLOOKUP(#REF!&amp;"-"&amp;ROW()-108,[2]ワークシート!$C$2:$BW$498,30,0),"")</f>
        <v/>
      </c>
      <c r="AE186" s="127"/>
      <c r="AF186" s="126" t="str">
        <f t="shared" si="3"/>
        <v/>
      </c>
      <c r="AG186" s="126"/>
      <c r="AH186" s="127" t="str">
        <f>+IFERROR(IF(VLOOKUP(#REF!&amp;"-"&amp;ROW()-108,[2]ワークシート!$C$2:$BW$498,31,0)="","",VLOOKUP(#REF!&amp;"-"&amp;ROW()-108,[2]ワークシート!$C$2:$BW$498,31,0)),"")</f>
        <v/>
      </c>
      <c r="AI186" s="127"/>
      <c r="AJ186" s="41"/>
      <c r="AK186" s="41"/>
      <c r="AL186" s="41"/>
      <c r="AM186" s="41"/>
      <c r="AN186" s="41"/>
      <c r="AO186" s="41"/>
      <c r="AP186" s="41"/>
      <c r="AQ186" s="41"/>
      <c r="AR186" s="41"/>
      <c r="AS186" s="41"/>
      <c r="AT186" s="41"/>
      <c r="AU186" s="41"/>
      <c r="AV186" s="41"/>
      <c r="AW186" s="41"/>
      <c r="AX186" s="41"/>
      <c r="AY186" s="41"/>
      <c r="AZ186" s="41"/>
      <c r="BA186" s="41"/>
      <c r="BB186" s="41"/>
      <c r="BC186" s="41"/>
      <c r="BD186" s="41"/>
    </row>
    <row r="187" spans="1:56" ht="35.1" hidden="1" customHeight="1">
      <c r="A187" s="41"/>
      <c r="B187" s="128" t="str">
        <f>+IFERROR(VLOOKUP(#REF!&amp;"-"&amp;ROW()-108,[2]ワークシート!$C$2:$BW$498,9,0),"")</f>
        <v/>
      </c>
      <c r="C187" s="129"/>
      <c r="D187" s="130" t="str">
        <f>+IFERROR(IF(VLOOKUP(#REF!&amp;"-"&amp;ROW()-108,[2]ワークシート!$C$2:$BW$498,10,0) = "","",VLOOKUP(#REF!&amp;"-"&amp;ROW()-108,[2]ワークシート!$C$2:$BW$498,10,0)),"")</f>
        <v/>
      </c>
      <c r="E187" s="129"/>
      <c r="F187" s="128" t="str">
        <f>+IFERROR(VLOOKUP(#REF!&amp;"-"&amp;ROW()-108,[2]ワークシート!$C$2:$BW$498,11,0),"")</f>
        <v/>
      </c>
      <c r="G187" s="129"/>
      <c r="H187" s="50" t="str">
        <f>+IFERROR(VLOOKUP(#REF!&amp;"-"&amp;ROW()-108,[2]ワークシート!$C$2:$BW$498,12,0),"")</f>
        <v/>
      </c>
      <c r="I18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7" s="132"/>
      <c r="K187" s="128" t="str">
        <f>+IFERROR(VLOOKUP(#REF!&amp;"-"&amp;ROW()-108,[2]ワークシート!$C$2:$BW$498,19,0),"")</f>
        <v/>
      </c>
      <c r="L187" s="130"/>
      <c r="M187" s="129"/>
      <c r="N187" s="133" t="str">
        <f>+IFERROR(VLOOKUP(#REF!&amp;"-"&amp;ROW()-108,[2]ワークシート!$C$2:$BW$498,24,0),"")</f>
        <v/>
      </c>
      <c r="O187" s="134"/>
      <c r="P187" s="125" t="str">
        <f>+IFERROR(VLOOKUP(#REF!&amp;"-"&amp;ROW()-108,[2]ワークシート!$C$2:$BW$498,25,0),"")</f>
        <v/>
      </c>
      <c r="Q187" s="125"/>
      <c r="R187" s="135" t="str">
        <f>+IFERROR(VLOOKUP(#REF!&amp;"-"&amp;ROW()-108,[2]ワークシート!$C$2:$BW$498,55,0),"")</f>
        <v/>
      </c>
      <c r="S187" s="135"/>
      <c r="T187" s="135"/>
      <c r="U187" s="125" t="str">
        <f>+IFERROR(VLOOKUP(#REF!&amp;"-"&amp;ROW()-108,[2]ワークシート!$C$2:$BW$498,60,0),"")</f>
        <v/>
      </c>
      <c r="V187" s="125"/>
      <c r="W187" s="125" t="str">
        <f>+IFERROR(VLOOKUP(#REF!&amp;"-"&amp;ROW()-108,[2]ワークシート!$C$2:$BW$498,61,0),"")</f>
        <v/>
      </c>
      <c r="X187" s="125"/>
      <c r="Y187" s="125"/>
      <c r="Z187" s="126" t="str">
        <f t="shared" si="2"/>
        <v/>
      </c>
      <c r="AA187" s="126"/>
      <c r="AB187" s="127" t="str">
        <f>+IFERROR(IF(VLOOKUP(#REF!&amp;"-"&amp;ROW()-108,[2]ワークシート!$C$2:$BW$498,13,0)="","",VLOOKUP(#REF!&amp;"-"&amp;ROW()-108,[2]ワークシート!$C$2:$BW$498,13,0)),"")</f>
        <v/>
      </c>
      <c r="AC187" s="127"/>
      <c r="AD187" s="127" t="str">
        <f>+IFERROR(VLOOKUP(#REF!&amp;"-"&amp;ROW()-108,[2]ワークシート!$C$2:$BW$498,30,0),"")</f>
        <v/>
      </c>
      <c r="AE187" s="127"/>
      <c r="AF187" s="126" t="str">
        <f t="shared" si="3"/>
        <v/>
      </c>
      <c r="AG187" s="126"/>
      <c r="AH187" s="127" t="str">
        <f>+IFERROR(IF(VLOOKUP(#REF!&amp;"-"&amp;ROW()-108,[2]ワークシート!$C$2:$BW$498,31,0)="","",VLOOKUP(#REF!&amp;"-"&amp;ROW()-108,[2]ワークシート!$C$2:$BW$498,31,0)),"")</f>
        <v/>
      </c>
      <c r="AI187" s="127"/>
      <c r="AJ187" s="41"/>
      <c r="AK187" s="41"/>
      <c r="AL187" s="41"/>
      <c r="AM187" s="41"/>
      <c r="AN187" s="41"/>
      <c r="AO187" s="41"/>
      <c r="AP187" s="41"/>
      <c r="AQ187" s="41"/>
      <c r="AR187" s="41"/>
      <c r="AS187" s="41"/>
      <c r="AT187" s="41"/>
      <c r="AU187" s="41"/>
      <c r="AV187" s="41"/>
      <c r="AW187" s="41"/>
      <c r="AX187" s="41"/>
      <c r="AY187" s="41"/>
      <c r="AZ187" s="41"/>
      <c r="BA187" s="41"/>
      <c r="BB187" s="41"/>
      <c r="BC187" s="41"/>
      <c r="BD187" s="41"/>
    </row>
    <row r="188" spans="1:56" ht="35.1" hidden="1" customHeight="1">
      <c r="A188" s="41"/>
      <c r="B188" s="128" t="str">
        <f>+IFERROR(VLOOKUP(#REF!&amp;"-"&amp;ROW()-108,[2]ワークシート!$C$2:$BW$498,9,0),"")</f>
        <v/>
      </c>
      <c r="C188" s="129"/>
      <c r="D188" s="130" t="str">
        <f>+IFERROR(IF(VLOOKUP(#REF!&amp;"-"&amp;ROW()-108,[2]ワークシート!$C$2:$BW$498,10,0) = "","",VLOOKUP(#REF!&amp;"-"&amp;ROW()-108,[2]ワークシート!$C$2:$BW$498,10,0)),"")</f>
        <v/>
      </c>
      <c r="E188" s="129"/>
      <c r="F188" s="128" t="str">
        <f>+IFERROR(VLOOKUP(#REF!&amp;"-"&amp;ROW()-108,[2]ワークシート!$C$2:$BW$498,11,0),"")</f>
        <v/>
      </c>
      <c r="G188" s="129"/>
      <c r="H188" s="50" t="str">
        <f>+IFERROR(VLOOKUP(#REF!&amp;"-"&amp;ROW()-108,[2]ワークシート!$C$2:$BW$498,12,0),"")</f>
        <v/>
      </c>
      <c r="I18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8" s="132"/>
      <c r="K188" s="128" t="str">
        <f>+IFERROR(VLOOKUP(#REF!&amp;"-"&amp;ROW()-108,[2]ワークシート!$C$2:$BW$498,19,0),"")</f>
        <v/>
      </c>
      <c r="L188" s="130"/>
      <c r="M188" s="129"/>
      <c r="N188" s="133" t="str">
        <f>+IFERROR(VLOOKUP(#REF!&amp;"-"&amp;ROW()-108,[2]ワークシート!$C$2:$BW$498,24,0),"")</f>
        <v/>
      </c>
      <c r="O188" s="134"/>
      <c r="P188" s="125" t="str">
        <f>+IFERROR(VLOOKUP(#REF!&amp;"-"&amp;ROW()-108,[2]ワークシート!$C$2:$BW$498,25,0),"")</f>
        <v/>
      </c>
      <c r="Q188" s="125"/>
      <c r="R188" s="135" t="str">
        <f>+IFERROR(VLOOKUP(#REF!&amp;"-"&amp;ROW()-108,[2]ワークシート!$C$2:$BW$498,55,0),"")</f>
        <v/>
      </c>
      <c r="S188" s="135"/>
      <c r="T188" s="135"/>
      <c r="U188" s="125" t="str">
        <f>+IFERROR(VLOOKUP(#REF!&amp;"-"&amp;ROW()-108,[2]ワークシート!$C$2:$BW$498,60,0),"")</f>
        <v/>
      </c>
      <c r="V188" s="125"/>
      <c r="W188" s="125" t="str">
        <f>+IFERROR(VLOOKUP(#REF!&amp;"-"&amp;ROW()-108,[2]ワークシート!$C$2:$BW$498,61,0),"")</f>
        <v/>
      </c>
      <c r="X188" s="125"/>
      <c r="Y188" s="125"/>
      <c r="Z188" s="126" t="str">
        <f t="shared" si="2"/>
        <v/>
      </c>
      <c r="AA188" s="126"/>
      <c r="AB188" s="127" t="str">
        <f>+IFERROR(IF(VLOOKUP(#REF!&amp;"-"&amp;ROW()-108,[2]ワークシート!$C$2:$BW$498,13,0)="","",VLOOKUP(#REF!&amp;"-"&amp;ROW()-108,[2]ワークシート!$C$2:$BW$498,13,0)),"")</f>
        <v/>
      </c>
      <c r="AC188" s="127"/>
      <c r="AD188" s="127" t="str">
        <f>+IFERROR(VLOOKUP(#REF!&amp;"-"&amp;ROW()-108,[2]ワークシート!$C$2:$BW$498,30,0),"")</f>
        <v/>
      </c>
      <c r="AE188" s="127"/>
      <c r="AF188" s="126" t="str">
        <f t="shared" si="3"/>
        <v/>
      </c>
      <c r="AG188" s="126"/>
      <c r="AH188" s="127" t="str">
        <f>+IFERROR(IF(VLOOKUP(#REF!&amp;"-"&amp;ROW()-108,[2]ワークシート!$C$2:$BW$498,31,0)="","",VLOOKUP(#REF!&amp;"-"&amp;ROW()-108,[2]ワークシート!$C$2:$BW$498,31,0)),"")</f>
        <v/>
      </c>
      <c r="AI188" s="127"/>
      <c r="AJ188" s="41"/>
      <c r="AK188" s="41"/>
      <c r="AL188" s="41"/>
      <c r="AM188" s="41"/>
      <c r="AN188" s="41"/>
      <c r="AO188" s="41"/>
      <c r="AP188" s="41"/>
      <c r="AQ188" s="41"/>
      <c r="AR188" s="41"/>
      <c r="AS188" s="41"/>
      <c r="AT188" s="41"/>
      <c r="AU188" s="41"/>
      <c r="AV188" s="41"/>
      <c r="AW188" s="41"/>
      <c r="AX188" s="41"/>
      <c r="AY188" s="41"/>
      <c r="AZ188" s="41"/>
      <c r="BA188" s="41"/>
      <c r="BB188" s="41"/>
      <c r="BC188" s="41"/>
      <c r="BD188" s="41"/>
    </row>
    <row r="189" spans="1:56" ht="35.1" hidden="1" customHeight="1">
      <c r="A189" s="41"/>
      <c r="B189" s="128" t="str">
        <f>+IFERROR(VLOOKUP(#REF!&amp;"-"&amp;ROW()-108,[2]ワークシート!$C$2:$BW$498,9,0),"")</f>
        <v/>
      </c>
      <c r="C189" s="129"/>
      <c r="D189" s="130" t="str">
        <f>+IFERROR(IF(VLOOKUP(#REF!&amp;"-"&amp;ROW()-108,[2]ワークシート!$C$2:$BW$498,10,0) = "","",VLOOKUP(#REF!&amp;"-"&amp;ROW()-108,[2]ワークシート!$C$2:$BW$498,10,0)),"")</f>
        <v/>
      </c>
      <c r="E189" s="129"/>
      <c r="F189" s="128" t="str">
        <f>+IFERROR(VLOOKUP(#REF!&amp;"-"&amp;ROW()-108,[2]ワークシート!$C$2:$BW$498,11,0),"")</f>
        <v/>
      </c>
      <c r="G189" s="129"/>
      <c r="H189" s="50" t="str">
        <f>+IFERROR(VLOOKUP(#REF!&amp;"-"&amp;ROW()-108,[2]ワークシート!$C$2:$BW$498,12,0),"")</f>
        <v/>
      </c>
      <c r="I18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9" s="132"/>
      <c r="K189" s="128" t="str">
        <f>+IFERROR(VLOOKUP(#REF!&amp;"-"&amp;ROW()-108,[2]ワークシート!$C$2:$BW$498,19,0),"")</f>
        <v/>
      </c>
      <c r="L189" s="130"/>
      <c r="M189" s="129"/>
      <c r="N189" s="133" t="str">
        <f>+IFERROR(VLOOKUP(#REF!&amp;"-"&amp;ROW()-108,[2]ワークシート!$C$2:$BW$498,24,0),"")</f>
        <v/>
      </c>
      <c r="O189" s="134"/>
      <c r="P189" s="125" t="str">
        <f>+IFERROR(VLOOKUP(#REF!&amp;"-"&amp;ROW()-108,[2]ワークシート!$C$2:$BW$498,25,0),"")</f>
        <v/>
      </c>
      <c r="Q189" s="125"/>
      <c r="R189" s="135" t="str">
        <f>+IFERROR(VLOOKUP(#REF!&amp;"-"&amp;ROW()-108,[2]ワークシート!$C$2:$BW$498,55,0),"")</f>
        <v/>
      </c>
      <c r="S189" s="135"/>
      <c r="T189" s="135"/>
      <c r="U189" s="125" t="str">
        <f>+IFERROR(VLOOKUP(#REF!&amp;"-"&amp;ROW()-108,[2]ワークシート!$C$2:$BW$498,60,0),"")</f>
        <v/>
      </c>
      <c r="V189" s="125"/>
      <c r="W189" s="125" t="str">
        <f>+IFERROR(VLOOKUP(#REF!&amp;"-"&amp;ROW()-108,[2]ワークシート!$C$2:$BW$498,61,0),"")</f>
        <v/>
      </c>
      <c r="X189" s="125"/>
      <c r="Y189" s="125"/>
      <c r="Z189" s="126" t="str">
        <f t="shared" si="2"/>
        <v/>
      </c>
      <c r="AA189" s="126"/>
      <c r="AB189" s="127" t="str">
        <f>+IFERROR(IF(VLOOKUP(#REF!&amp;"-"&amp;ROW()-108,[2]ワークシート!$C$2:$BW$498,13,0)="","",VLOOKUP(#REF!&amp;"-"&amp;ROW()-108,[2]ワークシート!$C$2:$BW$498,13,0)),"")</f>
        <v/>
      </c>
      <c r="AC189" s="127"/>
      <c r="AD189" s="127" t="str">
        <f>+IFERROR(VLOOKUP(#REF!&amp;"-"&amp;ROW()-108,[2]ワークシート!$C$2:$BW$498,30,0),"")</f>
        <v/>
      </c>
      <c r="AE189" s="127"/>
      <c r="AF189" s="126" t="str">
        <f t="shared" si="3"/>
        <v/>
      </c>
      <c r="AG189" s="126"/>
      <c r="AH189" s="127" t="str">
        <f>+IFERROR(IF(VLOOKUP(#REF!&amp;"-"&amp;ROW()-108,[2]ワークシート!$C$2:$BW$498,31,0)="","",VLOOKUP(#REF!&amp;"-"&amp;ROW()-108,[2]ワークシート!$C$2:$BW$498,31,0)),"")</f>
        <v/>
      </c>
      <c r="AI189" s="127"/>
      <c r="AJ189" s="41"/>
      <c r="AK189" s="41"/>
      <c r="AL189" s="41"/>
      <c r="AM189" s="41"/>
      <c r="AN189" s="41"/>
      <c r="AO189" s="41"/>
      <c r="AP189" s="41"/>
      <c r="AQ189" s="41"/>
      <c r="AR189" s="41"/>
      <c r="AS189" s="41"/>
      <c r="AT189" s="41"/>
      <c r="AU189" s="41"/>
      <c r="AV189" s="41"/>
      <c r="AW189" s="41"/>
      <c r="AX189" s="41"/>
      <c r="AY189" s="41"/>
      <c r="AZ189" s="41"/>
      <c r="BA189" s="41"/>
      <c r="BB189" s="41"/>
      <c r="BC189" s="41"/>
      <c r="BD189" s="41"/>
    </row>
    <row r="190" spans="1:56" ht="35.1" hidden="1" customHeight="1">
      <c r="A190" s="41"/>
      <c r="B190" s="128" t="str">
        <f>+IFERROR(VLOOKUP(#REF!&amp;"-"&amp;ROW()-108,[2]ワークシート!$C$2:$BW$498,9,0),"")</f>
        <v/>
      </c>
      <c r="C190" s="129"/>
      <c r="D190" s="130" t="str">
        <f>+IFERROR(IF(VLOOKUP(#REF!&amp;"-"&amp;ROW()-108,[2]ワークシート!$C$2:$BW$498,10,0) = "","",VLOOKUP(#REF!&amp;"-"&amp;ROW()-108,[2]ワークシート!$C$2:$BW$498,10,0)),"")</f>
        <v/>
      </c>
      <c r="E190" s="129"/>
      <c r="F190" s="128" t="str">
        <f>+IFERROR(VLOOKUP(#REF!&amp;"-"&amp;ROW()-108,[2]ワークシート!$C$2:$BW$498,11,0),"")</f>
        <v/>
      </c>
      <c r="G190" s="129"/>
      <c r="H190" s="50" t="str">
        <f>+IFERROR(VLOOKUP(#REF!&amp;"-"&amp;ROW()-108,[2]ワークシート!$C$2:$BW$498,12,0),"")</f>
        <v/>
      </c>
      <c r="I19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0" s="132"/>
      <c r="K190" s="128" t="str">
        <f>+IFERROR(VLOOKUP(#REF!&amp;"-"&amp;ROW()-108,[2]ワークシート!$C$2:$BW$498,19,0),"")</f>
        <v/>
      </c>
      <c r="L190" s="130"/>
      <c r="M190" s="129"/>
      <c r="N190" s="133" t="str">
        <f>+IFERROR(VLOOKUP(#REF!&amp;"-"&amp;ROW()-108,[2]ワークシート!$C$2:$BW$498,24,0),"")</f>
        <v/>
      </c>
      <c r="O190" s="134"/>
      <c r="P190" s="125" t="str">
        <f>+IFERROR(VLOOKUP(#REF!&amp;"-"&amp;ROW()-108,[2]ワークシート!$C$2:$BW$498,25,0),"")</f>
        <v/>
      </c>
      <c r="Q190" s="125"/>
      <c r="R190" s="135" t="str">
        <f>+IFERROR(VLOOKUP(#REF!&amp;"-"&amp;ROW()-108,[2]ワークシート!$C$2:$BW$498,55,0),"")</f>
        <v/>
      </c>
      <c r="S190" s="135"/>
      <c r="T190" s="135"/>
      <c r="U190" s="125" t="str">
        <f>+IFERROR(VLOOKUP(#REF!&amp;"-"&amp;ROW()-108,[2]ワークシート!$C$2:$BW$498,60,0),"")</f>
        <v/>
      </c>
      <c r="V190" s="125"/>
      <c r="W190" s="125" t="str">
        <f>+IFERROR(VLOOKUP(#REF!&amp;"-"&amp;ROW()-108,[2]ワークシート!$C$2:$BW$498,61,0),"")</f>
        <v/>
      </c>
      <c r="X190" s="125"/>
      <c r="Y190" s="125"/>
      <c r="Z190" s="126" t="str">
        <f t="shared" si="2"/>
        <v/>
      </c>
      <c r="AA190" s="126"/>
      <c r="AB190" s="127" t="str">
        <f>+IFERROR(IF(VLOOKUP(#REF!&amp;"-"&amp;ROW()-108,[2]ワークシート!$C$2:$BW$498,13,0)="","",VLOOKUP(#REF!&amp;"-"&amp;ROW()-108,[2]ワークシート!$C$2:$BW$498,13,0)),"")</f>
        <v/>
      </c>
      <c r="AC190" s="127"/>
      <c r="AD190" s="127" t="str">
        <f>+IFERROR(VLOOKUP(#REF!&amp;"-"&amp;ROW()-108,[2]ワークシート!$C$2:$BW$498,30,0),"")</f>
        <v/>
      </c>
      <c r="AE190" s="127"/>
      <c r="AF190" s="126" t="str">
        <f t="shared" si="3"/>
        <v/>
      </c>
      <c r="AG190" s="126"/>
      <c r="AH190" s="127" t="str">
        <f>+IFERROR(IF(VLOOKUP(#REF!&amp;"-"&amp;ROW()-108,[2]ワークシート!$C$2:$BW$498,31,0)="","",VLOOKUP(#REF!&amp;"-"&amp;ROW()-108,[2]ワークシート!$C$2:$BW$498,31,0)),"")</f>
        <v/>
      </c>
      <c r="AI190" s="127"/>
      <c r="AJ190" s="41"/>
      <c r="AK190" s="41"/>
      <c r="AL190" s="41"/>
      <c r="AM190" s="41"/>
      <c r="AN190" s="41"/>
      <c r="AO190" s="41"/>
      <c r="AP190" s="41"/>
      <c r="AQ190" s="41"/>
      <c r="AR190" s="41"/>
      <c r="AS190" s="41"/>
      <c r="AT190" s="41"/>
      <c r="AU190" s="41"/>
      <c r="AV190" s="41"/>
      <c r="AW190" s="41"/>
      <c r="AX190" s="41"/>
      <c r="AY190" s="41"/>
      <c r="AZ190" s="41"/>
      <c r="BA190" s="41"/>
      <c r="BB190" s="41"/>
      <c r="BC190" s="41"/>
      <c r="BD190" s="41"/>
    </row>
    <row r="191" spans="1:56" ht="35.1" hidden="1" customHeight="1">
      <c r="A191" s="41"/>
      <c r="B191" s="128" t="str">
        <f>+IFERROR(VLOOKUP(#REF!&amp;"-"&amp;ROW()-108,[2]ワークシート!$C$2:$BW$498,9,0),"")</f>
        <v/>
      </c>
      <c r="C191" s="129"/>
      <c r="D191" s="130" t="str">
        <f>+IFERROR(IF(VLOOKUP(#REF!&amp;"-"&amp;ROW()-108,[2]ワークシート!$C$2:$BW$498,10,0) = "","",VLOOKUP(#REF!&amp;"-"&amp;ROW()-108,[2]ワークシート!$C$2:$BW$498,10,0)),"")</f>
        <v/>
      </c>
      <c r="E191" s="129"/>
      <c r="F191" s="128" t="str">
        <f>+IFERROR(VLOOKUP(#REF!&amp;"-"&amp;ROW()-108,[2]ワークシート!$C$2:$BW$498,11,0),"")</f>
        <v/>
      </c>
      <c r="G191" s="129"/>
      <c r="H191" s="50" t="str">
        <f>+IFERROR(VLOOKUP(#REF!&amp;"-"&amp;ROW()-108,[2]ワークシート!$C$2:$BW$498,12,0),"")</f>
        <v/>
      </c>
      <c r="I19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1" s="132"/>
      <c r="K191" s="128" t="str">
        <f>+IFERROR(VLOOKUP(#REF!&amp;"-"&amp;ROW()-108,[2]ワークシート!$C$2:$BW$498,19,0),"")</f>
        <v/>
      </c>
      <c r="L191" s="130"/>
      <c r="M191" s="129"/>
      <c r="N191" s="133" t="str">
        <f>+IFERROR(VLOOKUP(#REF!&amp;"-"&amp;ROW()-108,[2]ワークシート!$C$2:$BW$498,24,0),"")</f>
        <v/>
      </c>
      <c r="O191" s="134"/>
      <c r="P191" s="125" t="str">
        <f>+IFERROR(VLOOKUP(#REF!&amp;"-"&amp;ROW()-108,[2]ワークシート!$C$2:$BW$498,25,0),"")</f>
        <v/>
      </c>
      <c r="Q191" s="125"/>
      <c r="R191" s="135" t="str">
        <f>+IFERROR(VLOOKUP(#REF!&amp;"-"&amp;ROW()-108,[2]ワークシート!$C$2:$BW$498,55,0),"")</f>
        <v/>
      </c>
      <c r="S191" s="135"/>
      <c r="T191" s="135"/>
      <c r="U191" s="125" t="str">
        <f>+IFERROR(VLOOKUP(#REF!&amp;"-"&amp;ROW()-108,[2]ワークシート!$C$2:$BW$498,60,0),"")</f>
        <v/>
      </c>
      <c r="V191" s="125"/>
      <c r="W191" s="125" t="str">
        <f>+IFERROR(VLOOKUP(#REF!&amp;"-"&amp;ROW()-108,[2]ワークシート!$C$2:$BW$498,61,0),"")</f>
        <v/>
      </c>
      <c r="X191" s="125"/>
      <c r="Y191" s="125"/>
      <c r="Z191" s="126" t="str">
        <f t="shared" si="2"/>
        <v/>
      </c>
      <c r="AA191" s="126"/>
      <c r="AB191" s="127" t="str">
        <f>+IFERROR(IF(VLOOKUP(#REF!&amp;"-"&amp;ROW()-108,[2]ワークシート!$C$2:$BW$498,13,0)="","",VLOOKUP(#REF!&amp;"-"&amp;ROW()-108,[2]ワークシート!$C$2:$BW$498,13,0)),"")</f>
        <v/>
      </c>
      <c r="AC191" s="127"/>
      <c r="AD191" s="127" t="str">
        <f>+IFERROR(VLOOKUP(#REF!&amp;"-"&amp;ROW()-108,[2]ワークシート!$C$2:$BW$498,30,0),"")</f>
        <v/>
      </c>
      <c r="AE191" s="127"/>
      <c r="AF191" s="126" t="str">
        <f t="shared" si="3"/>
        <v/>
      </c>
      <c r="AG191" s="126"/>
      <c r="AH191" s="127" t="str">
        <f>+IFERROR(IF(VLOOKUP(#REF!&amp;"-"&amp;ROW()-108,[2]ワークシート!$C$2:$BW$498,31,0)="","",VLOOKUP(#REF!&amp;"-"&amp;ROW()-108,[2]ワークシート!$C$2:$BW$498,31,0)),"")</f>
        <v/>
      </c>
      <c r="AI191" s="127"/>
      <c r="AJ191" s="41"/>
      <c r="AK191" s="41"/>
      <c r="AL191" s="41"/>
      <c r="AM191" s="41"/>
      <c r="AN191" s="41"/>
      <c r="AO191" s="41"/>
      <c r="AP191" s="41"/>
      <c r="AQ191" s="41"/>
      <c r="AR191" s="41"/>
      <c r="AS191" s="41"/>
      <c r="AT191" s="41"/>
      <c r="AU191" s="41"/>
      <c r="AV191" s="41"/>
      <c r="AW191" s="41"/>
      <c r="AX191" s="41"/>
      <c r="AY191" s="41"/>
      <c r="AZ191" s="41"/>
      <c r="BA191" s="41"/>
      <c r="BB191" s="41"/>
      <c r="BC191" s="41"/>
      <c r="BD191" s="41"/>
    </row>
    <row r="192" spans="1:56" ht="35.1" hidden="1" customHeight="1">
      <c r="A192" s="41"/>
      <c r="B192" s="128" t="str">
        <f>+IFERROR(VLOOKUP(#REF!&amp;"-"&amp;ROW()-108,[2]ワークシート!$C$2:$BW$498,9,0),"")</f>
        <v/>
      </c>
      <c r="C192" s="129"/>
      <c r="D192" s="130" t="str">
        <f>+IFERROR(IF(VLOOKUP(#REF!&amp;"-"&amp;ROW()-108,[2]ワークシート!$C$2:$BW$498,10,0) = "","",VLOOKUP(#REF!&amp;"-"&amp;ROW()-108,[2]ワークシート!$C$2:$BW$498,10,0)),"")</f>
        <v/>
      </c>
      <c r="E192" s="129"/>
      <c r="F192" s="128" t="str">
        <f>+IFERROR(VLOOKUP(#REF!&amp;"-"&amp;ROW()-108,[2]ワークシート!$C$2:$BW$498,11,0),"")</f>
        <v/>
      </c>
      <c r="G192" s="129"/>
      <c r="H192" s="50" t="str">
        <f>+IFERROR(VLOOKUP(#REF!&amp;"-"&amp;ROW()-108,[2]ワークシート!$C$2:$BW$498,12,0),"")</f>
        <v/>
      </c>
      <c r="I19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2" s="132"/>
      <c r="K192" s="128" t="str">
        <f>+IFERROR(VLOOKUP(#REF!&amp;"-"&amp;ROW()-108,[2]ワークシート!$C$2:$BW$498,19,0),"")</f>
        <v/>
      </c>
      <c r="L192" s="130"/>
      <c r="M192" s="129"/>
      <c r="N192" s="133" t="str">
        <f>+IFERROR(VLOOKUP(#REF!&amp;"-"&amp;ROW()-108,[2]ワークシート!$C$2:$BW$498,24,0),"")</f>
        <v/>
      </c>
      <c r="O192" s="134"/>
      <c r="P192" s="125" t="str">
        <f>+IFERROR(VLOOKUP(#REF!&amp;"-"&amp;ROW()-108,[2]ワークシート!$C$2:$BW$498,25,0),"")</f>
        <v/>
      </c>
      <c r="Q192" s="125"/>
      <c r="R192" s="135" t="str">
        <f>+IFERROR(VLOOKUP(#REF!&amp;"-"&amp;ROW()-108,[2]ワークシート!$C$2:$BW$498,55,0),"")</f>
        <v/>
      </c>
      <c r="S192" s="135"/>
      <c r="T192" s="135"/>
      <c r="U192" s="125" t="str">
        <f>+IFERROR(VLOOKUP(#REF!&amp;"-"&amp;ROW()-108,[2]ワークシート!$C$2:$BW$498,60,0),"")</f>
        <v/>
      </c>
      <c r="V192" s="125"/>
      <c r="W192" s="125" t="str">
        <f>+IFERROR(VLOOKUP(#REF!&amp;"-"&amp;ROW()-108,[2]ワークシート!$C$2:$BW$498,61,0),"")</f>
        <v/>
      </c>
      <c r="X192" s="125"/>
      <c r="Y192" s="125"/>
      <c r="Z192" s="126" t="str">
        <f t="shared" si="2"/>
        <v/>
      </c>
      <c r="AA192" s="126"/>
      <c r="AB192" s="127" t="str">
        <f>+IFERROR(IF(VLOOKUP(#REF!&amp;"-"&amp;ROW()-108,[2]ワークシート!$C$2:$BW$498,13,0)="","",VLOOKUP(#REF!&amp;"-"&amp;ROW()-108,[2]ワークシート!$C$2:$BW$498,13,0)),"")</f>
        <v/>
      </c>
      <c r="AC192" s="127"/>
      <c r="AD192" s="127" t="str">
        <f>+IFERROR(VLOOKUP(#REF!&amp;"-"&amp;ROW()-108,[2]ワークシート!$C$2:$BW$498,30,0),"")</f>
        <v/>
      </c>
      <c r="AE192" s="127"/>
      <c r="AF192" s="126" t="str">
        <f t="shared" si="3"/>
        <v/>
      </c>
      <c r="AG192" s="126"/>
      <c r="AH192" s="127" t="str">
        <f>+IFERROR(IF(VLOOKUP(#REF!&amp;"-"&amp;ROW()-108,[2]ワークシート!$C$2:$BW$498,31,0)="","",VLOOKUP(#REF!&amp;"-"&amp;ROW()-108,[2]ワークシート!$C$2:$BW$498,31,0)),"")</f>
        <v/>
      </c>
      <c r="AI192" s="127"/>
      <c r="AJ192" s="41"/>
      <c r="AK192" s="41"/>
      <c r="AL192" s="41"/>
      <c r="AM192" s="41"/>
      <c r="AN192" s="41"/>
      <c r="AO192" s="41"/>
      <c r="AP192" s="41"/>
      <c r="AQ192" s="41"/>
      <c r="AR192" s="41"/>
      <c r="AS192" s="41"/>
      <c r="AT192" s="41"/>
      <c r="AU192" s="41"/>
      <c r="AV192" s="41"/>
      <c r="AW192" s="41"/>
      <c r="AX192" s="41"/>
      <c r="AY192" s="41"/>
      <c r="AZ192" s="41"/>
      <c r="BA192" s="41"/>
      <c r="BB192" s="41"/>
      <c r="BC192" s="41"/>
      <c r="BD192" s="41"/>
    </row>
    <row r="193" spans="1:56" ht="35.1" hidden="1" customHeight="1">
      <c r="A193" s="41"/>
      <c r="B193" s="128" t="str">
        <f>+IFERROR(VLOOKUP(#REF!&amp;"-"&amp;ROW()-108,[2]ワークシート!$C$2:$BW$498,9,0),"")</f>
        <v/>
      </c>
      <c r="C193" s="129"/>
      <c r="D193" s="130" t="str">
        <f>+IFERROR(IF(VLOOKUP(#REF!&amp;"-"&amp;ROW()-108,[2]ワークシート!$C$2:$BW$498,10,0) = "","",VLOOKUP(#REF!&amp;"-"&amp;ROW()-108,[2]ワークシート!$C$2:$BW$498,10,0)),"")</f>
        <v/>
      </c>
      <c r="E193" s="129"/>
      <c r="F193" s="128" t="str">
        <f>+IFERROR(VLOOKUP(#REF!&amp;"-"&amp;ROW()-108,[2]ワークシート!$C$2:$BW$498,11,0),"")</f>
        <v/>
      </c>
      <c r="G193" s="129"/>
      <c r="H193" s="50" t="str">
        <f>+IFERROR(VLOOKUP(#REF!&amp;"-"&amp;ROW()-108,[2]ワークシート!$C$2:$BW$498,12,0),"")</f>
        <v/>
      </c>
      <c r="I19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3" s="132"/>
      <c r="K193" s="128" t="str">
        <f>+IFERROR(VLOOKUP(#REF!&amp;"-"&amp;ROW()-108,[2]ワークシート!$C$2:$BW$498,19,0),"")</f>
        <v/>
      </c>
      <c r="L193" s="130"/>
      <c r="M193" s="129"/>
      <c r="N193" s="133" t="str">
        <f>+IFERROR(VLOOKUP(#REF!&amp;"-"&amp;ROW()-108,[2]ワークシート!$C$2:$BW$498,24,0),"")</f>
        <v/>
      </c>
      <c r="O193" s="134"/>
      <c r="P193" s="125" t="str">
        <f>+IFERROR(VLOOKUP(#REF!&amp;"-"&amp;ROW()-108,[2]ワークシート!$C$2:$BW$498,25,0),"")</f>
        <v/>
      </c>
      <c r="Q193" s="125"/>
      <c r="R193" s="135" t="str">
        <f>+IFERROR(VLOOKUP(#REF!&amp;"-"&amp;ROW()-108,[2]ワークシート!$C$2:$BW$498,55,0),"")</f>
        <v/>
      </c>
      <c r="S193" s="135"/>
      <c r="T193" s="135"/>
      <c r="U193" s="125" t="str">
        <f>+IFERROR(VLOOKUP(#REF!&amp;"-"&amp;ROW()-108,[2]ワークシート!$C$2:$BW$498,60,0),"")</f>
        <v/>
      </c>
      <c r="V193" s="125"/>
      <c r="W193" s="125" t="str">
        <f>+IFERROR(VLOOKUP(#REF!&amp;"-"&amp;ROW()-108,[2]ワークシート!$C$2:$BW$498,61,0),"")</f>
        <v/>
      </c>
      <c r="X193" s="125"/>
      <c r="Y193" s="125"/>
      <c r="Z193" s="126" t="str">
        <f t="shared" si="2"/>
        <v/>
      </c>
      <c r="AA193" s="126"/>
      <c r="AB193" s="127" t="str">
        <f>+IFERROR(IF(VLOOKUP(#REF!&amp;"-"&amp;ROW()-108,[2]ワークシート!$C$2:$BW$498,13,0)="","",VLOOKUP(#REF!&amp;"-"&amp;ROW()-108,[2]ワークシート!$C$2:$BW$498,13,0)),"")</f>
        <v/>
      </c>
      <c r="AC193" s="127"/>
      <c r="AD193" s="127" t="str">
        <f>+IFERROR(VLOOKUP(#REF!&amp;"-"&amp;ROW()-108,[2]ワークシート!$C$2:$BW$498,30,0),"")</f>
        <v/>
      </c>
      <c r="AE193" s="127"/>
      <c r="AF193" s="126" t="str">
        <f t="shared" si="3"/>
        <v/>
      </c>
      <c r="AG193" s="126"/>
      <c r="AH193" s="127" t="str">
        <f>+IFERROR(IF(VLOOKUP(#REF!&amp;"-"&amp;ROW()-108,[2]ワークシート!$C$2:$BW$498,31,0)="","",VLOOKUP(#REF!&amp;"-"&amp;ROW()-108,[2]ワークシート!$C$2:$BW$498,31,0)),"")</f>
        <v/>
      </c>
      <c r="AI193" s="127"/>
      <c r="AJ193" s="41"/>
      <c r="AK193" s="41"/>
      <c r="AL193" s="41"/>
      <c r="AM193" s="41"/>
      <c r="AN193" s="41"/>
      <c r="AO193" s="41"/>
      <c r="AP193" s="41"/>
      <c r="AQ193" s="41"/>
      <c r="AR193" s="41"/>
      <c r="AS193" s="41"/>
      <c r="AT193" s="41"/>
      <c r="AU193" s="41"/>
      <c r="AV193" s="41"/>
      <c r="AW193" s="41"/>
      <c r="AX193" s="41"/>
      <c r="AY193" s="41"/>
      <c r="AZ193" s="41"/>
      <c r="BA193" s="41"/>
      <c r="BB193" s="41"/>
      <c r="BC193" s="41"/>
      <c r="BD193" s="41"/>
    </row>
    <row r="194" spans="1:56" ht="35.1" hidden="1" customHeight="1">
      <c r="A194" s="41"/>
      <c r="B194" s="128" t="str">
        <f>+IFERROR(VLOOKUP(#REF!&amp;"-"&amp;ROW()-108,[2]ワークシート!$C$2:$BW$498,9,0),"")</f>
        <v/>
      </c>
      <c r="C194" s="129"/>
      <c r="D194" s="130" t="str">
        <f>+IFERROR(IF(VLOOKUP(#REF!&amp;"-"&amp;ROW()-108,[2]ワークシート!$C$2:$BW$498,10,0) = "","",VLOOKUP(#REF!&amp;"-"&amp;ROW()-108,[2]ワークシート!$C$2:$BW$498,10,0)),"")</f>
        <v/>
      </c>
      <c r="E194" s="129"/>
      <c r="F194" s="128" t="str">
        <f>+IFERROR(VLOOKUP(#REF!&amp;"-"&amp;ROW()-108,[2]ワークシート!$C$2:$BW$498,11,0),"")</f>
        <v/>
      </c>
      <c r="G194" s="129"/>
      <c r="H194" s="50" t="str">
        <f>+IFERROR(VLOOKUP(#REF!&amp;"-"&amp;ROW()-108,[2]ワークシート!$C$2:$BW$498,12,0),"")</f>
        <v/>
      </c>
      <c r="I19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4" s="132"/>
      <c r="K194" s="128" t="str">
        <f>+IFERROR(VLOOKUP(#REF!&amp;"-"&amp;ROW()-108,[2]ワークシート!$C$2:$BW$498,19,0),"")</f>
        <v/>
      </c>
      <c r="L194" s="130"/>
      <c r="M194" s="129"/>
      <c r="N194" s="133" t="str">
        <f>+IFERROR(VLOOKUP(#REF!&amp;"-"&amp;ROW()-108,[2]ワークシート!$C$2:$BW$498,24,0),"")</f>
        <v/>
      </c>
      <c r="O194" s="134"/>
      <c r="P194" s="125" t="str">
        <f>+IFERROR(VLOOKUP(#REF!&amp;"-"&amp;ROW()-108,[2]ワークシート!$C$2:$BW$498,25,0),"")</f>
        <v/>
      </c>
      <c r="Q194" s="125"/>
      <c r="R194" s="135" t="str">
        <f>+IFERROR(VLOOKUP(#REF!&amp;"-"&amp;ROW()-108,[2]ワークシート!$C$2:$BW$498,55,0),"")</f>
        <v/>
      </c>
      <c r="S194" s="135"/>
      <c r="T194" s="135"/>
      <c r="U194" s="125" t="str">
        <f>+IFERROR(VLOOKUP(#REF!&amp;"-"&amp;ROW()-108,[2]ワークシート!$C$2:$BW$498,60,0),"")</f>
        <v/>
      </c>
      <c r="V194" s="125"/>
      <c r="W194" s="125" t="str">
        <f>+IFERROR(VLOOKUP(#REF!&amp;"-"&amp;ROW()-108,[2]ワークシート!$C$2:$BW$498,61,0),"")</f>
        <v/>
      </c>
      <c r="X194" s="125"/>
      <c r="Y194" s="125"/>
      <c r="Z194" s="126" t="str">
        <f t="shared" si="2"/>
        <v/>
      </c>
      <c r="AA194" s="126"/>
      <c r="AB194" s="127" t="str">
        <f>+IFERROR(IF(VLOOKUP(#REF!&amp;"-"&amp;ROW()-108,[2]ワークシート!$C$2:$BW$498,13,0)="","",VLOOKUP(#REF!&amp;"-"&amp;ROW()-108,[2]ワークシート!$C$2:$BW$498,13,0)),"")</f>
        <v/>
      </c>
      <c r="AC194" s="127"/>
      <c r="AD194" s="127" t="str">
        <f>+IFERROR(VLOOKUP(#REF!&amp;"-"&amp;ROW()-108,[2]ワークシート!$C$2:$BW$498,30,0),"")</f>
        <v/>
      </c>
      <c r="AE194" s="127"/>
      <c r="AF194" s="126" t="str">
        <f t="shared" si="3"/>
        <v/>
      </c>
      <c r="AG194" s="126"/>
      <c r="AH194" s="127" t="str">
        <f>+IFERROR(IF(VLOOKUP(#REF!&amp;"-"&amp;ROW()-108,[2]ワークシート!$C$2:$BW$498,31,0)="","",VLOOKUP(#REF!&amp;"-"&amp;ROW()-108,[2]ワークシート!$C$2:$BW$498,31,0)),"")</f>
        <v/>
      </c>
      <c r="AI194" s="127"/>
      <c r="AJ194" s="41"/>
      <c r="AK194" s="41"/>
      <c r="AL194" s="41"/>
      <c r="AM194" s="41"/>
      <c r="AN194" s="41"/>
      <c r="AO194" s="41"/>
      <c r="AP194" s="41"/>
      <c r="AQ194" s="41"/>
      <c r="AR194" s="41"/>
      <c r="AS194" s="41"/>
      <c r="AT194" s="41"/>
      <c r="AU194" s="41"/>
      <c r="AV194" s="41"/>
      <c r="AW194" s="41"/>
      <c r="AX194" s="41"/>
      <c r="AY194" s="41"/>
      <c r="AZ194" s="41"/>
      <c r="BA194" s="41"/>
      <c r="BB194" s="41"/>
      <c r="BC194" s="41"/>
      <c r="BD194" s="41"/>
    </row>
    <row r="195" spans="1:56" ht="35.1" hidden="1" customHeight="1">
      <c r="A195" s="41"/>
      <c r="B195" s="128" t="str">
        <f>+IFERROR(VLOOKUP(#REF!&amp;"-"&amp;ROW()-108,[2]ワークシート!$C$2:$BW$498,9,0),"")</f>
        <v/>
      </c>
      <c r="C195" s="129"/>
      <c r="D195" s="130" t="str">
        <f>+IFERROR(IF(VLOOKUP(#REF!&amp;"-"&amp;ROW()-108,[2]ワークシート!$C$2:$BW$498,10,0) = "","",VLOOKUP(#REF!&amp;"-"&amp;ROW()-108,[2]ワークシート!$C$2:$BW$498,10,0)),"")</f>
        <v/>
      </c>
      <c r="E195" s="129"/>
      <c r="F195" s="128" t="str">
        <f>+IFERROR(VLOOKUP(#REF!&amp;"-"&amp;ROW()-108,[2]ワークシート!$C$2:$BW$498,11,0),"")</f>
        <v/>
      </c>
      <c r="G195" s="129"/>
      <c r="H195" s="50" t="str">
        <f>+IFERROR(VLOOKUP(#REF!&amp;"-"&amp;ROW()-108,[2]ワークシート!$C$2:$BW$498,12,0),"")</f>
        <v/>
      </c>
      <c r="I19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5" s="132"/>
      <c r="K195" s="128" t="str">
        <f>+IFERROR(VLOOKUP(#REF!&amp;"-"&amp;ROW()-108,[2]ワークシート!$C$2:$BW$498,19,0),"")</f>
        <v/>
      </c>
      <c r="L195" s="130"/>
      <c r="M195" s="129"/>
      <c r="N195" s="133" t="str">
        <f>+IFERROR(VLOOKUP(#REF!&amp;"-"&amp;ROW()-108,[2]ワークシート!$C$2:$BW$498,24,0),"")</f>
        <v/>
      </c>
      <c r="O195" s="134"/>
      <c r="P195" s="125" t="str">
        <f>+IFERROR(VLOOKUP(#REF!&amp;"-"&amp;ROW()-108,[2]ワークシート!$C$2:$BW$498,25,0),"")</f>
        <v/>
      </c>
      <c r="Q195" s="125"/>
      <c r="R195" s="135" t="str">
        <f>+IFERROR(VLOOKUP(#REF!&amp;"-"&amp;ROW()-108,[2]ワークシート!$C$2:$BW$498,55,0),"")</f>
        <v/>
      </c>
      <c r="S195" s="135"/>
      <c r="T195" s="135"/>
      <c r="U195" s="125" t="str">
        <f>+IFERROR(VLOOKUP(#REF!&amp;"-"&amp;ROW()-108,[2]ワークシート!$C$2:$BW$498,60,0),"")</f>
        <v/>
      </c>
      <c r="V195" s="125"/>
      <c r="W195" s="125" t="str">
        <f>+IFERROR(VLOOKUP(#REF!&amp;"-"&amp;ROW()-108,[2]ワークシート!$C$2:$BW$498,61,0),"")</f>
        <v/>
      </c>
      <c r="X195" s="125"/>
      <c r="Y195" s="125"/>
      <c r="Z195" s="126" t="str">
        <f t="shared" si="2"/>
        <v/>
      </c>
      <c r="AA195" s="126"/>
      <c r="AB195" s="127" t="str">
        <f>+IFERROR(IF(VLOOKUP(#REF!&amp;"-"&amp;ROW()-108,[2]ワークシート!$C$2:$BW$498,13,0)="","",VLOOKUP(#REF!&amp;"-"&amp;ROW()-108,[2]ワークシート!$C$2:$BW$498,13,0)),"")</f>
        <v/>
      </c>
      <c r="AC195" s="127"/>
      <c r="AD195" s="127" t="str">
        <f>+IFERROR(VLOOKUP(#REF!&amp;"-"&amp;ROW()-108,[2]ワークシート!$C$2:$BW$498,30,0),"")</f>
        <v/>
      </c>
      <c r="AE195" s="127"/>
      <c r="AF195" s="126" t="str">
        <f t="shared" si="3"/>
        <v/>
      </c>
      <c r="AG195" s="126"/>
      <c r="AH195" s="127" t="str">
        <f>+IFERROR(IF(VLOOKUP(#REF!&amp;"-"&amp;ROW()-108,[2]ワークシート!$C$2:$BW$498,31,0)="","",VLOOKUP(#REF!&amp;"-"&amp;ROW()-108,[2]ワークシート!$C$2:$BW$498,31,0)),"")</f>
        <v/>
      </c>
      <c r="AI195" s="127"/>
      <c r="AJ195" s="41"/>
      <c r="AK195" s="41"/>
      <c r="AL195" s="41"/>
      <c r="AM195" s="41"/>
      <c r="AN195" s="41"/>
      <c r="AO195" s="41"/>
      <c r="AP195" s="41"/>
      <c r="AQ195" s="41"/>
      <c r="AR195" s="41"/>
      <c r="AS195" s="41"/>
      <c r="AT195" s="41"/>
      <c r="AU195" s="41"/>
      <c r="AV195" s="41"/>
      <c r="AW195" s="41"/>
      <c r="AX195" s="41"/>
      <c r="AY195" s="41"/>
      <c r="AZ195" s="41"/>
      <c r="BA195" s="41"/>
      <c r="BB195" s="41"/>
      <c r="BC195" s="41"/>
      <c r="BD195" s="41"/>
    </row>
    <row r="196" spans="1:56" ht="35.1" hidden="1" customHeight="1">
      <c r="A196" s="41"/>
      <c r="B196" s="128" t="str">
        <f>+IFERROR(VLOOKUP(#REF!&amp;"-"&amp;ROW()-108,[2]ワークシート!$C$2:$BW$498,9,0),"")</f>
        <v/>
      </c>
      <c r="C196" s="129"/>
      <c r="D196" s="130" t="str">
        <f>+IFERROR(IF(VLOOKUP(#REF!&amp;"-"&amp;ROW()-108,[2]ワークシート!$C$2:$BW$498,10,0) = "","",VLOOKUP(#REF!&amp;"-"&amp;ROW()-108,[2]ワークシート!$C$2:$BW$498,10,0)),"")</f>
        <v/>
      </c>
      <c r="E196" s="129"/>
      <c r="F196" s="128" t="str">
        <f>+IFERROR(VLOOKUP(#REF!&amp;"-"&amp;ROW()-108,[2]ワークシート!$C$2:$BW$498,11,0),"")</f>
        <v/>
      </c>
      <c r="G196" s="129"/>
      <c r="H196" s="50" t="str">
        <f>+IFERROR(VLOOKUP(#REF!&amp;"-"&amp;ROW()-108,[2]ワークシート!$C$2:$BW$498,12,0),"")</f>
        <v/>
      </c>
      <c r="I19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6" s="132"/>
      <c r="K196" s="128" t="str">
        <f>+IFERROR(VLOOKUP(#REF!&amp;"-"&amp;ROW()-108,[2]ワークシート!$C$2:$BW$498,19,0),"")</f>
        <v/>
      </c>
      <c r="L196" s="130"/>
      <c r="M196" s="129"/>
      <c r="N196" s="133" t="str">
        <f>+IFERROR(VLOOKUP(#REF!&amp;"-"&amp;ROW()-108,[2]ワークシート!$C$2:$BW$498,24,0),"")</f>
        <v/>
      </c>
      <c r="O196" s="134"/>
      <c r="P196" s="125" t="str">
        <f>+IFERROR(VLOOKUP(#REF!&amp;"-"&amp;ROW()-108,[2]ワークシート!$C$2:$BW$498,25,0),"")</f>
        <v/>
      </c>
      <c r="Q196" s="125"/>
      <c r="R196" s="135" t="str">
        <f>+IFERROR(VLOOKUP(#REF!&amp;"-"&amp;ROW()-108,[2]ワークシート!$C$2:$BW$498,55,0),"")</f>
        <v/>
      </c>
      <c r="S196" s="135"/>
      <c r="T196" s="135"/>
      <c r="U196" s="125" t="str">
        <f>+IFERROR(VLOOKUP(#REF!&amp;"-"&amp;ROW()-108,[2]ワークシート!$C$2:$BW$498,60,0),"")</f>
        <v/>
      </c>
      <c r="V196" s="125"/>
      <c r="W196" s="125" t="str">
        <f>+IFERROR(VLOOKUP(#REF!&amp;"-"&amp;ROW()-108,[2]ワークシート!$C$2:$BW$498,61,0),"")</f>
        <v/>
      </c>
      <c r="X196" s="125"/>
      <c r="Y196" s="125"/>
      <c r="Z196" s="126" t="str">
        <f t="shared" si="2"/>
        <v/>
      </c>
      <c r="AA196" s="126"/>
      <c r="AB196" s="127" t="str">
        <f>+IFERROR(IF(VLOOKUP(#REF!&amp;"-"&amp;ROW()-108,[2]ワークシート!$C$2:$BW$498,13,0)="","",VLOOKUP(#REF!&amp;"-"&amp;ROW()-108,[2]ワークシート!$C$2:$BW$498,13,0)),"")</f>
        <v/>
      </c>
      <c r="AC196" s="127"/>
      <c r="AD196" s="127" t="str">
        <f>+IFERROR(VLOOKUP(#REF!&amp;"-"&amp;ROW()-108,[2]ワークシート!$C$2:$BW$498,30,0),"")</f>
        <v/>
      </c>
      <c r="AE196" s="127"/>
      <c r="AF196" s="126" t="str">
        <f t="shared" si="3"/>
        <v/>
      </c>
      <c r="AG196" s="126"/>
      <c r="AH196" s="127" t="str">
        <f>+IFERROR(IF(VLOOKUP(#REF!&amp;"-"&amp;ROW()-108,[2]ワークシート!$C$2:$BW$498,31,0)="","",VLOOKUP(#REF!&amp;"-"&amp;ROW()-108,[2]ワークシート!$C$2:$BW$498,31,0)),"")</f>
        <v/>
      </c>
      <c r="AI196" s="127"/>
      <c r="AJ196" s="41"/>
      <c r="AK196" s="41"/>
      <c r="AL196" s="41"/>
      <c r="AM196" s="41"/>
      <c r="AN196" s="41"/>
      <c r="AO196" s="41"/>
      <c r="AP196" s="41"/>
      <c r="AQ196" s="41"/>
      <c r="AR196" s="41"/>
      <c r="AS196" s="41"/>
      <c r="AT196" s="41"/>
      <c r="AU196" s="41"/>
      <c r="AV196" s="41"/>
      <c r="AW196" s="41"/>
      <c r="AX196" s="41"/>
      <c r="AY196" s="41"/>
      <c r="AZ196" s="41"/>
      <c r="BA196" s="41"/>
      <c r="BB196" s="41"/>
      <c r="BC196" s="41"/>
      <c r="BD196" s="41"/>
    </row>
    <row r="197" spans="1:56" ht="35.1" hidden="1" customHeight="1">
      <c r="A197" s="41"/>
      <c r="B197" s="128" t="str">
        <f>+IFERROR(VLOOKUP(#REF!&amp;"-"&amp;ROW()-108,[2]ワークシート!$C$2:$BW$498,9,0),"")</f>
        <v/>
      </c>
      <c r="C197" s="129"/>
      <c r="D197" s="130" t="str">
        <f>+IFERROR(IF(VLOOKUP(#REF!&amp;"-"&amp;ROW()-108,[2]ワークシート!$C$2:$BW$498,10,0) = "","",VLOOKUP(#REF!&amp;"-"&amp;ROW()-108,[2]ワークシート!$C$2:$BW$498,10,0)),"")</f>
        <v/>
      </c>
      <c r="E197" s="129"/>
      <c r="F197" s="128" t="str">
        <f>+IFERROR(VLOOKUP(#REF!&amp;"-"&amp;ROW()-108,[2]ワークシート!$C$2:$BW$498,11,0),"")</f>
        <v/>
      </c>
      <c r="G197" s="129"/>
      <c r="H197" s="50" t="str">
        <f>+IFERROR(VLOOKUP(#REF!&amp;"-"&amp;ROW()-108,[2]ワークシート!$C$2:$BW$498,12,0),"")</f>
        <v/>
      </c>
      <c r="I19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7" s="132"/>
      <c r="K197" s="128" t="str">
        <f>+IFERROR(VLOOKUP(#REF!&amp;"-"&amp;ROW()-108,[2]ワークシート!$C$2:$BW$498,19,0),"")</f>
        <v/>
      </c>
      <c r="L197" s="130"/>
      <c r="M197" s="129"/>
      <c r="N197" s="133" t="str">
        <f>+IFERROR(VLOOKUP(#REF!&amp;"-"&amp;ROW()-108,[2]ワークシート!$C$2:$BW$498,24,0),"")</f>
        <v/>
      </c>
      <c r="O197" s="134"/>
      <c r="P197" s="125" t="str">
        <f>+IFERROR(VLOOKUP(#REF!&amp;"-"&amp;ROW()-108,[2]ワークシート!$C$2:$BW$498,25,0),"")</f>
        <v/>
      </c>
      <c r="Q197" s="125"/>
      <c r="R197" s="135" t="str">
        <f>+IFERROR(VLOOKUP(#REF!&amp;"-"&amp;ROW()-108,[2]ワークシート!$C$2:$BW$498,55,0),"")</f>
        <v/>
      </c>
      <c r="S197" s="135"/>
      <c r="T197" s="135"/>
      <c r="U197" s="125" t="str">
        <f>+IFERROR(VLOOKUP(#REF!&amp;"-"&amp;ROW()-108,[2]ワークシート!$C$2:$BW$498,60,0),"")</f>
        <v/>
      </c>
      <c r="V197" s="125"/>
      <c r="W197" s="125" t="str">
        <f>+IFERROR(VLOOKUP(#REF!&amp;"-"&amp;ROW()-108,[2]ワークシート!$C$2:$BW$498,61,0),"")</f>
        <v/>
      </c>
      <c r="X197" s="125"/>
      <c r="Y197" s="125"/>
      <c r="Z197" s="126" t="str">
        <f t="shared" si="2"/>
        <v/>
      </c>
      <c r="AA197" s="126"/>
      <c r="AB197" s="127" t="str">
        <f>+IFERROR(IF(VLOOKUP(#REF!&amp;"-"&amp;ROW()-108,[2]ワークシート!$C$2:$BW$498,13,0)="","",VLOOKUP(#REF!&amp;"-"&amp;ROW()-108,[2]ワークシート!$C$2:$BW$498,13,0)),"")</f>
        <v/>
      </c>
      <c r="AC197" s="127"/>
      <c r="AD197" s="127" t="str">
        <f>+IFERROR(VLOOKUP(#REF!&amp;"-"&amp;ROW()-108,[2]ワークシート!$C$2:$BW$498,30,0),"")</f>
        <v/>
      </c>
      <c r="AE197" s="127"/>
      <c r="AF197" s="126" t="str">
        <f t="shared" si="3"/>
        <v/>
      </c>
      <c r="AG197" s="126"/>
      <c r="AH197" s="127" t="str">
        <f>+IFERROR(IF(VLOOKUP(#REF!&amp;"-"&amp;ROW()-108,[2]ワークシート!$C$2:$BW$498,31,0)="","",VLOOKUP(#REF!&amp;"-"&amp;ROW()-108,[2]ワークシート!$C$2:$BW$498,31,0)),"")</f>
        <v/>
      </c>
      <c r="AI197" s="127"/>
      <c r="AJ197" s="41"/>
      <c r="AK197" s="41"/>
      <c r="AL197" s="41"/>
      <c r="AM197" s="41"/>
      <c r="AN197" s="41"/>
      <c r="AO197" s="41"/>
      <c r="AP197" s="41"/>
      <c r="AQ197" s="41"/>
      <c r="AR197" s="41"/>
      <c r="AS197" s="41"/>
      <c r="AT197" s="41"/>
      <c r="AU197" s="41"/>
      <c r="AV197" s="41"/>
      <c r="AW197" s="41"/>
      <c r="AX197" s="41"/>
      <c r="AY197" s="41"/>
      <c r="AZ197" s="41"/>
      <c r="BA197" s="41"/>
      <c r="BB197" s="41"/>
      <c r="BC197" s="41"/>
      <c r="BD197" s="41"/>
    </row>
    <row r="198" spans="1:56" ht="35.1" hidden="1" customHeight="1">
      <c r="A198" s="41"/>
      <c r="B198" s="128" t="str">
        <f>+IFERROR(VLOOKUP(#REF!&amp;"-"&amp;ROW()-108,[2]ワークシート!$C$2:$BW$498,9,0),"")</f>
        <v/>
      </c>
      <c r="C198" s="129"/>
      <c r="D198" s="130" t="str">
        <f>+IFERROR(IF(VLOOKUP(#REF!&amp;"-"&amp;ROW()-108,[2]ワークシート!$C$2:$BW$498,10,0) = "","",VLOOKUP(#REF!&amp;"-"&amp;ROW()-108,[2]ワークシート!$C$2:$BW$498,10,0)),"")</f>
        <v/>
      </c>
      <c r="E198" s="129"/>
      <c r="F198" s="128" t="str">
        <f>+IFERROR(VLOOKUP(#REF!&amp;"-"&amp;ROW()-108,[2]ワークシート!$C$2:$BW$498,11,0),"")</f>
        <v/>
      </c>
      <c r="G198" s="129"/>
      <c r="H198" s="50" t="str">
        <f>+IFERROR(VLOOKUP(#REF!&amp;"-"&amp;ROW()-108,[2]ワークシート!$C$2:$BW$498,12,0),"")</f>
        <v/>
      </c>
      <c r="I19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8" s="132"/>
      <c r="K198" s="128" t="str">
        <f>+IFERROR(VLOOKUP(#REF!&amp;"-"&amp;ROW()-108,[2]ワークシート!$C$2:$BW$498,19,0),"")</f>
        <v/>
      </c>
      <c r="L198" s="130"/>
      <c r="M198" s="129"/>
      <c r="N198" s="133" t="str">
        <f>+IFERROR(VLOOKUP(#REF!&amp;"-"&amp;ROW()-108,[2]ワークシート!$C$2:$BW$498,24,0),"")</f>
        <v/>
      </c>
      <c r="O198" s="134"/>
      <c r="P198" s="125" t="str">
        <f>+IFERROR(VLOOKUP(#REF!&amp;"-"&amp;ROW()-108,[2]ワークシート!$C$2:$BW$498,25,0),"")</f>
        <v/>
      </c>
      <c r="Q198" s="125"/>
      <c r="R198" s="135" t="str">
        <f>+IFERROR(VLOOKUP(#REF!&amp;"-"&amp;ROW()-108,[2]ワークシート!$C$2:$BW$498,55,0),"")</f>
        <v/>
      </c>
      <c r="S198" s="135"/>
      <c r="T198" s="135"/>
      <c r="U198" s="125" t="str">
        <f>+IFERROR(VLOOKUP(#REF!&amp;"-"&amp;ROW()-108,[2]ワークシート!$C$2:$BW$498,60,0),"")</f>
        <v/>
      </c>
      <c r="V198" s="125"/>
      <c r="W198" s="125" t="str">
        <f>+IFERROR(VLOOKUP(#REF!&amp;"-"&amp;ROW()-108,[2]ワークシート!$C$2:$BW$498,61,0),"")</f>
        <v/>
      </c>
      <c r="X198" s="125"/>
      <c r="Y198" s="125"/>
      <c r="Z198" s="126" t="str">
        <f t="shared" si="2"/>
        <v/>
      </c>
      <c r="AA198" s="126"/>
      <c r="AB198" s="127" t="str">
        <f>+IFERROR(IF(VLOOKUP(#REF!&amp;"-"&amp;ROW()-108,[2]ワークシート!$C$2:$BW$498,13,0)="","",VLOOKUP(#REF!&amp;"-"&amp;ROW()-108,[2]ワークシート!$C$2:$BW$498,13,0)),"")</f>
        <v/>
      </c>
      <c r="AC198" s="127"/>
      <c r="AD198" s="127" t="str">
        <f>+IFERROR(VLOOKUP(#REF!&amp;"-"&amp;ROW()-108,[2]ワークシート!$C$2:$BW$498,30,0),"")</f>
        <v/>
      </c>
      <c r="AE198" s="127"/>
      <c r="AF198" s="126" t="str">
        <f t="shared" si="3"/>
        <v/>
      </c>
      <c r="AG198" s="126"/>
      <c r="AH198" s="127" t="str">
        <f>+IFERROR(IF(VLOOKUP(#REF!&amp;"-"&amp;ROW()-108,[2]ワークシート!$C$2:$BW$498,31,0)="","",VLOOKUP(#REF!&amp;"-"&amp;ROW()-108,[2]ワークシート!$C$2:$BW$498,31,0)),"")</f>
        <v/>
      </c>
      <c r="AI198" s="127"/>
      <c r="AJ198" s="41"/>
      <c r="AK198" s="41"/>
      <c r="AL198" s="41"/>
      <c r="AM198" s="41"/>
      <c r="AN198" s="41"/>
      <c r="AO198" s="41"/>
      <c r="AP198" s="41"/>
      <c r="AQ198" s="41"/>
      <c r="AR198" s="41"/>
      <c r="AS198" s="41"/>
      <c r="AT198" s="41"/>
      <c r="AU198" s="41"/>
      <c r="AV198" s="41"/>
      <c r="AW198" s="41"/>
      <c r="AX198" s="41"/>
      <c r="AY198" s="41"/>
      <c r="AZ198" s="41"/>
      <c r="BA198" s="41"/>
      <c r="BB198" s="41"/>
      <c r="BC198" s="41"/>
      <c r="BD198" s="41"/>
    </row>
    <row r="199" spans="1:56" ht="35.1" hidden="1" customHeight="1">
      <c r="A199" s="41"/>
      <c r="B199" s="128" t="str">
        <f>+IFERROR(VLOOKUP(#REF!&amp;"-"&amp;ROW()-108,[2]ワークシート!$C$2:$BW$498,9,0),"")</f>
        <v/>
      </c>
      <c r="C199" s="129"/>
      <c r="D199" s="130" t="str">
        <f>+IFERROR(IF(VLOOKUP(#REF!&amp;"-"&amp;ROW()-108,[2]ワークシート!$C$2:$BW$498,10,0) = "","",VLOOKUP(#REF!&amp;"-"&amp;ROW()-108,[2]ワークシート!$C$2:$BW$498,10,0)),"")</f>
        <v/>
      </c>
      <c r="E199" s="129"/>
      <c r="F199" s="128" t="str">
        <f>+IFERROR(VLOOKUP(#REF!&amp;"-"&amp;ROW()-108,[2]ワークシート!$C$2:$BW$498,11,0),"")</f>
        <v/>
      </c>
      <c r="G199" s="129"/>
      <c r="H199" s="50" t="str">
        <f>+IFERROR(VLOOKUP(#REF!&amp;"-"&amp;ROW()-108,[2]ワークシート!$C$2:$BW$498,12,0),"")</f>
        <v/>
      </c>
      <c r="I19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9" s="132"/>
      <c r="K199" s="128" t="str">
        <f>+IFERROR(VLOOKUP(#REF!&amp;"-"&amp;ROW()-108,[2]ワークシート!$C$2:$BW$498,19,0),"")</f>
        <v/>
      </c>
      <c r="L199" s="130"/>
      <c r="M199" s="129"/>
      <c r="N199" s="133" t="str">
        <f>+IFERROR(VLOOKUP(#REF!&amp;"-"&amp;ROW()-108,[2]ワークシート!$C$2:$BW$498,24,0),"")</f>
        <v/>
      </c>
      <c r="O199" s="134"/>
      <c r="P199" s="125" t="str">
        <f>+IFERROR(VLOOKUP(#REF!&amp;"-"&amp;ROW()-108,[2]ワークシート!$C$2:$BW$498,25,0),"")</f>
        <v/>
      </c>
      <c r="Q199" s="125"/>
      <c r="R199" s="135" t="str">
        <f>+IFERROR(VLOOKUP(#REF!&amp;"-"&amp;ROW()-108,[2]ワークシート!$C$2:$BW$498,55,0),"")</f>
        <v/>
      </c>
      <c r="S199" s="135"/>
      <c r="T199" s="135"/>
      <c r="U199" s="125" t="str">
        <f>+IFERROR(VLOOKUP(#REF!&amp;"-"&amp;ROW()-108,[2]ワークシート!$C$2:$BW$498,60,0),"")</f>
        <v/>
      </c>
      <c r="V199" s="125"/>
      <c r="W199" s="125" t="str">
        <f>+IFERROR(VLOOKUP(#REF!&amp;"-"&amp;ROW()-108,[2]ワークシート!$C$2:$BW$498,61,0),"")</f>
        <v/>
      </c>
      <c r="X199" s="125"/>
      <c r="Y199" s="125"/>
      <c r="Z199" s="126" t="str">
        <f t="shared" si="2"/>
        <v/>
      </c>
      <c r="AA199" s="126"/>
      <c r="AB199" s="127" t="str">
        <f>+IFERROR(IF(VLOOKUP(#REF!&amp;"-"&amp;ROW()-108,[2]ワークシート!$C$2:$BW$498,13,0)="","",VLOOKUP(#REF!&amp;"-"&amp;ROW()-108,[2]ワークシート!$C$2:$BW$498,13,0)),"")</f>
        <v/>
      </c>
      <c r="AC199" s="127"/>
      <c r="AD199" s="127" t="str">
        <f>+IFERROR(VLOOKUP(#REF!&amp;"-"&amp;ROW()-108,[2]ワークシート!$C$2:$BW$498,30,0),"")</f>
        <v/>
      </c>
      <c r="AE199" s="127"/>
      <c r="AF199" s="126" t="str">
        <f t="shared" si="3"/>
        <v/>
      </c>
      <c r="AG199" s="126"/>
      <c r="AH199" s="127" t="str">
        <f>+IFERROR(IF(VLOOKUP(#REF!&amp;"-"&amp;ROW()-108,[2]ワークシート!$C$2:$BW$498,31,0)="","",VLOOKUP(#REF!&amp;"-"&amp;ROW()-108,[2]ワークシート!$C$2:$BW$498,31,0)),"")</f>
        <v/>
      </c>
      <c r="AI199" s="127"/>
      <c r="AJ199" s="41"/>
      <c r="AK199" s="41"/>
      <c r="AL199" s="41"/>
      <c r="AM199" s="41"/>
      <c r="AN199" s="41"/>
      <c r="AO199" s="41"/>
      <c r="AP199" s="41"/>
      <c r="AQ199" s="41"/>
      <c r="AR199" s="41"/>
      <c r="AS199" s="41"/>
      <c r="AT199" s="41"/>
      <c r="AU199" s="41"/>
      <c r="AV199" s="41"/>
      <c r="AW199" s="41"/>
      <c r="AX199" s="41"/>
      <c r="AY199" s="41"/>
      <c r="AZ199" s="41"/>
      <c r="BA199" s="41"/>
      <c r="BB199" s="41"/>
      <c r="BC199" s="41"/>
      <c r="BD199" s="41"/>
    </row>
    <row r="200" spans="1:56" ht="35.1" hidden="1" customHeight="1">
      <c r="A200" s="41"/>
      <c r="B200" s="128" t="str">
        <f>+IFERROR(VLOOKUP(#REF!&amp;"-"&amp;ROW()-108,[2]ワークシート!$C$2:$BW$498,9,0),"")</f>
        <v/>
      </c>
      <c r="C200" s="129"/>
      <c r="D200" s="130" t="str">
        <f>+IFERROR(IF(VLOOKUP(#REF!&amp;"-"&amp;ROW()-108,[2]ワークシート!$C$2:$BW$498,10,0) = "","",VLOOKUP(#REF!&amp;"-"&amp;ROW()-108,[2]ワークシート!$C$2:$BW$498,10,0)),"")</f>
        <v/>
      </c>
      <c r="E200" s="129"/>
      <c r="F200" s="128" t="str">
        <f>+IFERROR(VLOOKUP(#REF!&amp;"-"&amp;ROW()-108,[2]ワークシート!$C$2:$BW$498,11,0),"")</f>
        <v/>
      </c>
      <c r="G200" s="129"/>
      <c r="H200" s="50" t="str">
        <f>+IFERROR(VLOOKUP(#REF!&amp;"-"&amp;ROW()-108,[2]ワークシート!$C$2:$BW$498,12,0),"")</f>
        <v/>
      </c>
      <c r="I20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0" s="132"/>
      <c r="K200" s="128" t="str">
        <f>+IFERROR(VLOOKUP(#REF!&amp;"-"&amp;ROW()-108,[2]ワークシート!$C$2:$BW$498,19,0),"")</f>
        <v/>
      </c>
      <c r="L200" s="130"/>
      <c r="M200" s="129"/>
      <c r="N200" s="133" t="str">
        <f>+IFERROR(VLOOKUP(#REF!&amp;"-"&amp;ROW()-108,[2]ワークシート!$C$2:$BW$498,24,0),"")</f>
        <v/>
      </c>
      <c r="O200" s="134"/>
      <c r="P200" s="125" t="str">
        <f>+IFERROR(VLOOKUP(#REF!&amp;"-"&amp;ROW()-108,[2]ワークシート!$C$2:$BW$498,25,0),"")</f>
        <v/>
      </c>
      <c r="Q200" s="125"/>
      <c r="R200" s="135" t="str">
        <f>+IFERROR(VLOOKUP(#REF!&amp;"-"&amp;ROW()-108,[2]ワークシート!$C$2:$BW$498,55,0),"")</f>
        <v/>
      </c>
      <c r="S200" s="135"/>
      <c r="T200" s="135"/>
      <c r="U200" s="125" t="str">
        <f>+IFERROR(VLOOKUP(#REF!&amp;"-"&amp;ROW()-108,[2]ワークシート!$C$2:$BW$498,60,0),"")</f>
        <v/>
      </c>
      <c r="V200" s="125"/>
      <c r="W200" s="125" t="str">
        <f>+IFERROR(VLOOKUP(#REF!&amp;"-"&amp;ROW()-108,[2]ワークシート!$C$2:$BW$498,61,0),"")</f>
        <v/>
      </c>
      <c r="X200" s="125"/>
      <c r="Y200" s="125"/>
      <c r="Z200" s="126" t="str">
        <f t="shared" si="2"/>
        <v/>
      </c>
      <c r="AA200" s="126"/>
      <c r="AB200" s="127" t="str">
        <f>+IFERROR(IF(VLOOKUP(#REF!&amp;"-"&amp;ROW()-108,[2]ワークシート!$C$2:$BW$498,13,0)="","",VLOOKUP(#REF!&amp;"-"&amp;ROW()-108,[2]ワークシート!$C$2:$BW$498,13,0)),"")</f>
        <v/>
      </c>
      <c r="AC200" s="127"/>
      <c r="AD200" s="127" t="str">
        <f>+IFERROR(VLOOKUP(#REF!&amp;"-"&amp;ROW()-108,[2]ワークシート!$C$2:$BW$498,30,0),"")</f>
        <v/>
      </c>
      <c r="AE200" s="127"/>
      <c r="AF200" s="126" t="str">
        <f t="shared" si="3"/>
        <v/>
      </c>
      <c r="AG200" s="126"/>
      <c r="AH200" s="127" t="str">
        <f>+IFERROR(IF(VLOOKUP(#REF!&amp;"-"&amp;ROW()-108,[2]ワークシート!$C$2:$BW$498,31,0)="","",VLOOKUP(#REF!&amp;"-"&amp;ROW()-108,[2]ワークシート!$C$2:$BW$498,31,0)),"")</f>
        <v/>
      </c>
      <c r="AI200" s="127"/>
      <c r="AJ200" s="41"/>
      <c r="AK200" s="41"/>
      <c r="AL200" s="41"/>
      <c r="AM200" s="41"/>
      <c r="AN200" s="41"/>
      <c r="AO200" s="41"/>
      <c r="AP200" s="41"/>
      <c r="AQ200" s="41"/>
      <c r="AR200" s="41"/>
      <c r="AS200" s="41"/>
      <c r="AT200" s="41"/>
      <c r="AU200" s="41"/>
      <c r="AV200" s="41"/>
      <c r="AW200" s="41"/>
      <c r="AX200" s="41"/>
      <c r="AY200" s="41"/>
      <c r="AZ200" s="41"/>
      <c r="BA200" s="41"/>
      <c r="BB200" s="41"/>
      <c r="BC200" s="41"/>
      <c r="BD200" s="41"/>
    </row>
    <row r="201" spans="1:56" ht="35.1" hidden="1" customHeight="1">
      <c r="A201" s="41"/>
      <c r="B201" s="128" t="str">
        <f>+IFERROR(VLOOKUP(#REF!&amp;"-"&amp;ROW()-108,[2]ワークシート!$C$2:$BW$498,9,0),"")</f>
        <v/>
      </c>
      <c r="C201" s="129"/>
      <c r="D201" s="130" t="str">
        <f>+IFERROR(IF(VLOOKUP(#REF!&amp;"-"&amp;ROW()-108,[2]ワークシート!$C$2:$BW$498,10,0) = "","",VLOOKUP(#REF!&amp;"-"&amp;ROW()-108,[2]ワークシート!$C$2:$BW$498,10,0)),"")</f>
        <v/>
      </c>
      <c r="E201" s="129"/>
      <c r="F201" s="128" t="str">
        <f>+IFERROR(VLOOKUP(#REF!&amp;"-"&amp;ROW()-108,[2]ワークシート!$C$2:$BW$498,11,0),"")</f>
        <v/>
      </c>
      <c r="G201" s="129"/>
      <c r="H201" s="50" t="str">
        <f>+IFERROR(VLOOKUP(#REF!&amp;"-"&amp;ROW()-108,[2]ワークシート!$C$2:$BW$498,12,0),"")</f>
        <v/>
      </c>
      <c r="I20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1" s="132"/>
      <c r="K201" s="128" t="str">
        <f>+IFERROR(VLOOKUP(#REF!&amp;"-"&amp;ROW()-108,[2]ワークシート!$C$2:$BW$498,19,0),"")</f>
        <v/>
      </c>
      <c r="L201" s="130"/>
      <c r="M201" s="129"/>
      <c r="N201" s="133" t="str">
        <f>+IFERROR(VLOOKUP(#REF!&amp;"-"&amp;ROW()-108,[2]ワークシート!$C$2:$BW$498,24,0),"")</f>
        <v/>
      </c>
      <c r="O201" s="134"/>
      <c r="P201" s="125" t="str">
        <f>+IFERROR(VLOOKUP(#REF!&amp;"-"&amp;ROW()-108,[2]ワークシート!$C$2:$BW$498,25,0),"")</f>
        <v/>
      </c>
      <c r="Q201" s="125"/>
      <c r="R201" s="135" t="str">
        <f>+IFERROR(VLOOKUP(#REF!&amp;"-"&amp;ROW()-108,[2]ワークシート!$C$2:$BW$498,55,0),"")</f>
        <v/>
      </c>
      <c r="S201" s="135"/>
      <c r="T201" s="135"/>
      <c r="U201" s="125" t="str">
        <f>+IFERROR(VLOOKUP(#REF!&amp;"-"&amp;ROW()-108,[2]ワークシート!$C$2:$BW$498,60,0),"")</f>
        <v/>
      </c>
      <c r="V201" s="125"/>
      <c r="W201" s="125" t="str">
        <f>+IFERROR(VLOOKUP(#REF!&amp;"-"&amp;ROW()-108,[2]ワークシート!$C$2:$BW$498,61,0),"")</f>
        <v/>
      </c>
      <c r="X201" s="125"/>
      <c r="Y201" s="125"/>
      <c r="Z201" s="126" t="str">
        <f t="shared" si="2"/>
        <v/>
      </c>
      <c r="AA201" s="126"/>
      <c r="AB201" s="127" t="str">
        <f>+IFERROR(IF(VLOOKUP(#REF!&amp;"-"&amp;ROW()-108,[2]ワークシート!$C$2:$BW$498,13,0)="","",VLOOKUP(#REF!&amp;"-"&amp;ROW()-108,[2]ワークシート!$C$2:$BW$498,13,0)),"")</f>
        <v/>
      </c>
      <c r="AC201" s="127"/>
      <c r="AD201" s="127" t="str">
        <f>+IFERROR(VLOOKUP(#REF!&amp;"-"&amp;ROW()-108,[2]ワークシート!$C$2:$BW$498,30,0),"")</f>
        <v/>
      </c>
      <c r="AE201" s="127"/>
      <c r="AF201" s="126" t="str">
        <f t="shared" si="3"/>
        <v/>
      </c>
      <c r="AG201" s="126"/>
      <c r="AH201" s="127" t="str">
        <f>+IFERROR(IF(VLOOKUP(#REF!&amp;"-"&amp;ROW()-108,[2]ワークシート!$C$2:$BW$498,31,0)="","",VLOOKUP(#REF!&amp;"-"&amp;ROW()-108,[2]ワークシート!$C$2:$BW$498,31,0)),"")</f>
        <v/>
      </c>
      <c r="AI201" s="127"/>
      <c r="AJ201" s="41"/>
      <c r="AK201" s="41"/>
      <c r="AL201" s="41"/>
      <c r="AM201" s="41"/>
      <c r="AN201" s="41"/>
      <c r="AO201" s="41"/>
      <c r="AP201" s="41"/>
      <c r="AQ201" s="41"/>
      <c r="AR201" s="41"/>
      <c r="AS201" s="41"/>
      <c r="AT201" s="41"/>
      <c r="AU201" s="41"/>
      <c r="AV201" s="41"/>
      <c r="AW201" s="41"/>
      <c r="AX201" s="41"/>
      <c r="AY201" s="41"/>
      <c r="AZ201" s="41"/>
      <c r="BA201" s="41"/>
      <c r="BB201" s="41"/>
      <c r="BC201" s="41"/>
      <c r="BD201" s="41"/>
    </row>
    <row r="202" spans="1:56" ht="35.1" hidden="1" customHeight="1">
      <c r="A202" s="41"/>
      <c r="B202" s="128" t="str">
        <f>+IFERROR(VLOOKUP(#REF!&amp;"-"&amp;ROW()-108,[2]ワークシート!$C$2:$BW$498,9,0),"")</f>
        <v/>
      </c>
      <c r="C202" s="129"/>
      <c r="D202" s="130" t="str">
        <f>+IFERROR(IF(VLOOKUP(#REF!&amp;"-"&amp;ROW()-108,[2]ワークシート!$C$2:$BW$498,10,0) = "","",VLOOKUP(#REF!&amp;"-"&amp;ROW()-108,[2]ワークシート!$C$2:$BW$498,10,0)),"")</f>
        <v/>
      </c>
      <c r="E202" s="129"/>
      <c r="F202" s="128" t="str">
        <f>+IFERROR(VLOOKUP(#REF!&amp;"-"&amp;ROW()-108,[2]ワークシート!$C$2:$BW$498,11,0),"")</f>
        <v/>
      </c>
      <c r="G202" s="129"/>
      <c r="H202" s="50" t="str">
        <f>+IFERROR(VLOOKUP(#REF!&amp;"-"&amp;ROW()-108,[2]ワークシート!$C$2:$BW$498,12,0),"")</f>
        <v/>
      </c>
      <c r="I20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2" s="132"/>
      <c r="K202" s="128" t="str">
        <f>+IFERROR(VLOOKUP(#REF!&amp;"-"&amp;ROW()-108,[2]ワークシート!$C$2:$BW$498,19,0),"")</f>
        <v/>
      </c>
      <c r="L202" s="130"/>
      <c r="M202" s="129"/>
      <c r="N202" s="133" t="str">
        <f>+IFERROR(VLOOKUP(#REF!&amp;"-"&amp;ROW()-108,[2]ワークシート!$C$2:$BW$498,24,0),"")</f>
        <v/>
      </c>
      <c r="O202" s="134"/>
      <c r="P202" s="125" t="str">
        <f>+IFERROR(VLOOKUP(#REF!&amp;"-"&amp;ROW()-108,[2]ワークシート!$C$2:$BW$498,25,0),"")</f>
        <v/>
      </c>
      <c r="Q202" s="125"/>
      <c r="R202" s="135" t="str">
        <f>+IFERROR(VLOOKUP(#REF!&amp;"-"&amp;ROW()-108,[2]ワークシート!$C$2:$BW$498,55,0),"")</f>
        <v/>
      </c>
      <c r="S202" s="135"/>
      <c r="T202" s="135"/>
      <c r="U202" s="125" t="str">
        <f>+IFERROR(VLOOKUP(#REF!&amp;"-"&amp;ROW()-108,[2]ワークシート!$C$2:$BW$498,60,0),"")</f>
        <v/>
      </c>
      <c r="V202" s="125"/>
      <c r="W202" s="125" t="str">
        <f>+IFERROR(VLOOKUP(#REF!&amp;"-"&amp;ROW()-108,[2]ワークシート!$C$2:$BW$498,61,0),"")</f>
        <v/>
      </c>
      <c r="X202" s="125"/>
      <c r="Y202" s="125"/>
      <c r="Z202" s="126" t="str">
        <f t="shared" si="2"/>
        <v/>
      </c>
      <c r="AA202" s="126"/>
      <c r="AB202" s="127" t="str">
        <f>+IFERROR(IF(VLOOKUP(#REF!&amp;"-"&amp;ROW()-108,[2]ワークシート!$C$2:$BW$498,13,0)="","",VLOOKUP(#REF!&amp;"-"&amp;ROW()-108,[2]ワークシート!$C$2:$BW$498,13,0)),"")</f>
        <v/>
      </c>
      <c r="AC202" s="127"/>
      <c r="AD202" s="127" t="str">
        <f>+IFERROR(VLOOKUP(#REF!&amp;"-"&amp;ROW()-108,[2]ワークシート!$C$2:$BW$498,30,0),"")</f>
        <v/>
      </c>
      <c r="AE202" s="127"/>
      <c r="AF202" s="126" t="str">
        <f t="shared" si="3"/>
        <v/>
      </c>
      <c r="AG202" s="126"/>
      <c r="AH202" s="127" t="str">
        <f>+IFERROR(IF(VLOOKUP(#REF!&amp;"-"&amp;ROW()-108,[2]ワークシート!$C$2:$BW$498,31,0)="","",VLOOKUP(#REF!&amp;"-"&amp;ROW()-108,[2]ワークシート!$C$2:$BW$498,31,0)),"")</f>
        <v/>
      </c>
      <c r="AI202" s="127"/>
      <c r="AJ202" s="41"/>
      <c r="AK202" s="41"/>
      <c r="AL202" s="41"/>
      <c r="AM202" s="41"/>
      <c r="AN202" s="41"/>
      <c r="AO202" s="41"/>
      <c r="AP202" s="41"/>
      <c r="AQ202" s="41"/>
      <c r="AR202" s="41"/>
      <c r="AS202" s="41"/>
      <c r="AT202" s="41"/>
      <c r="AU202" s="41"/>
      <c r="AV202" s="41"/>
      <c r="AW202" s="41"/>
      <c r="AX202" s="41"/>
      <c r="AY202" s="41"/>
      <c r="AZ202" s="41"/>
      <c r="BA202" s="41"/>
      <c r="BB202" s="41"/>
      <c r="BC202" s="41"/>
      <c r="BD202" s="41"/>
    </row>
    <row r="203" spans="1:56" ht="35.1" hidden="1" customHeight="1">
      <c r="A203" s="41"/>
      <c r="B203" s="128" t="str">
        <f>+IFERROR(VLOOKUP(#REF!&amp;"-"&amp;ROW()-108,[2]ワークシート!$C$2:$BW$498,9,0),"")</f>
        <v/>
      </c>
      <c r="C203" s="129"/>
      <c r="D203" s="130" t="str">
        <f>+IFERROR(IF(VLOOKUP(#REF!&amp;"-"&amp;ROW()-108,[2]ワークシート!$C$2:$BW$498,10,0) = "","",VLOOKUP(#REF!&amp;"-"&amp;ROW()-108,[2]ワークシート!$C$2:$BW$498,10,0)),"")</f>
        <v/>
      </c>
      <c r="E203" s="129"/>
      <c r="F203" s="128" t="str">
        <f>+IFERROR(VLOOKUP(#REF!&amp;"-"&amp;ROW()-108,[2]ワークシート!$C$2:$BW$498,11,0),"")</f>
        <v/>
      </c>
      <c r="G203" s="129"/>
      <c r="H203" s="50" t="str">
        <f>+IFERROR(VLOOKUP(#REF!&amp;"-"&amp;ROW()-108,[2]ワークシート!$C$2:$BW$498,12,0),"")</f>
        <v/>
      </c>
      <c r="I20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3" s="132"/>
      <c r="K203" s="128" t="str">
        <f>+IFERROR(VLOOKUP(#REF!&amp;"-"&amp;ROW()-108,[2]ワークシート!$C$2:$BW$498,19,0),"")</f>
        <v/>
      </c>
      <c r="L203" s="130"/>
      <c r="M203" s="129"/>
      <c r="N203" s="133" t="str">
        <f>+IFERROR(VLOOKUP(#REF!&amp;"-"&amp;ROW()-108,[2]ワークシート!$C$2:$BW$498,24,0),"")</f>
        <v/>
      </c>
      <c r="O203" s="134"/>
      <c r="P203" s="125" t="str">
        <f>+IFERROR(VLOOKUP(#REF!&amp;"-"&amp;ROW()-108,[2]ワークシート!$C$2:$BW$498,25,0),"")</f>
        <v/>
      </c>
      <c r="Q203" s="125"/>
      <c r="R203" s="135" t="str">
        <f>+IFERROR(VLOOKUP(#REF!&amp;"-"&amp;ROW()-108,[2]ワークシート!$C$2:$BW$498,55,0),"")</f>
        <v/>
      </c>
      <c r="S203" s="135"/>
      <c r="T203" s="135"/>
      <c r="U203" s="125" t="str">
        <f>+IFERROR(VLOOKUP(#REF!&amp;"-"&amp;ROW()-108,[2]ワークシート!$C$2:$BW$498,60,0),"")</f>
        <v/>
      </c>
      <c r="V203" s="125"/>
      <c r="W203" s="125" t="str">
        <f>+IFERROR(VLOOKUP(#REF!&amp;"-"&amp;ROW()-108,[2]ワークシート!$C$2:$BW$498,61,0),"")</f>
        <v/>
      </c>
      <c r="X203" s="125"/>
      <c r="Y203" s="125"/>
      <c r="Z203" s="126" t="str">
        <f t="shared" si="2"/>
        <v/>
      </c>
      <c r="AA203" s="126"/>
      <c r="AB203" s="127" t="str">
        <f>+IFERROR(IF(VLOOKUP(#REF!&amp;"-"&amp;ROW()-108,[2]ワークシート!$C$2:$BW$498,13,0)="","",VLOOKUP(#REF!&amp;"-"&amp;ROW()-108,[2]ワークシート!$C$2:$BW$498,13,0)),"")</f>
        <v/>
      </c>
      <c r="AC203" s="127"/>
      <c r="AD203" s="127" t="str">
        <f>+IFERROR(VLOOKUP(#REF!&amp;"-"&amp;ROW()-108,[2]ワークシート!$C$2:$BW$498,30,0),"")</f>
        <v/>
      </c>
      <c r="AE203" s="127"/>
      <c r="AF203" s="126" t="str">
        <f t="shared" si="3"/>
        <v/>
      </c>
      <c r="AG203" s="126"/>
      <c r="AH203" s="127" t="str">
        <f>+IFERROR(IF(VLOOKUP(#REF!&amp;"-"&amp;ROW()-108,[2]ワークシート!$C$2:$BW$498,31,0)="","",VLOOKUP(#REF!&amp;"-"&amp;ROW()-108,[2]ワークシート!$C$2:$BW$498,31,0)),"")</f>
        <v/>
      </c>
      <c r="AI203" s="127"/>
      <c r="AJ203" s="41"/>
      <c r="AK203" s="41"/>
      <c r="AL203" s="41"/>
      <c r="AM203" s="41"/>
      <c r="AN203" s="41"/>
      <c r="AO203" s="41"/>
      <c r="AP203" s="41"/>
      <c r="AQ203" s="41"/>
      <c r="AR203" s="41"/>
      <c r="AS203" s="41"/>
      <c r="AT203" s="41"/>
      <c r="AU203" s="41"/>
      <c r="AV203" s="41"/>
      <c r="AW203" s="41"/>
      <c r="AX203" s="41"/>
      <c r="AY203" s="41"/>
      <c r="AZ203" s="41"/>
      <c r="BA203" s="41"/>
      <c r="BB203" s="41"/>
      <c r="BC203" s="41"/>
      <c r="BD203" s="41"/>
    </row>
    <row r="204" spans="1:56" ht="35.1" hidden="1" customHeight="1">
      <c r="A204" s="41"/>
      <c r="B204" s="128" t="str">
        <f>+IFERROR(VLOOKUP(#REF!&amp;"-"&amp;ROW()-108,[2]ワークシート!$C$2:$BW$498,9,0),"")</f>
        <v/>
      </c>
      <c r="C204" s="129"/>
      <c r="D204" s="130" t="str">
        <f>+IFERROR(IF(VLOOKUP(#REF!&amp;"-"&amp;ROW()-108,[2]ワークシート!$C$2:$BW$498,10,0) = "","",VLOOKUP(#REF!&amp;"-"&amp;ROW()-108,[2]ワークシート!$C$2:$BW$498,10,0)),"")</f>
        <v/>
      </c>
      <c r="E204" s="129"/>
      <c r="F204" s="128" t="str">
        <f>+IFERROR(VLOOKUP(#REF!&amp;"-"&amp;ROW()-108,[2]ワークシート!$C$2:$BW$498,11,0),"")</f>
        <v/>
      </c>
      <c r="G204" s="129"/>
      <c r="H204" s="50" t="str">
        <f>+IFERROR(VLOOKUP(#REF!&amp;"-"&amp;ROW()-108,[2]ワークシート!$C$2:$BW$498,12,0),"")</f>
        <v/>
      </c>
      <c r="I20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4" s="132"/>
      <c r="K204" s="128" t="str">
        <f>+IFERROR(VLOOKUP(#REF!&amp;"-"&amp;ROW()-108,[2]ワークシート!$C$2:$BW$498,19,0),"")</f>
        <v/>
      </c>
      <c r="L204" s="130"/>
      <c r="M204" s="129"/>
      <c r="N204" s="133" t="str">
        <f>+IFERROR(VLOOKUP(#REF!&amp;"-"&amp;ROW()-108,[2]ワークシート!$C$2:$BW$498,24,0),"")</f>
        <v/>
      </c>
      <c r="O204" s="134"/>
      <c r="P204" s="125" t="str">
        <f>+IFERROR(VLOOKUP(#REF!&amp;"-"&amp;ROW()-108,[2]ワークシート!$C$2:$BW$498,25,0),"")</f>
        <v/>
      </c>
      <c r="Q204" s="125"/>
      <c r="R204" s="135" t="str">
        <f>+IFERROR(VLOOKUP(#REF!&amp;"-"&amp;ROW()-108,[2]ワークシート!$C$2:$BW$498,55,0),"")</f>
        <v/>
      </c>
      <c r="S204" s="135"/>
      <c r="T204" s="135"/>
      <c r="U204" s="125" t="str">
        <f>+IFERROR(VLOOKUP(#REF!&amp;"-"&amp;ROW()-108,[2]ワークシート!$C$2:$BW$498,60,0),"")</f>
        <v/>
      </c>
      <c r="V204" s="125"/>
      <c r="W204" s="125" t="str">
        <f>+IFERROR(VLOOKUP(#REF!&amp;"-"&amp;ROW()-108,[2]ワークシート!$C$2:$BW$498,61,0),"")</f>
        <v/>
      </c>
      <c r="X204" s="125"/>
      <c r="Y204" s="125"/>
      <c r="Z204" s="126" t="str">
        <f t="shared" si="2"/>
        <v/>
      </c>
      <c r="AA204" s="126"/>
      <c r="AB204" s="127" t="str">
        <f>+IFERROR(IF(VLOOKUP(#REF!&amp;"-"&amp;ROW()-108,[2]ワークシート!$C$2:$BW$498,13,0)="","",VLOOKUP(#REF!&amp;"-"&amp;ROW()-108,[2]ワークシート!$C$2:$BW$498,13,0)),"")</f>
        <v/>
      </c>
      <c r="AC204" s="127"/>
      <c r="AD204" s="127" t="str">
        <f>+IFERROR(VLOOKUP(#REF!&amp;"-"&amp;ROW()-108,[2]ワークシート!$C$2:$BW$498,30,0),"")</f>
        <v/>
      </c>
      <c r="AE204" s="127"/>
      <c r="AF204" s="126" t="str">
        <f t="shared" si="3"/>
        <v/>
      </c>
      <c r="AG204" s="126"/>
      <c r="AH204" s="127" t="str">
        <f>+IFERROR(IF(VLOOKUP(#REF!&amp;"-"&amp;ROW()-108,[2]ワークシート!$C$2:$BW$498,31,0)="","",VLOOKUP(#REF!&amp;"-"&amp;ROW()-108,[2]ワークシート!$C$2:$BW$498,31,0)),"")</f>
        <v/>
      </c>
      <c r="AI204" s="127"/>
      <c r="AJ204" s="41"/>
      <c r="AK204" s="41"/>
      <c r="AL204" s="41"/>
      <c r="AM204" s="41"/>
      <c r="AN204" s="41"/>
      <c r="AO204" s="41"/>
      <c r="AP204" s="41"/>
      <c r="AQ204" s="41"/>
      <c r="AR204" s="41"/>
      <c r="AS204" s="41"/>
      <c r="AT204" s="41"/>
      <c r="AU204" s="41"/>
      <c r="AV204" s="41"/>
      <c r="AW204" s="41"/>
      <c r="AX204" s="41"/>
      <c r="AY204" s="41"/>
      <c r="AZ204" s="41"/>
      <c r="BA204" s="41"/>
      <c r="BB204" s="41"/>
      <c r="BC204" s="41"/>
      <c r="BD204" s="41"/>
    </row>
    <row r="205" spans="1:56" ht="35.1" hidden="1" customHeight="1">
      <c r="A205" s="41"/>
      <c r="B205" s="128" t="str">
        <f>+IFERROR(VLOOKUP(#REF!&amp;"-"&amp;ROW()-108,[2]ワークシート!$C$2:$BW$498,9,0),"")</f>
        <v/>
      </c>
      <c r="C205" s="129"/>
      <c r="D205" s="130" t="str">
        <f>+IFERROR(IF(VLOOKUP(#REF!&amp;"-"&amp;ROW()-108,[2]ワークシート!$C$2:$BW$498,10,0) = "","",VLOOKUP(#REF!&amp;"-"&amp;ROW()-108,[2]ワークシート!$C$2:$BW$498,10,0)),"")</f>
        <v/>
      </c>
      <c r="E205" s="129"/>
      <c r="F205" s="128" t="str">
        <f>+IFERROR(VLOOKUP(#REF!&amp;"-"&amp;ROW()-108,[2]ワークシート!$C$2:$BW$498,11,0),"")</f>
        <v/>
      </c>
      <c r="G205" s="129"/>
      <c r="H205" s="50" t="str">
        <f>+IFERROR(VLOOKUP(#REF!&amp;"-"&amp;ROW()-108,[2]ワークシート!$C$2:$BW$498,12,0),"")</f>
        <v/>
      </c>
      <c r="I20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5" s="132"/>
      <c r="K205" s="128" t="str">
        <f>+IFERROR(VLOOKUP(#REF!&amp;"-"&amp;ROW()-108,[2]ワークシート!$C$2:$BW$498,19,0),"")</f>
        <v/>
      </c>
      <c r="L205" s="130"/>
      <c r="M205" s="129"/>
      <c r="N205" s="133" t="str">
        <f>+IFERROR(VLOOKUP(#REF!&amp;"-"&amp;ROW()-108,[2]ワークシート!$C$2:$BW$498,24,0),"")</f>
        <v/>
      </c>
      <c r="O205" s="134"/>
      <c r="P205" s="125" t="str">
        <f>+IFERROR(VLOOKUP(#REF!&amp;"-"&amp;ROW()-108,[2]ワークシート!$C$2:$BW$498,25,0),"")</f>
        <v/>
      </c>
      <c r="Q205" s="125"/>
      <c r="R205" s="135" t="str">
        <f>+IFERROR(VLOOKUP(#REF!&amp;"-"&amp;ROW()-108,[2]ワークシート!$C$2:$BW$498,55,0),"")</f>
        <v/>
      </c>
      <c r="S205" s="135"/>
      <c r="T205" s="135"/>
      <c r="U205" s="125" t="str">
        <f>+IFERROR(VLOOKUP(#REF!&amp;"-"&amp;ROW()-108,[2]ワークシート!$C$2:$BW$498,60,0),"")</f>
        <v/>
      </c>
      <c r="V205" s="125"/>
      <c r="W205" s="125" t="str">
        <f>+IFERROR(VLOOKUP(#REF!&amp;"-"&amp;ROW()-108,[2]ワークシート!$C$2:$BW$498,61,0),"")</f>
        <v/>
      </c>
      <c r="X205" s="125"/>
      <c r="Y205" s="125"/>
      <c r="Z205" s="126" t="str">
        <f t="shared" si="2"/>
        <v/>
      </c>
      <c r="AA205" s="126"/>
      <c r="AB205" s="127" t="str">
        <f>+IFERROR(IF(VLOOKUP(#REF!&amp;"-"&amp;ROW()-108,[2]ワークシート!$C$2:$BW$498,13,0)="","",VLOOKUP(#REF!&amp;"-"&amp;ROW()-108,[2]ワークシート!$C$2:$BW$498,13,0)),"")</f>
        <v/>
      </c>
      <c r="AC205" s="127"/>
      <c r="AD205" s="127" t="str">
        <f>+IFERROR(VLOOKUP(#REF!&amp;"-"&amp;ROW()-108,[2]ワークシート!$C$2:$BW$498,30,0),"")</f>
        <v/>
      </c>
      <c r="AE205" s="127"/>
      <c r="AF205" s="126" t="str">
        <f t="shared" si="3"/>
        <v/>
      </c>
      <c r="AG205" s="126"/>
      <c r="AH205" s="127" t="str">
        <f>+IFERROR(IF(VLOOKUP(#REF!&amp;"-"&amp;ROW()-108,[2]ワークシート!$C$2:$BW$498,31,0)="","",VLOOKUP(#REF!&amp;"-"&amp;ROW()-108,[2]ワークシート!$C$2:$BW$498,31,0)),"")</f>
        <v/>
      </c>
      <c r="AI205" s="127"/>
      <c r="AJ205" s="41"/>
      <c r="AK205" s="41"/>
      <c r="AL205" s="41"/>
      <c r="AM205" s="41"/>
      <c r="AN205" s="41"/>
      <c r="AO205" s="41"/>
      <c r="AP205" s="41"/>
      <c r="AQ205" s="41"/>
      <c r="AR205" s="41"/>
      <c r="AS205" s="41"/>
      <c r="AT205" s="41"/>
      <c r="AU205" s="41"/>
      <c r="AV205" s="41"/>
      <c r="AW205" s="41"/>
      <c r="AX205" s="41"/>
      <c r="AY205" s="41"/>
      <c r="AZ205" s="41"/>
      <c r="BA205" s="41"/>
      <c r="BB205" s="41"/>
      <c r="BC205" s="41"/>
      <c r="BD205" s="41"/>
    </row>
    <row r="206" spans="1:56" ht="35.1" hidden="1" customHeight="1">
      <c r="A206" s="41"/>
      <c r="B206" s="128" t="str">
        <f>+IFERROR(VLOOKUP(#REF!&amp;"-"&amp;ROW()-108,[2]ワークシート!$C$2:$BW$498,9,0),"")</f>
        <v/>
      </c>
      <c r="C206" s="129"/>
      <c r="D206" s="130" t="str">
        <f>+IFERROR(IF(VLOOKUP(#REF!&amp;"-"&amp;ROW()-108,[2]ワークシート!$C$2:$BW$498,10,0) = "","",VLOOKUP(#REF!&amp;"-"&amp;ROW()-108,[2]ワークシート!$C$2:$BW$498,10,0)),"")</f>
        <v/>
      </c>
      <c r="E206" s="129"/>
      <c r="F206" s="128" t="str">
        <f>+IFERROR(VLOOKUP(#REF!&amp;"-"&amp;ROW()-108,[2]ワークシート!$C$2:$BW$498,11,0),"")</f>
        <v/>
      </c>
      <c r="G206" s="129"/>
      <c r="H206" s="50" t="str">
        <f>+IFERROR(VLOOKUP(#REF!&amp;"-"&amp;ROW()-108,[2]ワークシート!$C$2:$BW$498,12,0),"")</f>
        <v/>
      </c>
      <c r="I20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6" s="132"/>
      <c r="K206" s="128" t="str">
        <f>+IFERROR(VLOOKUP(#REF!&amp;"-"&amp;ROW()-108,[2]ワークシート!$C$2:$BW$498,19,0),"")</f>
        <v/>
      </c>
      <c r="L206" s="130"/>
      <c r="M206" s="129"/>
      <c r="N206" s="133" t="str">
        <f>+IFERROR(VLOOKUP(#REF!&amp;"-"&amp;ROW()-108,[2]ワークシート!$C$2:$BW$498,24,0),"")</f>
        <v/>
      </c>
      <c r="O206" s="134"/>
      <c r="P206" s="125" t="str">
        <f>+IFERROR(VLOOKUP(#REF!&amp;"-"&amp;ROW()-108,[2]ワークシート!$C$2:$BW$498,25,0),"")</f>
        <v/>
      </c>
      <c r="Q206" s="125"/>
      <c r="R206" s="135" t="str">
        <f>+IFERROR(VLOOKUP(#REF!&amp;"-"&amp;ROW()-108,[2]ワークシート!$C$2:$BW$498,55,0),"")</f>
        <v/>
      </c>
      <c r="S206" s="135"/>
      <c r="T206" s="135"/>
      <c r="U206" s="125" t="str">
        <f>+IFERROR(VLOOKUP(#REF!&amp;"-"&amp;ROW()-108,[2]ワークシート!$C$2:$BW$498,60,0),"")</f>
        <v/>
      </c>
      <c r="V206" s="125"/>
      <c r="W206" s="125" t="str">
        <f>+IFERROR(VLOOKUP(#REF!&amp;"-"&amp;ROW()-108,[2]ワークシート!$C$2:$BW$498,61,0),"")</f>
        <v/>
      </c>
      <c r="X206" s="125"/>
      <c r="Y206" s="125"/>
      <c r="Z206" s="126" t="str">
        <f t="shared" si="2"/>
        <v/>
      </c>
      <c r="AA206" s="126"/>
      <c r="AB206" s="127" t="str">
        <f>+IFERROR(IF(VLOOKUP(#REF!&amp;"-"&amp;ROW()-108,[2]ワークシート!$C$2:$BW$498,13,0)="","",VLOOKUP(#REF!&amp;"-"&amp;ROW()-108,[2]ワークシート!$C$2:$BW$498,13,0)),"")</f>
        <v/>
      </c>
      <c r="AC206" s="127"/>
      <c r="AD206" s="127" t="str">
        <f>+IFERROR(VLOOKUP(#REF!&amp;"-"&amp;ROW()-108,[2]ワークシート!$C$2:$BW$498,30,0),"")</f>
        <v/>
      </c>
      <c r="AE206" s="127"/>
      <c r="AF206" s="126" t="str">
        <f t="shared" si="3"/>
        <v/>
      </c>
      <c r="AG206" s="126"/>
      <c r="AH206" s="127" t="str">
        <f>+IFERROR(IF(VLOOKUP(#REF!&amp;"-"&amp;ROW()-108,[2]ワークシート!$C$2:$BW$498,31,0)="","",VLOOKUP(#REF!&amp;"-"&amp;ROW()-108,[2]ワークシート!$C$2:$BW$498,31,0)),"")</f>
        <v/>
      </c>
      <c r="AI206" s="127"/>
      <c r="AJ206" s="41"/>
      <c r="AK206" s="41"/>
      <c r="AL206" s="41"/>
      <c r="AM206" s="41"/>
      <c r="AN206" s="41"/>
      <c r="AO206" s="41"/>
      <c r="AP206" s="41"/>
      <c r="AQ206" s="41"/>
      <c r="AR206" s="41"/>
      <c r="AS206" s="41"/>
      <c r="AT206" s="41"/>
      <c r="AU206" s="41"/>
      <c r="AV206" s="41"/>
      <c r="AW206" s="41"/>
      <c r="AX206" s="41"/>
      <c r="AY206" s="41"/>
      <c r="AZ206" s="41"/>
      <c r="BA206" s="41"/>
      <c r="BB206" s="41"/>
      <c r="BC206" s="41"/>
      <c r="BD206" s="41"/>
    </row>
    <row r="207" spans="1:56" ht="35.1" hidden="1" customHeight="1">
      <c r="A207" s="41"/>
      <c r="B207" s="128" t="str">
        <f>+IFERROR(VLOOKUP(#REF!&amp;"-"&amp;ROW()-108,[2]ワークシート!$C$2:$BW$498,9,0),"")</f>
        <v/>
      </c>
      <c r="C207" s="129"/>
      <c r="D207" s="130" t="str">
        <f>+IFERROR(IF(VLOOKUP(#REF!&amp;"-"&amp;ROW()-108,[2]ワークシート!$C$2:$BW$498,10,0) = "","",VLOOKUP(#REF!&amp;"-"&amp;ROW()-108,[2]ワークシート!$C$2:$BW$498,10,0)),"")</f>
        <v/>
      </c>
      <c r="E207" s="129"/>
      <c r="F207" s="128" t="str">
        <f>+IFERROR(VLOOKUP(#REF!&amp;"-"&amp;ROW()-108,[2]ワークシート!$C$2:$BW$498,11,0),"")</f>
        <v/>
      </c>
      <c r="G207" s="129"/>
      <c r="H207" s="50" t="str">
        <f>+IFERROR(VLOOKUP(#REF!&amp;"-"&amp;ROW()-108,[2]ワークシート!$C$2:$BW$498,12,0),"")</f>
        <v/>
      </c>
      <c r="I20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7" s="132"/>
      <c r="K207" s="128" t="str">
        <f>+IFERROR(VLOOKUP(#REF!&amp;"-"&amp;ROW()-108,[2]ワークシート!$C$2:$BW$498,19,0),"")</f>
        <v/>
      </c>
      <c r="L207" s="130"/>
      <c r="M207" s="129"/>
      <c r="N207" s="133" t="str">
        <f>+IFERROR(VLOOKUP(#REF!&amp;"-"&amp;ROW()-108,[2]ワークシート!$C$2:$BW$498,24,0),"")</f>
        <v/>
      </c>
      <c r="O207" s="134"/>
      <c r="P207" s="125" t="str">
        <f>+IFERROR(VLOOKUP(#REF!&amp;"-"&amp;ROW()-108,[2]ワークシート!$C$2:$BW$498,25,0),"")</f>
        <v/>
      </c>
      <c r="Q207" s="125"/>
      <c r="R207" s="135" t="str">
        <f>+IFERROR(VLOOKUP(#REF!&amp;"-"&amp;ROW()-108,[2]ワークシート!$C$2:$BW$498,55,0),"")</f>
        <v/>
      </c>
      <c r="S207" s="135"/>
      <c r="T207" s="135"/>
      <c r="U207" s="125" t="str">
        <f>+IFERROR(VLOOKUP(#REF!&amp;"-"&amp;ROW()-108,[2]ワークシート!$C$2:$BW$498,60,0),"")</f>
        <v/>
      </c>
      <c r="V207" s="125"/>
      <c r="W207" s="125" t="str">
        <f>+IFERROR(VLOOKUP(#REF!&amp;"-"&amp;ROW()-108,[2]ワークシート!$C$2:$BW$498,61,0),"")</f>
        <v/>
      </c>
      <c r="X207" s="125"/>
      <c r="Y207" s="125"/>
      <c r="Z207" s="126" t="str">
        <f t="shared" ref="Z207:Z270" si="4">IF(AD207="","",IF(AD207=0,"使用貸借権","賃借権"))</f>
        <v/>
      </c>
      <c r="AA207" s="126"/>
      <c r="AB207" s="127" t="str">
        <f>+IFERROR(IF(VLOOKUP(#REF!&amp;"-"&amp;ROW()-108,[2]ワークシート!$C$2:$BW$498,13,0)="","",VLOOKUP(#REF!&amp;"-"&amp;ROW()-108,[2]ワークシート!$C$2:$BW$498,13,0)),"")</f>
        <v/>
      </c>
      <c r="AC207" s="127"/>
      <c r="AD207" s="127" t="str">
        <f>+IFERROR(VLOOKUP(#REF!&amp;"-"&amp;ROW()-108,[2]ワークシート!$C$2:$BW$498,30,0),"")</f>
        <v/>
      </c>
      <c r="AE207" s="127"/>
      <c r="AF207" s="126" t="str">
        <f t="shared" ref="AF207:AF270" si="5">IF(Z207="","",IF(Z207="使用貸借権","-","口座振込　１２月"))</f>
        <v/>
      </c>
      <c r="AG207" s="126"/>
      <c r="AH207" s="127" t="str">
        <f>+IFERROR(IF(VLOOKUP(#REF!&amp;"-"&amp;ROW()-108,[2]ワークシート!$C$2:$BW$498,31,0)="","",VLOOKUP(#REF!&amp;"-"&amp;ROW()-108,[2]ワークシート!$C$2:$BW$498,31,0)),"")</f>
        <v/>
      </c>
      <c r="AI207" s="127"/>
      <c r="AJ207" s="41"/>
      <c r="AK207" s="41"/>
      <c r="AL207" s="41"/>
      <c r="AM207" s="41"/>
      <c r="AN207" s="41"/>
      <c r="AO207" s="41"/>
      <c r="AP207" s="41"/>
      <c r="AQ207" s="41"/>
      <c r="AR207" s="41"/>
      <c r="AS207" s="41"/>
      <c r="AT207" s="41"/>
      <c r="AU207" s="41"/>
      <c r="AV207" s="41"/>
      <c r="AW207" s="41"/>
      <c r="AX207" s="41"/>
      <c r="AY207" s="41"/>
      <c r="AZ207" s="41"/>
      <c r="BA207" s="41"/>
      <c r="BB207" s="41"/>
      <c r="BC207" s="41"/>
      <c r="BD207" s="41"/>
    </row>
    <row r="208" spans="1:56" ht="35.1" hidden="1" customHeight="1">
      <c r="A208" s="41"/>
      <c r="B208" s="128" t="str">
        <f>+IFERROR(VLOOKUP(#REF!&amp;"-"&amp;ROW()-108,[2]ワークシート!$C$2:$BW$498,9,0),"")</f>
        <v/>
      </c>
      <c r="C208" s="129"/>
      <c r="D208" s="130" t="str">
        <f>+IFERROR(IF(VLOOKUP(#REF!&amp;"-"&amp;ROW()-108,[2]ワークシート!$C$2:$BW$498,10,0) = "","",VLOOKUP(#REF!&amp;"-"&amp;ROW()-108,[2]ワークシート!$C$2:$BW$498,10,0)),"")</f>
        <v/>
      </c>
      <c r="E208" s="129"/>
      <c r="F208" s="128" t="str">
        <f>+IFERROR(VLOOKUP(#REF!&amp;"-"&amp;ROW()-108,[2]ワークシート!$C$2:$BW$498,11,0),"")</f>
        <v/>
      </c>
      <c r="G208" s="129"/>
      <c r="H208" s="50" t="str">
        <f>+IFERROR(VLOOKUP(#REF!&amp;"-"&amp;ROW()-108,[2]ワークシート!$C$2:$BW$498,12,0),"")</f>
        <v/>
      </c>
      <c r="I20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8" s="132"/>
      <c r="K208" s="128" t="str">
        <f>+IFERROR(VLOOKUP(#REF!&amp;"-"&amp;ROW()-108,[2]ワークシート!$C$2:$BW$498,19,0),"")</f>
        <v/>
      </c>
      <c r="L208" s="130"/>
      <c r="M208" s="129"/>
      <c r="N208" s="133" t="str">
        <f>+IFERROR(VLOOKUP(#REF!&amp;"-"&amp;ROW()-108,[2]ワークシート!$C$2:$BW$498,24,0),"")</f>
        <v/>
      </c>
      <c r="O208" s="134"/>
      <c r="P208" s="125" t="str">
        <f>+IFERROR(VLOOKUP(#REF!&amp;"-"&amp;ROW()-108,[2]ワークシート!$C$2:$BW$498,25,0),"")</f>
        <v/>
      </c>
      <c r="Q208" s="125"/>
      <c r="R208" s="135" t="str">
        <f>+IFERROR(VLOOKUP(#REF!&amp;"-"&amp;ROW()-108,[2]ワークシート!$C$2:$BW$498,55,0),"")</f>
        <v/>
      </c>
      <c r="S208" s="135"/>
      <c r="T208" s="135"/>
      <c r="U208" s="125" t="str">
        <f>+IFERROR(VLOOKUP(#REF!&amp;"-"&amp;ROW()-108,[2]ワークシート!$C$2:$BW$498,60,0),"")</f>
        <v/>
      </c>
      <c r="V208" s="125"/>
      <c r="W208" s="125" t="str">
        <f>+IFERROR(VLOOKUP(#REF!&amp;"-"&amp;ROW()-108,[2]ワークシート!$C$2:$BW$498,61,0),"")</f>
        <v/>
      </c>
      <c r="X208" s="125"/>
      <c r="Y208" s="125"/>
      <c r="Z208" s="126" t="str">
        <f t="shared" si="4"/>
        <v/>
      </c>
      <c r="AA208" s="126"/>
      <c r="AB208" s="127" t="str">
        <f>+IFERROR(IF(VLOOKUP(#REF!&amp;"-"&amp;ROW()-108,[2]ワークシート!$C$2:$BW$498,13,0)="","",VLOOKUP(#REF!&amp;"-"&amp;ROW()-108,[2]ワークシート!$C$2:$BW$498,13,0)),"")</f>
        <v/>
      </c>
      <c r="AC208" s="127"/>
      <c r="AD208" s="127" t="str">
        <f>+IFERROR(VLOOKUP(#REF!&amp;"-"&amp;ROW()-108,[2]ワークシート!$C$2:$BW$498,30,0),"")</f>
        <v/>
      </c>
      <c r="AE208" s="127"/>
      <c r="AF208" s="126" t="str">
        <f t="shared" si="5"/>
        <v/>
      </c>
      <c r="AG208" s="126"/>
      <c r="AH208" s="127" t="str">
        <f>+IFERROR(IF(VLOOKUP(#REF!&amp;"-"&amp;ROW()-108,[2]ワークシート!$C$2:$BW$498,31,0)="","",VLOOKUP(#REF!&amp;"-"&amp;ROW()-108,[2]ワークシート!$C$2:$BW$498,31,0)),"")</f>
        <v/>
      </c>
      <c r="AI208" s="127"/>
      <c r="AJ208" s="41"/>
      <c r="AK208" s="41"/>
      <c r="AL208" s="41"/>
      <c r="AM208" s="41"/>
      <c r="AN208" s="41"/>
      <c r="AO208" s="41"/>
      <c r="AP208" s="41"/>
      <c r="AQ208" s="41"/>
      <c r="AR208" s="41"/>
      <c r="AS208" s="41"/>
      <c r="AT208" s="41"/>
      <c r="AU208" s="41"/>
      <c r="AV208" s="41"/>
      <c r="AW208" s="41"/>
      <c r="AX208" s="41"/>
      <c r="AY208" s="41"/>
      <c r="AZ208" s="41"/>
      <c r="BA208" s="41"/>
      <c r="BB208" s="41"/>
      <c r="BC208" s="41"/>
      <c r="BD208" s="41"/>
    </row>
    <row r="209" spans="1:56" ht="35.1" hidden="1" customHeight="1">
      <c r="A209" s="41"/>
      <c r="B209" s="128" t="str">
        <f>+IFERROR(VLOOKUP(#REF!&amp;"-"&amp;ROW()-108,[2]ワークシート!$C$2:$BW$498,9,0),"")</f>
        <v/>
      </c>
      <c r="C209" s="129"/>
      <c r="D209" s="130" t="str">
        <f>+IFERROR(IF(VLOOKUP(#REF!&amp;"-"&amp;ROW()-108,[2]ワークシート!$C$2:$BW$498,10,0) = "","",VLOOKUP(#REF!&amp;"-"&amp;ROW()-108,[2]ワークシート!$C$2:$BW$498,10,0)),"")</f>
        <v/>
      </c>
      <c r="E209" s="129"/>
      <c r="F209" s="128" t="str">
        <f>+IFERROR(VLOOKUP(#REF!&amp;"-"&amp;ROW()-108,[2]ワークシート!$C$2:$BW$498,11,0),"")</f>
        <v/>
      </c>
      <c r="G209" s="129"/>
      <c r="H209" s="50" t="str">
        <f>+IFERROR(VLOOKUP(#REF!&amp;"-"&amp;ROW()-108,[2]ワークシート!$C$2:$BW$498,12,0),"")</f>
        <v/>
      </c>
      <c r="I20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9" s="132"/>
      <c r="K209" s="128" t="str">
        <f>+IFERROR(VLOOKUP(#REF!&amp;"-"&amp;ROW()-108,[2]ワークシート!$C$2:$BW$498,19,0),"")</f>
        <v/>
      </c>
      <c r="L209" s="130"/>
      <c r="M209" s="129"/>
      <c r="N209" s="133" t="str">
        <f>+IFERROR(VLOOKUP(#REF!&amp;"-"&amp;ROW()-108,[2]ワークシート!$C$2:$BW$498,24,0),"")</f>
        <v/>
      </c>
      <c r="O209" s="134"/>
      <c r="P209" s="125" t="str">
        <f>+IFERROR(VLOOKUP(#REF!&amp;"-"&amp;ROW()-108,[2]ワークシート!$C$2:$BW$498,25,0),"")</f>
        <v/>
      </c>
      <c r="Q209" s="125"/>
      <c r="R209" s="135" t="str">
        <f>+IFERROR(VLOOKUP(#REF!&amp;"-"&amp;ROW()-108,[2]ワークシート!$C$2:$BW$498,55,0),"")</f>
        <v/>
      </c>
      <c r="S209" s="135"/>
      <c r="T209" s="135"/>
      <c r="U209" s="125" t="str">
        <f>+IFERROR(VLOOKUP(#REF!&amp;"-"&amp;ROW()-108,[2]ワークシート!$C$2:$BW$498,60,0),"")</f>
        <v/>
      </c>
      <c r="V209" s="125"/>
      <c r="W209" s="125" t="str">
        <f>+IFERROR(VLOOKUP(#REF!&amp;"-"&amp;ROW()-108,[2]ワークシート!$C$2:$BW$498,61,0),"")</f>
        <v/>
      </c>
      <c r="X209" s="125"/>
      <c r="Y209" s="125"/>
      <c r="Z209" s="126" t="str">
        <f t="shared" si="4"/>
        <v/>
      </c>
      <c r="AA209" s="126"/>
      <c r="AB209" s="127" t="str">
        <f>+IFERROR(IF(VLOOKUP(#REF!&amp;"-"&amp;ROW()-108,[2]ワークシート!$C$2:$BW$498,13,0)="","",VLOOKUP(#REF!&amp;"-"&amp;ROW()-108,[2]ワークシート!$C$2:$BW$498,13,0)),"")</f>
        <v/>
      </c>
      <c r="AC209" s="127"/>
      <c r="AD209" s="127" t="str">
        <f>+IFERROR(VLOOKUP(#REF!&amp;"-"&amp;ROW()-108,[2]ワークシート!$C$2:$BW$498,30,0),"")</f>
        <v/>
      </c>
      <c r="AE209" s="127"/>
      <c r="AF209" s="126" t="str">
        <f t="shared" si="5"/>
        <v/>
      </c>
      <c r="AG209" s="126"/>
      <c r="AH209" s="127" t="str">
        <f>+IFERROR(IF(VLOOKUP(#REF!&amp;"-"&amp;ROW()-108,[2]ワークシート!$C$2:$BW$498,31,0)="","",VLOOKUP(#REF!&amp;"-"&amp;ROW()-108,[2]ワークシート!$C$2:$BW$498,31,0)),"")</f>
        <v/>
      </c>
      <c r="AI209" s="127"/>
      <c r="AJ209" s="41"/>
      <c r="AK209" s="41"/>
      <c r="AL209" s="41"/>
      <c r="AM209" s="41"/>
      <c r="AN209" s="41"/>
      <c r="AO209" s="41"/>
      <c r="AP209" s="41"/>
      <c r="AQ209" s="41"/>
      <c r="AR209" s="41"/>
      <c r="AS209" s="41"/>
      <c r="AT209" s="41"/>
      <c r="AU209" s="41"/>
      <c r="AV209" s="41"/>
      <c r="AW209" s="41"/>
      <c r="AX209" s="41"/>
      <c r="AY209" s="41"/>
      <c r="AZ209" s="41"/>
      <c r="BA209" s="41"/>
      <c r="BB209" s="41"/>
      <c r="BC209" s="41"/>
      <c r="BD209" s="41"/>
    </row>
    <row r="210" spans="1:56" ht="35.1" hidden="1" customHeight="1">
      <c r="A210" s="41"/>
      <c r="B210" s="128" t="str">
        <f>+IFERROR(VLOOKUP(#REF!&amp;"-"&amp;ROW()-108,[2]ワークシート!$C$2:$BW$498,9,0),"")</f>
        <v/>
      </c>
      <c r="C210" s="129"/>
      <c r="D210" s="130" t="str">
        <f>+IFERROR(IF(VLOOKUP(#REF!&amp;"-"&amp;ROW()-108,[2]ワークシート!$C$2:$BW$498,10,0) = "","",VLOOKUP(#REF!&amp;"-"&amp;ROW()-108,[2]ワークシート!$C$2:$BW$498,10,0)),"")</f>
        <v/>
      </c>
      <c r="E210" s="129"/>
      <c r="F210" s="128" t="str">
        <f>+IFERROR(VLOOKUP(#REF!&amp;"-"&amp;ROW()-108,[2]ワークシート!$C$2:$BW$498,11,0),"")</f>
        <v/>
      </c>
      <c r="G210" s="129"/>
      <c r="H210" s="50" t="str">
        <f>+IFERROR(VLOOKUP(#REF!&amp;"-"&amp;ROW()-108,[2]ワークシート!$C$2:$BW$498,12,0),"")</f>
        <v/>
      </c>
      <c r="I21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0" s="132"/>
      <c r="K210" s="128" t="str">
        <f>+IFERROR(VLOOKUP(#REF!&amp;"-"&amp;ROW()-108,[2]ワークシート!$C$2:$BW$498,19,0),"")</f>
        <v/>
      </c>
      <c r="L210" s="130"/>
      <c r="M210" s="129"/>
      <c r="N210" s="133" t="str">
        <f>+IFERROR(VLOOKUP(#REF!&amp;"-"&amp;ROW()-108,[2]ワークシート!$C$2:$BW$498,24,0),"")</f>
        <v/>
      </c>
      <c r="O210" s="134"/>
      <c r="P210" s="125" t="str">
        <f>+IFERROR(VLOOKUP(#REF!&amp;"-"&amp;ROW()-108,[2]ワークシート!$C$2:$BW$498,25,0),"")</f>
        <v/>
      </c>
      <c r="Q210" s="125"/>
      <c r="R210" s="135" t="str">
        <f>+IFERROR(VLOOKUP(#REF!&amp;"-"&amp;ROW()-108,[2]ワークシート!$C$2:$BW$498,55,0),"")</f>
        <v/>
      </c>
      <c r="S210" s="135"/>
      <c r="T210" s="135"/>
      <c r="U210" s="125" t="str">
        <f>+IFERROR(VLOOKUP(#REF!&amp;"-"&amp;ROW()-108,[2]ワークシート!$C$2:$BW$498,60,0),"")</f>
        <v/>
      </c>
      <c r="V210" s="125"/>
      <c r="W210" s="125" t="str">
        <f>+IFERROR(VLOOKUP(#REF!&amp;"-"&amp;ROW()-108,[2]ワークシート!$C$2:$BW$498,61,0),"")</f>
        <v/>
      </c>
      <c r="X210" s="125"/>
      <c r="Y210" s="125"/>
      <c r="Z210" s="126" t="str">
        <f t="shared" si="4"/>
        <v/>
      </c>
      <c r="AA210" s="126"/>
      <c r="AB210" s="127" t="str">
        <f>+IFERROR(IF(VLOOKUP(#REF!&amp;"-"&amp;ROW()-108,[2]ワークシート!$C$2:$BW$498,13,0)="","",VLOOKUP(#REF!&amp;"-"&amp;ROW()-108,[2]ワークシート!$C$2:$BW$498,13,0)),"")</f>
        <v/>
      </c>
      <c r="AC210" s="127"/>
      <c r="AD210" s="127" t="str">
        <f>+IFERROR(VLOOKUP(#REF!&amp;"-"&amp;ROW()-108,[2]ワークシート!$C$2:$BW$498,30,0),"")</f>
        <v/>
      </c>
      <c r="AE210" s="127"/>
      <c r="AF210" s="126" t="str">
        <f t="shared" si="5"/>
        <v/>
      </c>
      <c r="AG210" s="126"/>
      <c r="AH210" s="127" t="str">
        <f>+IFERROR(IF(VLOOKUP(#REF!&amp;"-"&amp;ROW()-108,[2]ワークシート!$C$2:$BW$498,31,0)="","",VLOOKUP(#REF!&amp;"-"&amp;ROW()-108,[2]ワークシート!$C$2:$BW$498,31,0)),"")</f>
        <v/>
      </c>
      <c r="AI210" s="127"/>
      <c r="AJ210" s="41"/>
      <c r="AK210" s="41"/>
      <c r="AL210" s="41"/>
      <c r="AM210" s="41"/>
      <c r="AN210" s="41"/>
      <c r="AO210" s="41"/>
      <c r="AP210" s="41"/>
      <c r="AQ210" s="41"/>
      <c r="AR210" s="41"/>
      <c r="AS210" s="41"/>
      <c r="AT210" s="41"/>
      <c r="AU210" s="41"/>
      <c r="AV210" s="41"/>
      <c r="AW210" s="41"/>
      <c r="AX210" s="41"/>
      <c r="AY210" s="41"/>
      <c r="AZ210" s="41"/>
      <c r="BA210" s="41"/>
      <c r="BB210" s="41"/>
      <c r="BC210" s="41"/>
      <c r="BD210" s="41"/>
    </row>
    <row r="211" spans="1:56" ht="35.1" hidden="1" customHeight="1">
      <c r="A211" s="41"/>
      <c r="B211" s="128" t="str">
        <f>+IFERROR(VLOOKUP(#REF!&amp;"-"&amp;ROW()-108,[2]ワークシート!$C$2:$BW$498,9,0),"")</f>
        <v/>
      </c>
      <c r="C211" s="129"/>
      <c r="D211" s="130" t="str">
        <f>+IFERROR(IF(VLOOKUP(#REF!&amp;"-"&amp;ROW()-108,[2]ワークシート!$C$2:$BW$498,10,0) = "","",VLOOKUP(#REF!&amp;"-"&amp;ROW()-108,[2]ワークシート!$C$2:$BW$498,10,0)),"")</f>
        <v/>
      </c>
      <c r="E211" s="129"/>
      <c r="F211" s="128" t="str">
        <f>+IFERROR(VLOOKUP(#REF!&amp;"-"&amp;ROW()-108,[2]ワークシート!$C$2:$BW$498,11,0),"")</f>
        <v/>
      </c>
      <c r="G211" s="129"/>
      <c r="H211" s="50" t="str">
        <f>+IFERROR(VLOOKUP(#REF!&amp;"-"&amp;ROW()-108,[2]ワークシート!$C$2:$BW$498,12,0),"")</f>
        <v/>
      </c>
      <c r="I21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1" s="132"/>
      <c r="K211" s="128" t="str">
        <f>+IFERROR(VLOOKUP(#REF!&amp;"-"&amp;ROW()-108,[2]ワークシート!$C$2:$BW$498,19,0),"")</f>
        <v/>
      </c>
      <c r="L211" s="130"/>
      <c r="M211" s="129"/>
      <c r="N211" s="133" t="str">
        <f>+IFERROR(VLOOKUP(#REF!&amp;"-"&amp;ROW()-108,[2]ワークシート!$C$2:$BW$498,24,0),"")</f>
        <v/>
      </c>
      <c r="O211" s="134"/>
      <c r="P211" s="125" t="str">
        <f>+IFERROR(VLOOKUP(#REF!&amp;"-"&amp;ROW()-108,[2]ワークシート!$C$2:$BW$498,25,0),"")</f>
        <v/>
      </c>
      <c r="Q211" s="125"/>
      <c r="R211" s="135" t="str">
        <f>+IFERROR(VLOOKUP(#REF!&amp;"-"&amp;ROW()-108,[2]ワークシート!$C$2:$BW$498,55,0),"")</f>
        <v/>
      </c>
      <c r="S211" s="135"/>
      <c r="T211" s="135"/>
      <c r="U211" s="125" t="str">
        <f>+IFERROR(VLOOKUP(#REF!&amp;"-"&amp;ROW()-108,[2]ワークシート!$C$2:$BW$498,60,0),"")</f>
        <v/>
      </c>
      <c r="V211" s="125"/>
      <c r="W211" s="125" t="str">
        <f>+IFERROR(VLOOKUP(#REF!&amp;"-"&amp;ROW()-108,[2]ワークシート!$C$2:$BW$498,61,0),"")</f>
        <v/>
      </c>
      <c r="X211" s="125"/>
      <c r="Y211" s="125"/>
      <c r="Z211" s="126" t="str">
        <f t="shared" si="4"/>
        <v/>
      </c>
      <c r="AA211" s="126"/>
      <c r="AB211" s="127" t="str">
        <f>+IFERROR(IF(VLOOKUP(#REF!&amp;"-"&amp;ROW()-108,[2]ワークシート!$C$2:$BW$498,13,0)="","",VLOOKUP(#REF!&amp;"-"&amp;ROW()-108,[2]ワークシート!$C$2:$BW$498,13,0)),"")</f>
        <v/>
      </c>
      <c r="AC211" s="127"/>
      <c r="AD211" s="127" t="str">
        <f>+IFERROR(VLOOKUP(#REF!&amp;"-"&amp;ROW()-108,[2]ワークシート!$C$2:$BW$498,30,0),"")</f>
        <v/>
      </c>
      <c r="AE211" s="127"/>
      <c r="AF211" s="126" t="str">
        <f t="shared" si="5"/>
        <v/>
      </c>
      <c r="AG211" s="126"/>
      <c r="AH211" s="127" t="str">
        <f>+IFERROR(IF(VLOOKUP(#REF!&amp;"-"&amp;ROW()-108,[2]ワークシート!$C$2:$BW$498,31,0)="","",VLOOKUP(#REF!&amp;"-"&amp;ROW()-108,[2]ワークシート!$C$2:$BW$498,31,0)),"")</f>
        <v/>
      </c>
      <c r="AI211" s="127"/>
      <c r="AJ211" s="41"/>
      <c r="AK211" s="41"/>
      <c r="AL211" s="41"/>
      <c r="AM211" s="41"/>
      <c r="AN211" s="41"/>
      <c r="AO211" s="41"/>
      <c r="AP211" s="41"/>
      <c r="AQ211" s="41"/>
      <c r="AR211" s="41"/>
      <c r="AS211" s="41"/>
      <c r="AT211" s="41"/>
      <c r="AU211" s="41"/>
      <c r="AV211" s="41"/>
      <c r="AW211" s="41"/>
      <c r="AX211" s="41"/>
      <c r="AY211" s="41"/>
      <c r="AZ211" s="41"/>
      <c r="BA211" s="41"/>
      <c r="BB211" s="41"/>
      <c r="BC211" s="41"/>
      <c r="BD211" s="41"/>
    </row>
    <row r="212" spans="1:56" ht="35.1" hidden="1" customHeight="1">
      <c r="A212" s="41"/>
      <c r="B212" s="128" t="str">
        <f>+IFERROR(VLOOKUP(#REF!&amp;"-"&amp;ROW()-108,[2]ワークシート!$C$2:$BW$498,9,0),"")</f>
        <v/>
      </c>
      <c r="C212" s="129"/>
      <c r="D212" s="130" t="str">
        <f>+IFERROR(IF(VLOOKUP(#REF!&amp;"-"&amp;ROW()-108,[2]ワークシート!$C$2:$BW$498,10,0) = "","",VLOOKUP(#REF!&amp;"-"&amp;ROW()-108,[2]ワークシート!$C$2:$BW$498,10,0)),"")</f>
        <v/>
      </c>
      <c r="E212" s="129"/>
      <c r="F212" s="128" t="str">
        <f>+IFERROR(VLOOKUP(#REF!&amp;"-"&amp;ROW()-108,[2]ワークシート!$C$2:$BW$498,11,0),"")</f>
        <v/>
      </c>
      <c r="G212" s="129"/>
      <c r="H212" s="50" t="str">
        <f>+IFERROR(VLOOKUP(#REF!&amp;"-"&amp;ROW()-108,[2]ワークシート!$C$2:$BW$498,12,0),"")</f>
        <v/>
      </c>
      <c r="I21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2" s="132"/>
      <c r="K212" s="128" t="str">
        <f>+IFERROR(VLOOKUP(#REF!&amp;"-"&amp;ROW()-108,[2]ワークシート!$C$2:$BW$498,19,0),"")</f>
        <v/>
      </c>
      <c r="L212" s="130"/>
      <c r="M212" s="129"/>
      <c r="N212" s="133" t="str">
        <f>+IFERROR(VLOOKUP(#REF!&amp;"-"&amp;ROW()-108,[2]ワークシート!$C$2:$BW$498,24,0),"")</f>
        <v/>
      </c>
      <c r="O212" s="134"/>
      <c r="P212" s="125" t="str">
        <f>+IFERROR(VLOOKUP(#REF!&amp;"-"&amp;ROW()-108,[2]ワークシート!$C$2:$BW$498,25,0),"")</f>
        <v/>
      </c>
      <c r="Q212" s="125"/>
      <c r="R212" s="135" t="str">
        <f>+IFERROR(VLOOKUP(#REF!&amp;"-"&amp;ROW()-108,[2]ワークシート!$C$2:$BW$498,55,0),"")</f>
        <v/>
      </c>
      <c r="S212" s="135"/>
      <c r="T212" s="135"/>
      <c r="U212" s="125" t="str">
        <f>+IFERROR(VLOOKUP(#REF!&amp;"-"&amp;ROW()-108,[2]ワークシート!$C$2:$BW$498,60,0),"")</f>
        <v/>
      </c>
      <c r="V212" s="125"/>
      <c r="W212" s="125" t="str">
        <f>+IFERROR(VLOOKUP(#REF!&amp;"-"&amp;ROW()-108,[2]ワークシート!$C$2:$BW$498,61,0),"")</f>
        <v/>
      </c>
      <c r="X212" s="125"/>
      <c r="Y212" s="125"/>
      <c r="Z212" s="126" t="str">
        <f t="shared" si="4"/>
        <v/>
      </c>
      <c r="AA212" s="126"/>
      <c r="AB212" s="127" t="str">
        <f>+IFERROR(IF(VLOOKUP(#REF!&amp;"-"&amp;ROW()-108,[2]ワークシート!$C$2:$BW$498,13,0)="","",VLOOKUP(#REF!&amp;"-"&amp;ROW()-108,[2]ワークシート!$C$2:$BW$498,13,0)),"")</f>
        <v/>
      </c>
      <c r="AC212" s="127"/>
      <c r="AD212" s="127" t="str">
        <f>+IFERROR(VLOOKUP(#REF!&amp;"-"&amp;ROW()-108,[2]ワークシート!$C$2:$BW$498,30,0),"")</f>
        <v/>
      </c>
      <c r="AE212" s="127"/>
      <c r="AF212" s="126" t="str">
        <f t="shared" si="5"/>
        <v/>
      </c>
      <c r="AG212" s="126"/>
      <c r="AH212" s="127" t="str">
        <f>+IFERROR(IF(VLOOKUP(#REF!&amp;"-"&amp;ROW()-108,[2]ワークシート!$C$2:$BW$498,31,0)="","",VLOOKUP(#REF!&amp;"-"&amp;ROW()-108,[2]ワークシート!$C$2:$BW$498,31,0)),"")</f>
        <v/>
      </c>
      <c r="AI212" s="127"/>
      <c r="AJ212" s="41"/>
      <c r="AK212" s="41"/>
      <c r="AL212" s="41"/>
      <c r="AM212" s="41"/>
      <c r="AN212" s="41"/>
      <c r="AO212" s="41"/>
      <c r="AP212" s="41"/>
      <c r="AQ212" s="41"/>
      <c r="AR212" s="41"/>
      <c r="AS212" s="41"/>
      <c r="AT212" s="41"/>
      <c r="AU212" s="41"/>
      <c r="AV212" s="41"/>
      <c r="AW212" s="41"/>
      <c r="AX212" s="41"/>
      <c r="AY212" s="41"/>
      <c r="AZ212" s="41"/>
      <c r="BA212" s="41"/>
      <c r="BB212" s="41"/>
      <c r="BC212" s="41"/>
      <c r="BD212" s="41"/>
    </row>
    <row r="213" spans="1:56" ht="35.1" hidden="1" customHeight="1">
      <c r="A213" s="41"/>
      <c r="B213" s="128" t="str">
        <f>+IFERROR(VLOOKUP(#REF!&amp;"-"&amp;ROW()-108,[2]ワークシート!$C$2:$BW$498,9,0),"")</f>
        <v/>
      </c>
      <c r="C213" s="129"/>
      <c r="D213" s="130" t="str">
        <f>+IFERROR(IF(VLOOKUP(#REF!&amp;"-"&amp;ROW()-108,[2]ワークシート!$C$2:$BW$498,10,0) = "","",VLOOKUP(#REF!&amp;"-"&amp;ROW()-108,[2]ワークシート!$C$2:$BW$498,10,0)),"")</f>
        <v/>
      </c>
      <c r="E213" s="129"/>
      <c r="F213" s="128" t="str">
        <f>+IFERROR(VLOOKUP(#REF!&amp;"-"&amp;ROW()-108,[2]ワークシート!$C$2:$BW$498,11,0),"")</f>
        <v/>
      </c>
      <c r="G213" s="129"/>
      <c r="H213" s="50" t="str">
        <f>+IFERROR(VLOOKUP(#REF!&amp;"-"&amp;ROW()-108,[2]ワークシート!$C$2:$BW$498,12,0),"")</f>
        <v/>
      </c>
      <c r="I21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3" s="132"/>
      <c r="K213" s="128" t="str">
        <f>+IFERROR(VLOOKUP(#REF!&amp;"-"&amp;ROW()-108,[2]ワークシート!$C$2:$BW$498,19,0),"")</f>
        <v/>
      </c>
      <c r="L213" s="130"/>
      <c r="M213" s="129"/>
      <c r="N213" s="133" t="str">
        <f>+IFERROR(VLOOKUP(#REF!&amp;"-"&amp;ROW()-108,[2]ワークシート!$C$2:$BW$498,24,0),"")</f>
        <v/>
      </c>
      <c r="O213" s="134"/>
      <c r="P213" s="125" t="str">
        <f>+IFERROR(VLOOKUP(#REF!&amp;"-"&amp;ROW()-108,[2]ワークシート!$C$2:$BW$498,25,0),"")</f>
        <v/>
      </c>
      <c r="Q213" s="125"/>
      <c r="R213" s="135" t="str">
        <f>+IFERROR(VLOOKUP(#REF!&amp;"-"&amp;ROW()-108,[2]ワークシート!$C$2:$BW$498,55,0),"")</f>
        <v/>
      </c>
      <c r="S213" s="135"/>
      <c r="T213" s="135"/>
      <c r="U213" s="125" t="str">
        <f>+IFERROR(VLOOKUP(#REF!&amp;"-"&amp;ROW()-108,[2]ワークシート!$C$2:$BW$498,60,0),"")</f>
        <v/>
      </c>
      <c r="V213" s="125"/>
      <c r="W213" s="125" t="str">
        <f>+IFERROR(VLOOKUP(#REF!&amp;"-"&amp;ROW()-108,[2]ワークシート!$C$2:$BW$498,61,0),"")</f>
        <v/>
      </c>
      <c r="X213" s="125"/>
      <c r="Y213" s="125"/>
      <c r="Z213" s="126" t="str">
        <f t="shared" si="4"/>
        <v/>
      </c>
      <c r="AA213" s="126"/>
      <c r="AB213" s="127" t="str">
        <f>+IFERROR(IF(VLOOKUP(#REF!&amp;"-"&amp;ROW()-108,[2]ワークシート!$C$2:$BW$498,13,0)="","",VLOOKUP(#REF!&amp;"-"&amp;ROW()-108,[2]ワークシート!$C$2:$BW$498,13,0)),"")</f>
        <v/>
      </c>
      <c r="AC213" s="127"/>
      <c r="AD213" s="127" t="str">
        <f>+IFERROR(VLOOKUP(#REF!&amp;"-"&amp;ROW()-108,[2]ワークシート!$C$2:$BW$498,30,0),"")</f>
        <v/>
      </c>
      <c r="AE213" s="127"/>
      <c r="AF213" s="126" t="str">
        <f t="shared" si="5"/>
        <v/>
      </c>
      <c r="AG213" s="126"/>
      <c r="AH213" s="127" t="str">
        <f>+IFERROR(IF(VLOOKUP(#REF!&amp;"-"&amp;ROW()-108,[2]ワークシート!$C$2:$BW$498,31,0)="","",VLOOKUP(#REF!&amp;"-"&amp;ROW()-108,[2]ワークシート!$C$2:$BW$498,31,0)),"")</f>
        <v/>
      </c>
      <c r="AI213" s="127"/>
      <c r="AJ213" s="41"/>
      <c r="AK213" s="41"/>
      <c r="AL213" s="41"/>
      <c r="AM213" s="41"/>
      <c r="AN213" s="41"/>
      <c r="AO213" s="41"/>
      <c r="AP213" s="41"/>
      <c r="AQ213" s="41"/>
      <c r="AR213" s="41"/>
      <c r="AS213" s="41"/>
      <c r="AT213" s="41"/>
      <c r="AU213" s="41"/>
      <c r="AV213" s="41"/>
      <c r="AW213" s="41"/>
      <c r="AX213" s="41"/>
      <c r="AY213" s="41"/>
      <c r="AZ213" s="41"/>
      <c r="BA213" s="41"/>
      <c r="BB213" s="41"/>
      <c r="BC213" s="41"/>
      <c r="BD213" s="41"/>
    </row>
    <row r="214" spans="1:56" ht="35.1" hidden="1" customHeight="1">
      <c r="A214" s="41"/>
      <c r="B214" s="128" t="str">
        <f>+IFERROR(VLOOKUP(#REF!&amp;"-"&amp;ROW()-108,[2]ワークシート!$C$2:$BW$498,9,0),"")</f>
        <v/>
      </c>
      <c r="C214" s="129"/>
      <c r="D214" s="130" t="str">
        <f>+IFERROR(IF(VLOOKUP(#REF!&amp;"-"&amp;ROW()-108,[2]ワークシート!$C$2:$BW$498,10,0) = "","",VLOOKUP(#REF!&amp;"-"&amp;ROW()-108,[2]ワークシート!$C$2:$BW$498,10,0)),"")</f>
        <v/>
      </c>
      <c r="E214" s="129"/>
      <c r="F214" s="128" t="str">
        <f>+IFERROR(VLOOKUP(#REF!&amp;"-"&amp;ROW()-108,[2]ワークシート!$C$2:$BW$498,11,0),"")</f>
        <v/>
      </c>
      <c r="G214" s="129"/>
      <c r="H214" s="50" t="str">
        <f>+IFERROR(VLOOKUP(#REF!&amp;"-"&amp;ROW()-108,[2]ワークシート!$C$2:$BW$498,12,0),"")</f>
        <v/>
      </c>
      <c r="I21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4" s="132"/>
      <c r="K214" s="128" t="str">
        <f>+IFERROR(VLOOKUP(#REF!&amp;"-"&amp;ROW()-108,[2]ワークシート!$C$2:$BW$498,19,0),"")</f>
        <v/>
      </c>
      <c r="L214" s="130"/>
      <c r="M214" s="129"/>
      <c r="N214" s="133" t="str">
        <f>+IFERROR(VLOOKUP(#REF!&amp;"-"&amp;ROW()-108,[2]ワークシート!$C$2:$BW$498,24,0),"")</f>
        <v/>
      </c>
      <c r="O214" s="134"/>
      <c r="P214" s="125" t="str">
        <f>+IFERROR(VLOOKUP(#REF!&amp;"-"&amp;ROW()-108,[2]ワークシート!$C$2:$BW$498,25,0),"")</f>
        <v/>
      </c>
      <c r="Q214" s="125"/>
      <c r="R214" s="135" t="str">
        <f>+IFERROR(VLOOKUP(#REF!&amp;"-"&amp;ROW()-108,[2]ワークシート!$C$2:$BW$498,55,0),"")</f>
        <v/>
      </c>
      <c r="S214" s="135"/>
      <c r="T214" s="135"/>
      <c r="U214" s="125" t="str">
        <f>+IFERROR(VLOOKUP(#REF!&amp;"-"&amp;ROW()-108,[2]ワークシート!$C$2:$BW$498,60,0),"")</f>
        <v/>
      </c>
      <c r="V214" s="125"/>
      <c r="W214" s="125" t="str">
        <f>+IFERROR(VLOOKUP(#REF!&amp;"-"&amp;ROW()-108,[2]ワークシート!$C$2:$BW$498,61,0),"")</f>
        <v/>
      </c>
      <c r="X214" s="125"/>
      <c r="Y214" s="125"/>
      <c r="Z214" s="126" t="str">
        <f t="shared" si="4"/>
        <v/>
      </c>
      <c r="AA214" s="126"/>
      <c r="AB214" s="127" t="str">
        <f>+IFERROR(IF(VLOOKUP(#REF!&amp;"-"&amp;ROW()-108,[2]ワークシート!$C$2:$BW$498,13,0)="","",VLOOKUP(#REF!&amp;"-"&amp;ROW()-108,[2]ワークシート!$C$2:$BW$498,13,0)),"")</f>
        <v/>
      </c>
      <c r="AC214" s="127"/>
      <c r="AD214" s="127" t="str">
        <f>+IFERROR(VLOOKUP(#REF!&amp;"-"&amp;ROW()-108,[2]ワークシート!$C$2:$BW$498,30,0),"")</f>
        <v/>
      </c>
      <c r="AE214" s="127"/>
      <c r="AF214" s="126" t="str">
        <f t="shared" si="5"/>
        <v/>
      </c>
      <c r="AG214" s="126"/>
      <c r="AH214" s="127" t="str">
        <f>+IFERROR(IF(VLOOKUP(#REF!&amp;"-"&amp;ROW()-108,[2]ワークシート!$C$2:$BW$498,31,0)="","",VLOOKUP(#REF!&amp;"-"&amp;ROW()-108,[2]ワークシート!$C$2:$BW$498,31,0)),"")</f>
        <v/>
      </c>
      <c r="AI214" s="127"/>
      <c r="AJ214" s="41"/>
      <c r="AK214" s="41"/>
      <c r="AL214" s="41"/>
      <c r="AM214" s="41"/>
      <c r="AN214" s="41"/>
      <c r="AO214" s="41"/>
      <c r="AP214" s="41"/>
      <c r="AQ214" s="41"/>
      <c r="AR214" s="41"/>
      <c r="AS214" s="41"/>
      <c r="AT214" s="41"/>
      <c r="AU214" s="41"/>
      <c r="AV214" s="41"/>
      <c r="AW214" s="41"/>
      <c r="AX214" s="41"/>
      <c r="AY214" s="41"/>
      <c r="AZ214" s="41"/>
      <c r="BA214" s="41"/>
      <c r="BB214" s="41"/>
      <c r="BC214" s="41"/>
      <c r="BD214" s="41"/>
    </row>
    <row r="215" spans="1:56" ht="35.1" hidden="1" customHeight="1">
      <c r="A215" s="41"/>
      <c r="B215" s="128" t="str">
        <f>+IFERROR(VLOOKUP(#REF!&amp;"-"&amp;ROW()-108,[2]ワークシート!$C$2:$BW$498,9,0),"")</f>
        <v/>
      </c>
      <c r="C215" s="129"/>
      <c r="D215" s="130" t="str">
        <f>+IFERROR(IF(VLOOKUP(#REF!&amp;"-"&amp;ROW()-108,[2]ワークシート!$C$2:$BW$498,10,0) = "","",VLOOKUP(#REF!&amp;"-"&amp;ROW()-108,[2]ワークシート!$C$2:$BW$498,10,0)),"")</f>
        <v/>
      </c>
      <c r="E215" s="129"/>
      <c r="F215" s="128" t="str">
        <f>+IFERROR(VLOOKUP(#REF!&amp;"-"&amp;ROW()-108,[2]ワークシート!$C$2:$BW$498,11,0),"")</f>
        <v/>
      </c>
      <c r="G215" s="129"/>
      <c r="H215" s="50" t="str">
        <f>+IFERROR(VLOOKUP(#REF!&amp;"-"&amp;ROW()-108,[2]ワークシート!$C$2:$BW$498,12,0),"")</f>
        <v/>
      </c>
      <c r="I21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5" s="132"/>
      <c r="K215" s="128" t="str">
        <f>+IFERROR(VLOOKUP(#REF!&amp;"-"&amp;ROW()-108,[2]ワークシート!$C$2:$BW$498,19,0),"")</f>
        <v/>
      </c>
      <c r="L215" s="130"/>
      <c r="M215" s="129"/>
      <c r="N215" s="133" t="str">
        <f>+IFERROR(VLOOKUP(#REF!&amp;"-"&amp;ROW()-108,[2]ワークシート!$C$2:$BW$498,24,0),"")</f>
        <v/>
      </c>
      <c r="O215" s="134"/>
      <c r="P215" s="125" t="str">
        <f>+IFERROR(VLOOKUP(#REF!&amp;"-"&amp;ROW()-108,[2]ワークシート!$C$2:$BW$498,25,0),"")</f>
        <v/>
      </c>
      <c r="Q215" s="125"/>
      <c r="R215" s="135" t="str">
        <f>+IFERROR(VLOOKUP(#REF!&amp;"-"&amp;ROW()-108,[2]ワークシート!$C$2:$BW$498,55,0),"")</f>
        <v/>
      </c>
      <c r="S215" s="135"/>
      <c r="T215" s="135"/>
      <c r="U215" s="125" t="str">
        <f>+IFERROR(VLOOKUP(#REF!&amp;"-"&amp;ROW()-108,[2]ワークシート!$C$2:$BW$498,60,0),"")</f>
        <v/>
      </c>
      <c r="V215" s="125"/>
      <c r="W215" s="125" t="str">
        <f>+IFERROR(VLOOKUP(#REF!&amp;"-"&amp;ROW()-108,[2]ワークシート!$C$2:$BW$498,61,0),"")</f>
        <v/>
      </c>
      <c r="X215" s="125"/>
      <c r="Y215" s="125"/>
      <c r="Z215" s="126" t="str">
        <f t="shared" si="4"/>
        <v/>
      </c>
      <c r="AA215" s="126"/>
      <c r="AB215" s="127" t="str">
        <f>+IFERROR(IF(VLOOKUP(#REF!&amp;"-"&amp;ROW()-108,[2]ワークシート!$C$2:$BW$498,13,0)="","",VLOOKUP(#REF!&amp;"-"&amp;ROW()-108,[2]ワークシート!$C$2:$BW$498,13,0)),"")</f>
        <v/>
      </c>
      <c r="AC215" s="127"/>
      <c r="AD215" s="127" t="str">
        <f>+IFERROR(VLOOKUP(#REF!&amp;"-"&amp;ROW()-108,[2]ワークシート!$C$2:$BW$498,30,0),"")</f>
        <v/>
      </c>
      <c r="AE215" s="127"/>
      <c r="AF215" s="126" t="str">
        <f t="shared" si="5"/>
        <v/>
      </c>
      <c r="AG215" s="126"/>
      <c r="AH215" s="127" t="str">
        <f>+IFERROR(IF(VLOOKUP(#REF!&amp;"-"&amp;ROW()-108,[2]ワークシート!$C$2:$BW$498,31,0)="","",VLOOKUP(#REF!&amp;"-"&amp;ROW()-108,[2]ワークシート!$C$2:$BW$498,31,0)),"")</f>
        <v/>
      </c>
      <c r="AI215" s="127"/>
      <c r="AJ215" s="41"/>
      <c r="AK215" s="41"/>
      <c r="AL215" s="41"/>
      <c r="AM215" s="41"/>
      <c r="AN215" s="41"/>
      <c r="AO215" s="41"/>
      <c r="AP215" s="41"/>
      <c r="AQ215" s="41"/>
      <c r="AR215" s="41"/>
      <c r="AS215" s="41"/>
      <c r="AT215" s="41"/>
      <c r="AU215" s="41"/>
      <c r="AV215" s="41"/>
      <c r="AW215" s="41"/>
      <c r="AX215" s="41"/>
      <c r="AY215" s="41"/>
      <c r="AZ215" s="41"/>
      <c r="BA215" s="41"/>
      <c r="BB215" s="41"/>
      <c r="BC215" s="41"/>
      <c r="BD215" s="41"/>
    </row>
    <row r="216" spans="1:56" ht="35.1" hidden="1" customHeight="1">
      <c r="A216" s="41"/>
      <c r="B216" s="128" t="str">
        <f>+IFERROR(VLOOKUP(#REF!&amp;"-"&amp;ROW()-108,[2]ワークシート!$C$2:$BW$498,9,0),"")</f>
        <v/>
      </c>
      <c r="C216" s="129"/>
      <c r="D216" s="130" t="str">
        <f>+IFERROR(IF(VLOOKUP(#REF!&amp;"-"&amp;ROW()-108,[2]ワークシート!$C$2:$BW$498,10,0) = "","",VLOOKUP(#REF!&amp;"-"&amp;ROW()-108,[2]ワークシート!$C$2:$BW$498,10,0)),"")</f>
        <v/>
      </c>
      <c r="E216" s="129"/>
      <c r="F216" s="128" t="str">
        <f>+IFERROR(VLOOKUP(#REF!&amp;"-"&amp;ROW()-108,[2]ワークシート!$C$2:$BW$498,11,0),"")</f>
        <v/>
      </c>
      <c r="G216" s="129"/>
      <c r="H216" s="50" t="str">
        <f>+IFERROR(VLOOKUP(#REF!&amp;"-"&amp;ROW()-108,[2]ワークシート!$C$2:$BW$498,12,0),"")</f>
        <v/>
      </c>
      <c r="I21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6" s="132"/>
      <c r="K216" s="128" t="str">
        <f>+IFERROR(VLOOKUP(#REF!&amp;"-"&amp;ROW()-108,[2]ワークシート!$C$2:$BW$498,19,0),"")</f>
        <v/>
      </c>
      <c r="L216" s="130"/>
      <c r="M216" s="129"/>
      <c r="N216" s="133" t="str">
        <f>+IFERROR(VLOOKUP(#REF!&amp;"-"&amp;ROW()-108,[2]ワークシート!$C$2:$BW$498,24,0),"")</f>
        <v/>
      </c>
      <c r="O216" s="134"/>
      <c r="P216" s="125" t="str">
        <f>+IFERROR(VLOOKUP(#REF!&amp;"-"&amp;ROW()-108,[2]ワークシート!$C$2:$BW$498,25,0),"")</f>
        <v/>
      </c>
      <c r="Q216" s="125"/>
      <c r="R216" s="135" t="str">
        <f>+IFERROR(VLOOKUP(#REF!&amp;"-"&amp;ROW()-108,[2]ワークシート!$C$2:$BW$498,55,0),"")</f>
        <v/>
      </c>
      <c r="S216" s="135"/>
      <c r="T216" s="135"/>
      <c r="U216" s="125" t="str">
        <f>+IFERROR(VLOOKUP(#REF!&amp;"-"&amp;ROW()-108,[2]ワークシート!$C$2:$BW$498,60,0),"")</f>
        <v/>
      </c>
      <c r="V216" s="125"/>
      <c r="W216" s="125" t="str">
        <f>+IFERROR(VLOOKUP(#REF!&amp;"-"&amp;ROW()-108,[2]ワークシート!$C$2:$BW$498,61,0),"")</f>
        <v/>
      </c>
      <c r="X216" s="125"/>
      <c r="Y216" s="125"/>
      <c r="Z216" s="126" t="str">
        <f t="shared" si="4"/>
        <v/>
      </c>
      <c r="AA216" s="126"/>
      <c r="AB216" s="127" t="str">
        <f>+IFERROR(IF(VLOOKUP(#REF!&amp;"-"&amp;ROW()-108,[2]ワークシート!$C$2:$BW$498,13,0)="","",VLOOKUP(#REF!&amp;"-"&amp;ROW()-108,[2]ワークシート!$C$2:$BW$498,13,0)),"")</f>
        <v/>
      </c>
      <c r="AC216" s="127"/>
      <c r="AD216" s="127" t="str">
        <f>+IFERROR(VLOOKUP(#REF!&amp;"-"&amp;ROW()-108,[2]ワークシート!$C$2:$BW$498,30,0),"")</f>
        <v/>
      </c>
      <c r="AE216" s="127"/>
      <c r="AF216" s="126" t="str">
        <f t="shared" si="5"/>
        <v/>
      </c>
      <c r="AG216" s="126"/>
      <c r="AH216" s="127" t="str">
        <f>+IFERROR(IF(VLOOKUP(#REF!&amp;"-"&amp;ROW()-108,[2]ワークシート!$C$2:$BW$498,31,0)="","",VLOOKUP(#REF!&amp;"-"&amp;ROW()-108,[2]ワークシート!$C$2:$BW$498,31,0)),"")</f>
        <v/>
      </c>
      <c r="AI216" s="127"/>
      <c r="AJ216" s="41"/>
      <c r="AK216" s="41"/>
      <c r="AL216" s="41"/>
      <c r="AM216" s="41"/>
      <c r="AN216" s="41"/>
      <c r="AO216" s="41"/>
      <c r="AP216" s="41"/>
      <c r="AQ216" s="41"/>
      <c r="AR216" s="41"/>
      <c r="AS216" s="41"/>
      <c r="AT216" s="41"/>
      <c r="AU216" s="41"/>
      <c r="AV216" s="41"/>
      <c r="AW216" s="41"/>
      <c r="AX216" s="41"/>
      <c r="AY216" s="41"/>
      <c r="AZ216" s="41"/>
      <c r="BA216" s="41"/>
      <c r="BB216" s="41"/>
      <c r="BC216" s="41"/>
      <c r="BD216" s="41"/>
    </row>
    <row r="217" spans="1:56" ht="35.1" hidden="1" customHeight="1">
      <c r="A217" s="41"/>
      <c r="B217" s="128" t="str">
        <f>+IFERROR(VLOOKUP(#REF!&amp;"-"&amp;ROW()-108,[2]ワークシート!$C$2:$BW$498,9,0),"")</f>
        <v/>
      </c>
      <c r="C217" s="129"/>
      <c r="D217" s="130" t="str">
        <f>+IFERROR(IF(VLOOKUP(#REF!&amp;"-"&amp;ROW()-108,[2]ワークシート!$C$2:$BW$498,10,0) = "","",VLOOKUP(#REF!&amp;"-"&amp;ROW()-108,[2]ワークシート!$C$2:$BW$498,10,0)),"")</f>
        <v/>
      </c>
      <c r="E217" s="129"/>
      <c r="F217" s="128" t="str">
        <f>+IFERROR(VLOOKUP(#REF!&amp;"-"&amp;ROW()-108,[2]ワークシート!$C$2:$BW$498,11,0),"")</f>
        <v/>
      </c>
      <c r="G217" s="129"/>
      <c r="H217" s="50" t="str">
        <f>+IFERROR(VLOOKUP(#REF!&amp;"-"&amp;ROW()-108,[2]ワークシート!$C$2:$BW$498,12,0),"")</f>
        <v/>
      </c>
      <c r="I21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7" s="132"/>
      <c r="K217" s="128" t="str">
        <f>+IFERROR(VLOOKUP(#REF!&amp;"-"&amp;ROW()-108,[2]ワークシート!$C$2:$BW$498,19,0),"")</f>
        <v/>
      </c>
      <c r="L217" s="130"/>
      <c r="M217" s="129"/>
      <c r="N217" s="133" t="str">
        <f>+IFERROR(VLOOKUP(#REF!&amp;"-"&amp;ROW()-108,[2]ワークシート!$C$2:$BW$498,24,0),"")</f>
        <v/>
      </c>
      <c r="O217" s="134"/>
      <c r="P217" s="125" t="str">
        <f>+IFERROR(VLOOKUP(#REF!&amp;"-"&amp;ROW()-108,[2]ワークシート!$C$2:$BW$498,25,0),"")</f>
        <v/>
      </c>
      <c r="Q217" s="125"/>
      <c r="R217" s="135" t="str">
        <f>+IFERROR(VLOOKUP(#REF!&amp;"-"&amp;ROW()-108,[2]ワークシート!$C$2:$BW$498,55,0),"")</f>
        <v/>
      </c>
      <c r="S217" s="135"/>
      <c r="T217" s="135"/>
      <c r="U217" s="125" t="str">
        <f>+IFERROR(VLOOKUP(#REF!&amp;"-"&amp;ROW()-108,[2]ワークシート!$C$2:$BW$498,60,0),"")</f>
        <v/>
      </c>
      <c r="V217" s="125"/>
      <c r="W217" s="125" t="str">
        <f>+IFERROR(VLOOKUP(#REF!&amp;"-"&amp;ROW()-108,[2]ワークシート!$C$2:$BW$498,61,0),"")</f>
        <v/>
      </c>
      <c r="X217" s="125"/>
      <c r="Y217" s="125"/>
      <c r="Z217" s="126" t="str">
        <f t="shared" si="4"/>
        <v/>
      </c>
      <c r="AA217" s="126"/>
      <c r="AB217" s="127" t="str">
        <f>+IFERROR(IF(VLOOKUP(#REF!&amp;"-"&amp;ROW()-108,[2]ワークシート!$C$2:$BW$498,13,0)="","",VLOOKUP(#REF!&amp;"-"&amp;ROW()-108,[2]ワークシート!$C$2:$BW$498,13,0)),"")</f>
        <v/>
      </c>
      <c r="AC217" s="127"/>
      <c r="AD217" s="127" t="str">
        <f>+IFERROR(VLOOKUP(#REF!&amp;"-"&amp;ROW()-108,[2]ワークシート!$C$2:$BW$498,30,0),"")</f>
        <v/>
      </c>
      <c r="AE217" s="127"/>
      <c r="AF217" s="126" t="str">
        <f t="shared" si="5"/>
        <v/>
      </c>
      <c r="AG217" s="126"/>
      <c r="AH217" s="127" t="str">
        <f>+IFERROR(IF(VLOOKUP(#REF!&amp;"-"&amp;ROW()-108,[2]ワークシート!$C$2:$BW$498,31,0)="","",VLOOKUP(#REF!&amp;"-"&amp;ROW()-108,[2]ワークシート!$C$2:$BW$498,31,0)),"")</f>
        <v/>
      </c>
      <c r="AI217" s="127"/>
      <c r="AJ217" s="41"/>
      <c r="AK217" s="41"/>
      <c r="AL217" s="41"/>
      <c r="AM217" s="41"/>
      <c r="AN217" s="41"/>
      <c r="AO217" s="41"/>
      <c r="AP217" s="41"/>
      <c r="AQ217" s="41"/>
      <c r="AR217" s="41"/>
      <c r="AS217" s="41"/>
      <c r="AT217" s="41"/>
      <c r="AU217" s="41"/>
      <c r="AV217" s="41"/>
      <c r="AW217" s="41"/>
      <c r="AX217" s="41"/>
      <c r="AY217" s="41"/>
      <c r="AZ217" s="41"/>
      <c r="BA217" s="41"/>
      <c r="BB217" s="41"/>
      <c r="BC217" s="41"/>
      <c r="BD217" s="41"/>
    </row>
    <row r="218" spans="1:56" ht="35.1" hidden="1" customHeight="1">
      <c r="A218" s="41"/>
      <c r="B218" s="128" t="str">
        <f>+IFERROR(VLOOKUP(#REF!&amp;"-"&amp;ROW()-108,[2]ワークシート!$C$2:$BW$498,9,0),"")</f>
        <v/>
      </c>
      <c r="C218" s="129"/>
      <c r="D218" s="130" t="str">
        <f>+IFERROR(IF(VLOOKUP(#REF!&amp;"-"&amp;ROW()-108,[2]ワークシート!$C$2:$BW$498,10,0) = "","",VLOOKUP(#REF!&amp;"-"&amp;ROW()-108,[2]ワークシート!$C$2:$BW$498,10,0)),"")</f>
        <v/>
      </c>
      <c r="E218" s="129"/>
      <c r="F218" s="128" t="str">
        <f>+IFERROR(VLOOKUP(#REF!&amp;"-"&amp;ROW()-108,[2]ワークシート!$C$2:$BW$498,11,0),"")</f>
        <v/>
      </c>
      <c r="G218" s="129"/>
      <c r="H218" s="50" t="str">
        <f>+IFERROR(VLOOKUP(#REF!&amp;"-"&amp;ROW()-108,[2]ワークシート!$C$2:$BW$498,12,0),"")</f>
        <v/>
      </c>
      <c r="I21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8" s="132"/>
      <c r="K218" s="128" t="str">
        <f>+IFERROR(VLOOKUP(#REF!&amp;"-"&amp;ROW()-108,[2]ワークシート!$C$2:$BW$498,19,0),"")</f>
        <v/>
      </c>
      <c r="L218" s="130"/>
      <c r="M218" s="129"/>
      <c r="N218" s="133" t="str">
        <f>+IFERROR(VLOOKUP(#REF!&amp;"-"&amp;ROW()-108,[2]ワークシート!$C$2:$BW$498,24,0),"")</f>
        <v/>
      </c>
      <c r="O218" s="134"/>
      <c r="P218" s="125" t="str">
        <f>+IFERROR(VLOOKUP(#REF!&amp;"-"&amp;ROW()-108,[2]ワークシート!$C$2:$BW$498,25,0),"")</f>
        <v/>
      </c>
      <c r="Q218" s="125"/>
      <c r="R218" s="135" t="str">
        <f>+IFERROR(VLOOKUP(#REF!&amp;"-"&amp;ROW()-108,[2]ワークシート!$C$2:$BW$498,55,0),"")</f>
        <v/>
      </c>
      <c r="S218" s="135"/>
      <c r="T218" s="135"/>
      <c r="U218" s="125" t="str">
        <f>+IFERROR(VLOOKUP(#REF!&amp;"-"&amp;ROW()-108,[2]ワークシート!$C$2:$BW$498,60,0),"")</f>
        <v/>
      </c>
      <c r="V218" s="125"/>
      <c r="W218" s="125" t="str">
        <f>+IFERROR(VLOOKUP(#REF!&amp;"-"&amp;ROW()-108,[2]ワークシート!$C$2:$BW$498,61,0),"")</f>
        <v/>
      </c>
      <c r="X218" s="125"/>
      <c r="Y218" s="125"/>
      <c r="Z218" s="126" t="str">
        <f t="shared" si="4"/>
        <v/>
      </c>
      <c r="AA218" s="126"/>
      <c r="AB218" s="127" t="str">
        <f>+IFERROR(IF(VLOOKUP(#REF!&amp;"-"&amp;ROW()-108,[2]ワークシート!$C$2:$BW$498,13,0)="","",VLOOKUP(#REF!&amp;"-"&amp;ROW()-108,[2]ワークシート!$C$2:$BW$498,13,0)),"")</f>
        <v/>
      </c>
      <c r="AC218" s="127"/>
      <c r="AD218" s="127" t="str">
        <f>+IFERROR(VLOOKUP(#REF!&amp;"-"&amp;ROW()-108,[2]ワークシート!$C$2:$BW$498,30,0),"")</f>
        <v/>
      </c>
      <c r="AE218" s="127"/>
      <c r="AF218" s="126" t="str">
        <f t="shared" si="5"/>
        <v/>
      </c>
      <c r="AG218" s="126"/>
      <c r="AH218" s="127" t="str">
        <f>+IFERROR(IF(VLOOKUP(#REF!&amp;"-"&amp;ROW()-108,[2]ワークシート!$C$2:$BW$498,31,0)="","",VLOOKUP(#REF!&amp;"-"&amp;ROW()-108,[2]ワークシート!$C$2:$BW$498,31,0)),"")</f>
        <v/>
      </c>
      <c r="AI218" s="127"/>
      <c r="AJ218" s="41"/>
      <c r="AK218" s="41"/>
      <c r="AL218" s="41"/>
      <c r="AM218" s="41"/>
      <c r="AN218" s="41"/>
      <c r="AO218" s="41"/>
      <c r="AP218" s="41"/>
      <c r="AQ218" s="41"/>
      <c r="AR218" s="41"/>
      <c r="AS218" s="41"/>
      <c r="AT218" s="41"/>
      <c r="AU218" s="41"/>
      <c r="AV218" s="41"/>
      <c r="AW218" s="41"/>
      <c r="AX218" s="41"/>
      <c r="AY218" s="41"/>
      <c r="AZ218" s="41"/>
      <c r="BA218" s="41"/>
      <c r="BB218" s="41"/>
      <c r="BC218" s="41"/>
      <c r="BD218" s="41"/>
    </row>
    <row r="219" spans="1:56" ht="35.1" hidden="1" customHeight="1">
      <c r="A219" s="41"/>
      <c r="B219" s="128" t="str">
        <f>+IFERROR(VLOOKUP(#REF!&amp;"-"&amp;ROW()-108,[2]ワークシート!$C$2:$BW$498,9,0),"")</f>
        <v/>
      </c>
      <c r="C219" s="129"/>
      <c r="D219" s="130" t="str">
        <f>+IFERROR(IF(VLOOKUP(#REF!&amp;"-"&amp;ROW()-108,[2]ワークシート!$C$2:$BW$498,10,0) = "","",VLOOKUP(#REF!&amp;"-"&amp;ROW()-108,[2]ワークシート!$C$2:$BW$498,10,0)),"")</f>
        <v/>
      </c>
      <c r="E219" s="129"/>
      <c r="F219" s="128" t="str">
        <f>+IFERROR(VLOOKUP(#REF!&amp;"-"&amp;ROW()-108,[2]ワークシート!$C$2:$BW$498,11,0),"")</f>
        <v/>
      </c>
      <c r="G219" s="129"/>
      <c r="H219" s="50" t="str">
        <f>+IFERROR(VLOOKUP(#REF!&amp;"-"&amp;ROW()-108,[2]ワークシート!$C$2:$BW$498,12,0),"")</f>
        <v/>
      </c>
      <c r="I21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9" s="132"/>
      <c r="K219" s="128" t="str">
        <f>+IFERROR(VLOOKUP(#REF!&amp;"-"&amp;ROW()-108,[2]ワークシート!$C$2:$BW$498,19,0),"")</f>
        <v/>
      </c>
      <c r="L219" s="130"/>
      <c r="M219" s="129"/>
      <c r="N219" s="133" t="str">
        <f>+IFERROR(VLOOKUP(#REF!&amp;"-"&amp;ROW()-108,[2]ワークシート!$C$2:$BW$498,24,0),"")</f>
        <v/>
      </c>
      <c r="O219" s="134"/>
      <c r="P219" s="125" t="str">
        <f>+IFERROR(VLOOKUP(#REF!&amp;"-"&amp;ROW()-108,[2]ワークシート!$C$2:$BW$498,25,0),"")</f>
        <v/>
      </c>
      <c r="Q219" s="125"/>
      <c r="R219" s="135" t="str">
        <f>+IFERROR(VLOOKUP(#REF!&amp;"-"&amp;ROW()-108,[2]ワークシート!$C$2:$BW$498,55,0),"")</f>
        <v/>
      </c>
      <c r="S219" s="135"/>
      <c r="T219" s="135"/>
      <c r="U219" s="125" t="str">
        <f>+IFERROR(VLOOKUP(#REF!&amp;"-"&amp;ROW()-108,[2]ワークシート!$C$2:$BW$498,60,0),"")</f>
        <v/>
      </c>
      <c r="V219" s="125"/>
      <c r="W219" s="125" t="str">
        <f>+IFERROR(VLOOKUP(#REF!&amp;"-"&amp;ROW()-108,[2]ワークシート!$C$2:$BW$498,61,0),"")</f>
        <v/>
      </c>
      <c r="X219" s="125"/>
      <c r="Y219" s="125"/>
      <c r="Z219" s="126" t="str">
        <f t="shared" si="4"/>
        <v/>
      </c>
      <c r="AA219" s="126"/>
      <c r="AB219" s="127" t="str">
        <f>+IFERROR(IF(VLOOKUP(#REF!&amp;"-"&amp;ROW()-108,[2]ワークシート!$C$2:$BW$498,13,0)="","",VLOOKUP(#REF!&amp;"-"&amp;ROW()-108,[2]ワークシート!$C$2:$BW$498,13,0)),"")</f>
        <v/>
      </c>
      <c r="AC219" s="127"/>
      <c r="AD219" s="127" t="str">
        <f>+IFERROR(VLOOKUP(#REF!&amp;"-"&amp;ROW()-108,[2]ワークシート!$C$2:$BW$498,30,0),"")</f>
        <v/>
      </c>
      <c r="AE219" s="127"/>
      <c r="AF219" s="126" t="str">
        <f t="shared" si="5"/>
        <v/>
      </c>
      <c r="AG219" s="126"/>
      <c r="AH219" s="127" t="str">
        <f>+IFERROR(IF(VLOOKUP(#REF!&amp;"-"&amp;ROW()-108,[2]ワークシート!$C$2:$BW$498,31,0)="","",VLOOKUP(#REF!&amp;"-"&amp;ROW()-108,[2]ワークシート!$C$2:$BW$498,31,0)),"")</f>
        <v/>
      </c>
      <c r="AI219" s="127"/>
      <c r="AJ219" s="41"/>
      <c r="AK219" s="41"/>
      <c r="AL219" s="41"/>
      <c r="AM219" s="41"/>
      <c r="AN219" s="41"/>
      <c r="AO219" s="41"/>
      <c r="AP219" s="41"/>
      <c r="AQ219" s="41"/>
      <c r="AR219" s="41"/>
      <c r="AS219" s="41"/>
      <c r="AT219" s="41"/>
      <c r="AU219" s="41"/>
      <c r="AV219" s="41"/>
      <c r="AW219" s="41"/>
      <c r="AX219" s="41"/>
      <c r="AY219" s="41"/>
      <c r="AZ219" s="41"/>
      <c r="BA219" s="41"/>
      <c r="BB219" s="41"/>
      <c r="BC219" s="41"/>
      <c r="BD219" s="41"/>
    </row>
    <row r="220" spans="1:56" ht="35.1" hidden="1" customHeight="1">
      <c r="A220" s="41"/>
      <c r="B220" s="128" t="str">
        <f>+IFERROR(VLOOKUP(#REF!&amp;"-"&amp;ROW()-108,[2]ワークシート!$C$2:$BW$498,9,0),"")</f>
        <v/>
      </c>
      <c r="C220" s="129"/>
      <c r="D220" s="130" t="str">
        <f>+IFERROR(IF(VLOOKUP(#REF!&amp;"-"&amp;ROW()-108,[2]ワークシート!$C$2:$BW$498,10,0) = "","",VLOOKUP(#REF!&amp;"-"&amp;ROW()-108,[2]ワークシート!$C$2:$BW$498,10,0)),"")</f>
        <v/>
      </c>
      <c r="E220" s="129"/>
      <c r="F220" s="128" t="str">
        <f>+IFERROR(VLOOKUP(#REF!&amp;"-"&amp;ROW()-108,[2]ワークシート!$C$2:$BW$498,11,0),"")</f>
        <v/>
      </c>
      <c r="G220" s="129"/>
      <c r="H220" s="50" t="str">
        <f>+IFERROR(VLOOKUP(#REF!&amp;"-"&amp;ROW()-108,[2]ワークシート!$C$2:$BW$498,12,0),"")</f>
        <v/>
      </c>
      <c r="I22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0" s="132"/>
      <c r="K220" s="128" t="str">
        <f>+IFERROR(VLOOKUP(#REF!&amp;"-"&amp;ROW()-108,[2]ワークシート!$C$2:$BW$498,19,0),"")</f>
        <v/>
      </c>
      <c r="L220" s="130"/>
      <c r="M220" s="129"/>
      <c r="N220" s="133" t="str">
        <f>+IFERROR(VLOOKUP(#REF!&amp;"-"&amp;ROW()-108,[2]ワークシート!$C$2:$BW$498,24,0),"")</f>
        <v/>
      </c>
      <c r="O220" s="134"/>
      <c r="P220" s="125" t="str">
        <f>+IFERROR(VLOOKUP(#REF!&amp;"-"&amp;ROW()-108,[2]ワークシート!$C$2:$BW$498,25,0),"")</f>
        <v/>
      </c>
      <c r="Q220" s="125"/>
      <c r="R220" s="135" t="str">
        <f>+IFERROR(VLOOKUP(#REF!&amp;"-"&amp;ROW()-108,[2]ワークシート!$C$2:$BW$498,55,0),"")</f>
        <v/>
      </c>
      <c r="S220" s="135"/>
      <c r="T220" s="135"/>
      <c r="U220" s="125" t="str">
        <f>+IFERROR(VLOOKUP(#REF!&amp;"-"&amp;ROW()-108,[2]ワークシート!$C$2:$BW$498,60,0),"")</f>
        <v/>
      </c>
      <c r="V220" s="125"/>
      <c r="W220" s="125" t="str">
        <f>+IFERROR(VLOOKUP(#REF!&amp;"-"&amp;ROW()-108,[2]ワークシート!$C$2:$BW$498,61,0),"")</f>
        <v/>
      </c>
      <c r="X220" s="125"/>
      <c r="Y220" s="125"/>
      <c r="Z220" s="126" t="str">
        <f t="shared" si="4"/>
        <v/>
      </c>
      <c r="AA220" s="126"/>
      <c r="AB220" s="127" t="str">
        <f>+IFERROR(IF(VLOOKUP(#REF!&amp;"-"&amp;ROW()-108,[2]ワークシート!$C$2:$BW$498,13,0)="","",VLOOKUP(#REF!&amp;"-"&amp;ROW()-108,[2]ワークシート!$C$2:$BW$498,13,0)),"")</f>
        <v/>
      </c>
      <c r="AC220" s="127"/>
      <c r="AD220" s="127" t="str">
        <f>+IFERROR(VLOOKUP(#REF!&amp;"-"&amp;ROW()-108,[2]ワークシート!$C$2:$BW$498,30,0),"")</f>
        <v/>
      </c>
      <c r="AE220" s="127"/>
      <c r="AF220" s="126" t="str">
        <f t="shared" si="5"/>
        <v/>
      </c>
      <c r="AG220" s="126"/>
      <c r="AH220" s="127" t="str">
        <f>+IFERROR(IF(VLOOKUP(#REF!&amp;"-"&amp;ROW()-108,[2]ワークシート!$C$2:$BW$498,31,0)="","",VLOOKUP(#REF!&amp;"-"&amp;ROW()-108,[2]ワークシート!$C$2:$BW$498,31,0)),"")</f>
        <v/>
      </c>
      <c r="AI220" s="127"/>
      <c r="AJ220" s="41"/>
      <c r="AK220" s="41"/>
      <c r="AL220" s="41"/>
      <c r="AM220" s="41"/>
      <c r="AN220" s="41"/>
      <c r="AO220" s="41"/>
      <c r="AP220" s="41"/>
      <c r="AQ220" s="41"/>
      <c r="AR220" s="41"/>
      <c r="AS220" s="41"/>
      <c r="AT220" s="41"/>
      <c r="AU220" s="41"/>
      <c r="AV220" s="41"/>
      <c r="AW220" s="41"/>
      <c r="AX220" s="41"/>
      <c r="AY220" s="41"/>
      <c r="AZ220" s="41"/>
      <c r="BA220" s="41"/>
      <c r="BB220" s="41"/>
      <c r="BC220" s="41"/>
      <c r="BD220" s="41"/>
    </row>
    <row r="221" spans="1:56" ht="35.1" hidden="1" customHeight="1">
      <c r="A221" s="41"/>
      <c r="B221" s="128" t="str">
        <f>+IFERROR(VLOOKUP(#REF!&amp;"-"&amp;ROW()-108,[2]ワークシート!$C$2:$BW$498,9,0),"")</f>
        <v/>
      </c>
      <c r="C221" s="129"/>
      <c r="D221" s="130" t="str">
        <f>+IFERROR(IF(VLOOKUP(#REF!&amp;"-"&amp;ROW()-108,[2]ワークシート!$C$2:$BW$498,10,0) = "","",VLOOKUP(#REF!&amp;"-"&amp;ROW()-108,[2]ワークシート!$C$2:$BW$498,10,0)),"")</f>
        <v/>
      </c>
      <c r="E221" s="129"/>
      <c r="F221" s="128" t="str">
        <f>+IFERROR(VLOOKUP(#REF!&amp;"-"&amp;ROW()-108,[2]ワークシート!$C$2:$BW$498,11,0),"")</f>
        <v/>
      </c>
      <c r="G221" s="129"/>
      <c r="H221" s="50" t="str">
        <f>+IFERROR(VLOOKUP(#REF!&amp;"-"&amp;ROW()-108,[2]ワークシート!$C$2:$BW$498,12,0),"")</f>
        <v/>
      </c>
      <c r="I22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1" s="132"/>
      <c r="K221" s="128" t="str">
        <f>+IFERROR(VLOOKUP(#REF!&amp;"-"&amp;ROW()-108,[2]ワークシート!$C$2:$BW$498,19,0),"")</f>
        <v/>
      </c>
      <c r="L221" s="130"/>
      <c r="M221" s="129"/>
      <c r="N221" s="133" t="str">
        <f>+IFERROR(VLOOKUP(#REF!&amp;"-"&amp;ROW()-108,[2]ワークシート!$C$2:$BW$498,24,0),"")</f>
        <v/>
      </c>
      <c r="O221" s="134"/>
      <c r="P221" s="125" t="str">
        <f>+IFERROR(VLOOKUP(#REF!&amp;"-"&amp;ROW()-108,[2]ワークシート!$C$2:$BW$498,25,0),"")</f>
        <v/>
      </c>
      <c r="Q221" s="125"/>
      <c r="R221" s="135" t="str">
        <f>+IFERROR(VLOOKUP(#REF!&amp;"-"&amp;ROW()-108,[2]ワークシート!$C$2:$BW$498,55,0),"")</f>
        <v/>
      </c>
      <c r="S221" s="135"/>
      <c r="T221" s="135"/>
      <c r="U221" s="125" t="str">
        <f>+IFERROR(VLOOKUP(#REF!&amp;"-"&amp;ROW()-108,[2]ワークシート!$C$2:$BW$498,60,0),"")</f>
        <v/>
      </c>
      <c r="V221" s="125"/>
      <c r="W221" s="125" t="str">
        <f>+IFERROR(VLOOKUP(#REF!&amp;"-"&amp;ROW()-108,[2]ワークシート!$C$2:$BW$498,61,0),"")</f>
        <v/>
      </c>
      <c r="X221" s="125"/>
      <c r="Y221" s="125"/>
      <c r="Z221" s="126" t="str">
        <f t="shared" si="4"/>
        <v/>
      </c>
      <c r="AA221" s="126"/>
      <c r="AB221" s="127" t="str">
        <f>+IFERROR(IF(VLOOKUP(#REF!&amp;"-"&amp;ROW()-108,[2]ワークシート!$C$2:$BW$498,13,0)="","",VLOOKUP(#REF!&amp;"-"&amp;ROW()-108,[2]ワークシート!$C$2:$BW$498,13,0)),"")</f>
        <v/>
      </c>
      <c r="AC221" s="127"/>
      <c r="AD221" s="127" t="str">
        <f>+IFERROR(VLOOKUP(#REF!&amp;"-"&amp;ROW()-108,[2]ワークシート!$C$2:$BW$498,30,0),"")</f>
        <v/>
      </c>
      <c r="AE221" s="127"/>
      <c r="AF221" s="126" t="str">
        <f t="shared" si="5"/>
        <v/>
      </c>
      <c r="AG221" s="126"/>
      <c r="AH221" s="127" t="str">
        <f>+IFERROR(IF(VLOOKUP(#REF!&amp;"-"&amp;ROW()-108,[2]ワークシート!$C$2:$BW$498,31,0)="","",VLOOKUP(#REF!&amp;"-"&amp;ROW()-108,[2]ワークシート!$C$2:$BW$498,31,0)),"")</f>
        <v/>
      </c>
      <c r="AI221" s="127"/>
      <c r="AJ221" s="41"/>
      <c r="AK221" s="41"/>
      <c r="AL221" s="41"/>
      <c r="AM221" s="41"/>
      <c r="AN221" s="41"/>
      <c r="AO221" s="41"/>
      <c r="AP221" s="41"/>
      <c r="AQ221" s="41"/>
      <c r="AR221" s="41"/>
      <c r="AS221" s="41"/>
      <c r="AT221" s="41"/>
      <c r="AU221" s="41"/>
      <c r="AV221" s="41"/>
      <c r="AW221" s="41"/>
      <c r="AX221" s="41"/>
      <c r="AY221" s="41"/>
      <c r="AZ221" s="41"/>
      <c r="BA221" s="41"/>
      <c r="BB221" s="41"/>
      <c r="BC221" s="41"/>
      <c r="BD221" s="41"/>
    </row>
    <row r="222" spans="1:56" ht="35.1" hidden="1" customHeight="1">
      <c r="A222" s="41"/>
      <c r="B222" s="128" t="str">
        <f>+IFERROR(VLOOKUP(#REF!&amp;"-"&amp;ROW()-108,[2]ワークシート!$C$2:$BW$498,9,0),"")</f>
        <v/>
      </c>
      <c r="C222" s="129"/>
      <c r="D222" s="130" t="str">
        <f>+IFERROR(IF(VLOOKUP(#REF!&amp;"-"&amp;ROW()-108,[2]ワークシート!$C$2:$BW$498,10,0) = "","",VLOOKUP(#REF!&amp;"-"&amp;ROW()-108,[2]ワークシート!$C$2:$BW$498,10,0)),"")</f>
        <v/>
      </c>
      <c r="E222" s="129"/>
      <c r="F222" s="128" t="str">
        <f>+IFERROR(VLOOKUP(#REF!&amp;"-"&amp;ROW()-108,[2]ワークシート!$C$2:$BW$498,11,0),"")</f>
        <v/>
      </c>
      <c r="G222" s="129"/>
      <c r="H222" s="50" t="str">
        <f>+IFERROR(VLOOKUP(#REF!&amp;"-"&amp;ROW()-108,[2]ワークシート!$C$2:$BW$498,12,0),"")</f>
        <v/>
      </c>
      <c r="I22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2" s="132"/>
      <c r="K222" s="128" t="str">
        <f>+IFERROR(VLOOKUP(#REF!&amp;"-"&amp;ROW()-108,[2]ワークシート!$C$2:$BW$498,19,0),"")</f>
        <v/>
      </c>
      <c r="L222" s="130"/>
      <c r="M222" s="129"/>
      <c r="N222" s="133" t="str">
        <f>+IFERROR(VLOOKUP(#REF!&amp;"-"&amp;ROW()-108,[2]ワークシート!$C$2:$BW$498,24,0),"")</f>
        <v/>
      </c>
      <c r="O222" s="134"/>
      <c r="P222" s="125" t="str">
        <f>+IFERROR(VLOOKUP(#REF!&amp;"-"&amp;ROW()-108,[2]ワークシート!$C$2:$BW$498,25,0),"")</f>
        <v/>
      </c>
      <c r="Q222" s="125"/>
      <c r="R222" s="135" t="str">
        <f>+IFERROR(VLOOKUP(#REF!&amp;"-"&amp;ROW()-108,[2]ワークシート!$C$2:$BW$498,55,0),"")</f>
        <v/>
      </c>
      <c r="S222" s="135"/>
      <c r="T222" s="135"/>
      <c r="U222" s="125" t="str">
        <f>+IFERROR(VLOOKUP(#REF!&amp;"-"&amp;ROW()-108,[2]ワークシート!$C$2:$BW$498,60,0),"")</f>
        <v/>
      </c>
      <c r="V222" s="125"/>
      <c r="W222" s="125" t="str">
        <f>+IFERROR(VLOOKUP(#REF!&amp;"-"&amp;ROW()-108,[2]ワークシート!$C$2:$BW$498,61,0),"")</f>
        <v/>
      </c>
      <c r="X222" s="125"/>
      <c r="Y222" s="125"/>
      <c r="Z222" s="126" t="str">
        <f t="shared" si="4"/>
        <v/>
      </c>
      <c r="AA222" s="126"/>
      <c r="AB222" s="127" t="str">
        <f>+IFERROR(IF(VLOOKUP(#REF!&amp;"-"&amp;ROW()-108,[2]ワークシート!$C$2:$BW$498,13,0)="","",VLOOKUP(#REF!&amp;"-"&amp;ROW()-108,[2]ワークシート!$C$2:$BW$498,13,0)),"")</f>
        <v/>
      </c>
      <c r="AC222" s="127"/>
      <c r="AD222" s="127" t="str">
        <f>+IFERROR(VLOOKUP(#REF!&amp;"-"&amp;ROW()-108,[2]ワークシート!$C$2:$BW$498,30,0),"")</f>
        <v/>
      </c>
      <c r="AE222" s="127"/>
      <c r="AF222" s="126" t="str">
        <f t="shared" si="5"/>
        <v/>
      </c>
      <c r="AG222" s="126"/>
      <c r="AH222" s="127" t="str">
        <f>+IFERROR(IF(VLOOKUP(#REF!&amp;"-"&amp;ROW()-108,[2]ワークシート!$C$2:$BW$498,31,0)="","",VLOOKUP(#REF!&amp;"-"&amp;ROW()-108,[2]ワークシート!$C$2:$BW$498,31,0)),"")</f>
        <v/>
      </c>
      <c r="AI222" s="127"/>
      <c r="AJ222" s="41"/>
      <c r="AK222" s="41"/>
      <c r="AL222" s="41"/>
      <c r="AM222" s="41"/>
      <c r="AN222" s="41"/>
      <c r="AO222" s="41"/>
      <c r="AP222" s="41"/>
      <c r="AQ222" s="41"/>
      <c r="AR222" s="41"/>
      <c r="AS222" s="41"/>
      <c r="AT222" s="41"/>
      <c r="AU222" s="41"/>
      <c r="AV222" s="41"/>
      <c r="AW222" s="41"/>
      <c r="AX222" s="41"/>
      <c r="AY222" s="41"/>
      <c r="AZ222" s="41"/>
      <c r="BA222" s="41"/>
      <c r="BB222" s="41"/>
      <c r="BC222" s="41"/>
      <c r="BD222" s="41"/>
    </row>
    <row r="223" spans="1:56" ht="35.1" hidden="1" customHeight="1">
      <c r="A223" s="41"/>
      <c r="B223" s="128" t="str">
        <f>+IFERROR(VLOOKUP(#REF!&amp;"-"&amp;ROW()-108,[2]ワークシート!$C$2:$BW$498,9,0),"")</f>
        <v/>
      </c>
      <c r="C223" s="129"/>
      <c r="D223" s="130" t="str">
        <f>+IFERROR(IF(VLOOKUP(#REF!&amp;"-"&amp;ROW()-108,[2]ワークシート!$C$2:$BW$498,10,0) = "","",VLOOKUP(#REF!&amp;"-"&amp;ROW()-108,[2]ワークシート!$C$2:$BW$498,10,0)),"")</f>
        <v/>
      </c>
      <c r="E223" s="129"/>
      <c r="F223" s="128" t="str">
        <f>+IFERROR(VLOOKUP(#REF!&amp;"-"&amp;ROW()-108,[2]ワークシート!$C$2:$BW$498,11,0),"")</f>
        <v/>
      </c>
      <c r="G223" s="129"/>
      <c r="H223" s="50" t="str">
        <f>+IFERROR(VLOOKUP(#REF!&amp;"-"&amp;ROW()-108,[2]ワークシート!$C$2:$BW$498,12,0),"")</f>
        <v/>
      </c>
      <c r="I22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3" s="132"/>
      <c r="K223" s="128" t="str">
        <f>+IFERROR(VLOOKUP(#REF!&amp;"-"&amp;ROW()-108,[2]ワークシート!$C$2:$BW$498,19,0),"")</f>
        <v/>
      </c>
      <c r="L223" s="130"/>
      <c r="M223" s="129"/>
      <c r="N223" s="133" t="str">
        <f>+IFERROR(VLOOKUP(#REF!&amp;"-"&amp;ROW()-108,[2]ワークシート!$C$2:$BW$498,24,0),"")</f>
        <v/>
      </c>
      <c r="O223" s="134"/>
      <c r="P223" s="125" t="str">
        <f>+IFERROR(VLOOKUP(#REF!&amp;"-"&amp;ROW()-108,[2]ワークシート!$C$2:$BW$498,25,0),"")</f>
        <v/>
      </c>
      <c r="Q223" s="125"/>
      <c r="R223" s="135" t="str">
        <f>+IFERROR(VLOOKUP(#REF!&amp;"-"&amp;ROW()-108,[2]ワークシート!$C$2:$BW$498,55,0),"")</f>
        <v/>
      </c>
      <c r="S223" s="135"/>
      <c r="T223" s="135"/>
      <c r="U223" s="125" t="str">
        <f>+IFERROR(VLOOKUP(#REF!&amp;"-"&amp;ROW()-108,[2]ワークシート!$C$2:$BW$498,60,0),"")</f>
        <v/>
      </c>
      <c r="V223" s="125"/>
      <c r="W223" s="125" t="str">
        <f>+IFERROR(VLOOKUP(#REF!&amp;"-"&amp;ROW()-108,[2]ワークシート!$C$2:$BW$498,61,0),"")</f>
        <v/>
      </c>
      <c r="X223" s="125"/>
      <c r="Y223" s="125"/>
      <c r="Z223" s="126" t="str">
        <f t="shared" si="4"/>
        <v/>
      </c>
      <c r="AA223" s="126"/>
      <c r="AB223" s="127" t="str">
        <f>+IFERROR(IF(VLOOKUP(#REF!&amp;"-"&amp;ROW()-108,[2]ワークシート!$C$2:$BW$498,13,0)="","",VLOOKUP(#REF!&amp;"-"&amp;ROW()-108,[2]ワークシート!$C$2:$BW$498,13,0)),"")</f>
        <v/>
      </c>
      <c r="AC223" s="127"/>
      <c r="AD223" s="127" t="str">
        <f>+IFERROR(VLOOKUP(#REF!&amp;"-"&amp;ROW()-108,[2]ワークシート!$C$2:$BW$498,30,0),"")</f>
        <v/>
      </c>
      <c r="AE223" s="127"/>
      <c r="AF223" s="126" t="str">
        <f t="shared" si="5"/>
        <v/>
      </c>
      <c r="AG223" s="126"/>
      <c r="AH223" s="127" t="str">
        <f>+IFERROR(IF(VLOOKUP(#REF!&amp;"-"&amp;ROW()-108,[2]ワークシート!$C$2:$BW$498,31,0)="","",VLOOKUP(#REF!&amp;"-"&amp;ROW()-108,[2]ワークシート!$C$2:$BW$498,31,0)),"")</f>
        <v/>
      </c>
      <c r="AI223" s="127"/>
      <c r="AJ223" s="41"/>
      <c r="AK223" s="41"/>
      <c r="AL223" s="41"/>
      <c r="AM223" s="41"/>
      <c r="AN223" s="41"/>
      <c r="AO223" s="41"/>
      <c r="AP223" s="41"/>
      <c r="AQ223" s="41"/>
      <c r="AR223" s="41"/>
      <c r="AS223" s="41"/>
      <c r="AT223" s="41"/>
      <c r="AU223" s="41"/>
      <c r="AV223" s="41"/>
      <c r="AW223" s="41"/>
      <c r="AX223" s="41"/>
      <c r="AY223" s="41"/>
      <c r="AZ223" s="41"/>
      <c r="BA223" s="41"/>
      <c r="BB223" s="41"/>
      <c r="BC223" s="41"/>
      <c r="BD223" s="41"/>
    </row>
    <row r="224" spans="1:56" ht="35.1" hidden="1" customHeight="1">
      <c r="A224" s="41"/>
      <c r="B224" s="128" t="str">
        <f>+IFERROR(VLOOKUP(#REF!&amp;"-"&amp;ROW()-108,[2]ワークシート!$C$2:$BW$498,9,0),"")</f>
        <v/>
      </c>
      <c r="C224" s="129"/>
      <c r="D224" s="130" t="str">
        <f>+IFERROR(IF(VLOOKUP(#REF!&amp;"-"&amp;ROW()-108,[2]ワークシート!$C$2:$BW$498,10,0) = "","",VLOOKUP(#REF!&amp;"-"&amp;ROW()-108,[2]ワークシート!$C$2:$BW$498,10,0)),"")</f>
        <v/>
      </c>
      <c r="E224" s="129"/>
      <c r="F224" s="128" t="str">
        <f>+IFERROR(VLOOKUP(#REF!&amp;"-"&amp;ROW()-108,[2]ワークシート!$C$2:$BW$498,11,0),"")</f>
        <v/>
      </c>
      <c r="G224" s="129"/>
      <c r="H224" s="50" t="str">
        <f>+IFERROR(VLOOKUP(#REF!&amp;"-"&amp;ROW()-108,[2]ワークシート!$C$2:$BW$498,12,0),"")</f>
        <v/>
      </c>
      <c r="I22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4" s="132"/>
      <c r="K224" s="128" t="str">
        <f>+IFERROR(VLOOKUP(#REF!&amp;"-"&amp;ROW()-108,[2]ワークシート!$C$2:$BW$498,19,0),"")</f>
        <v/>
      </c>
      <c r="L224" s="130"/>
      <c r="M224" s="129"/>
      <c r="N224" s="133" t="str">
        <f>+IFERROR(VLOOKUP(#REF!&amp;"-"&amp;ROW()-108,[2]ワークシート!$C$2:$BW$498,24,0),"")</f>
        <v/>
      </c>
      <c r="O224" s="134"/>
      <c r="P224" s="125" t="str">
        <f>+IFERROR(VLOOKUP(#REF!&amp;"-"&amp;ROW()-108,[2]ワークシート!$C$2:$BW$498,25,0),"")</f>
        <v/>
      </c>
      <c r="Q224" s="125"/>
      <c r="R224" s="135" t="str">
        <f>+IFERROR(VLOOKUP(#REF!&amp;"-"&amp;ROW()-108,[2]ワークシート!$C$2:$BW$498,55,0),"")</f>
        <v/>
      </c>
      <c r="S224" s="135"/>
      <c r="T224" s="135"/>
      <c r="U224" s="125" t="str">
        <f>+IFERROR(VLOOKUP(#REF!&amp;"-"&amp;ROW()-108,[2]ワークシート!$C$2:$BW$498,60,0),"")</f>
        <v/>
      </c>
      <c r="V224" s="125"/>
      <c r="W224" s="125" t="str">
        <f>+IFERROR(VLOOKUP(#REF!&amp;"-"&amp;ROW()-108,[2]ワークシート!$C$2:$BW$498,61,0),"")</f>
        <v/>
      </c>
      <c r="X224" s="125"/>
      <c r="Y224" s="125"/>
      <c r="Z224" s="126" t="str">
        <f t="shared" si="4"/>
        <v/>
      </c>
      <c r="AA224" s="126"/>
      <c r="AB224" s="127" t="str">
        <f>+IFERROR(IF(VLOOKUP(#REF!&amp;"-"&amp;ROW()-108,[2]ワークシート!$C$2:$BW$498,13,0)="","",VLOOKUP(#REF!&amp;"-"&amp;ROW()-108,[2]ワークシート!$C$2:$BW$498,13,0)),"")</f>
        <v/>
      </c>
      <c r="AC224" s="127"/>
      <c r="AD224" s="127" t="str">
        <f>+IFERROR(VLOOKUP(#REF!&amp;"-"&amp;ROW()-108,[2]ワークシート!$C$2:$BW$498,30,0),"")</f>
        <v/>
      </c>
      <c r="AE224" s="127"/>
      <c r="AF224" s="126" t="str">
        <f t="shared" si="5"/>
        <v/>
      </c>
      <c r="AG224" s="126"/>
      <c r="AH224" s="127" t="str">
        <f>+IFERROR(IF(VLOOKUP(#REF!&amp;"-"&amp;ROW()-108,[2]ワークシート!$C$2:$BW$498,31,0)="","",VLOOKUP(#REF!&amp;"-"&amp;ROW()-108,[2]ワークシート!$C$2:$BW$498,31,0)),"")</f>
        <v/>
      </c>
      <c r="AI224" s="127"/>
      <c r="AJ224" s="41"/>
      <c r="AK224" s="41"/>
      <c r="AL224" s="41"/>
      <c r="AM224" s="41"/>
      <c r="AN224" s="41"/>
      <c r="AO224" s="41"/>
      <c r="AP224" s="41"/>
      <c r="AQ224" s="41"/>
      <c r="AR224" s="41"/>
      <c r="AS224" s="41"/>
      <c r="AT224" s="41"/>
      <c r="AU224" s="41"/>
      <c r="AV224" s="41"/>
      <c r="AW224" s="41"/>
      <c r="AX224" s="41"/>
      <c r="AY224" s="41"/>
      <c r="AZ224" s="41"/>
      <c r="BA224" s="41"/>
      <c r="BB224" s="41"/>
      <c r="BC224" s="41"/>
      <c r="BD224" s="41"/>
    </row>
    <row r="225" spans="1:56" ht="35.1" hidden="1" customHeight="1">
      <c r="A225" s="41"/>
      <c r="B225" s="128" t="str">
        <f>+IFERROR(VLOOKUP(#REF!&amp;"-"&amp;ROW()-108,[2]ワークシート!$C$2:$BW$498,9,0),"")</f>
        <v/>
      </c>
      <c r="C225" s="129"/>
      <c r="D225" s="130" t="str">
        <f>+IFERROR(IF(VLOOKUP(#REF!&amp;"-"&amp;ROW()-108,[2]ワークシート!$C$2:$BW$498,10,0) = "","",VLOOKUP(#REF!&amp;"-"&amp;ROW()-108,[2]ワークシート!$C$2:$BW$498,10,0)),"")</f>
        <v/>
      </c>
      <c r="E225" s="129"/>
      <c r="F225" s="128" t="str">
        <f>+IFERROR(VLOOKUP(#REF!&amp;"-"&amp;ROW()-108,[2]ワークシート!$C$2:$BW$498,11,0),"")</f>
        <v/>
      </c>
      <c r="G225" s="129"/>
      <c r="H225" s="50" t="str">
        <f>+IFERROR(VLOOKUP(#REF!&amp;"-"&amp;ROW()-108,[2]ワークシート!$C$2:$BW$498,12,0),"")</f>
        <v/>
      </c>
      <c r="I22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5" s="132"/>
      <c r="K225" s="128" t="str">
        <f>+IFERROR(VLOOKUP(#REF!&amp;"-"&amp;ROW()-108,[2]ワークシート!$C$2:$BW$498,19,0),"")</f>
        <v/>
      </c>
      <c r="L225" s="130"/>
      <c r="M225" s="129"/>
      <c r="N225" s="133" t="str">
        <f>+IFERROR(VLOOKUP(#REF!&amp;"-"&amp;ROW()-108,[2]ワークシート!$C$2:$BW$498,24,0),"")</f>
        <v/>
      </c>
      <c r="O225" s="134"/>
      <c r="P225" s="125" t="str">
        <f>+IFERROR(VLOOKUP(#REF!&amp;"-"&amp;ROW()-108,[2]ワークシート!$C$2:$BW$498,25,0),"")</f>
        <v/>
      </c>
      <c r="Q225" s="125"/>
      <c r="R225" s="135" t="str">
        <f>+IFERROR(VLOOKUP(#REF!&amp;"-"&amp;ROW()-108,[2]ワークシート!$C$2:$BW$498,55,0),"")</f>
        <v/>
      </c>
      <c r="S225" s="135"/>
      <c r="T225" s="135"/>
      <c r="U225" s="125" t="str">
        <f>+IFERROR(VLOOKUP(#REF!&amp;"-"&amp;ROW()-108,[2]ワークシート!$C$2:$BW$498,60,0),"")</f>
        <v/>
      </c>
      <c r="V225" s="125"/>
      <c r="W225" s="125" t="str">
        <f>+IFERROR(VLOOKUP(#REF!&amp;"-"&amp;ROW()-108,[2]ワークシート!$C$2:$BW$498,61,0),"")</f>
        <v/>
      </c>
      <c r="X225" s="125"/>
      <c r="Y225" s="125"/>
      <c r="Z225" s="126" t="str">
        <f t="shared" si="4"/>
        <v/>
      </c>
      <c r="AA225" s="126"/>
      <c r="AB225" s="127" t="str">
        <f>+IFERROR(IF(VLOOKUP(#REF!&amp;"-"&amp;ROW()-108,[2]ワークシート!$C$2:$BW$498,13,0)="","",VLOOKUP(#REF!&amp;"-"&amp;ROW()-108,[2]ワークシート!$C$2:$BW$498,13,0)),"")</f>
        <v/>
      </c>
      <c r="AC225" s="127"/>
      <c r="AD225" s="127" t="str">
        <f>+IFERROR(VLOOKUP(#REF!&amp;"-"&amp;ROW()-108,[2]ワークシート!$C$2:$BW$498,30,0),"")</f>
        <v/>
      </c>
      <c r="AE225" s="127"/>
      <c r="AF225" s="126" t="str">
        <f t="shared" si="5"/>
        <v/>
      </c>
      <c r="AG225" s="126"/>
      <c r="AH225" s="127" t="str">
        <f>+IFERROR(IF(VLOOKUP(#REF!&amp;"-"&amp;ROW()-108,[2]ワークシート!$C$2:$BW$498,31,0)="","",VLOOKUP(#REF!&amp;"-"&amp;ROW()-108,[2]ワークシート!$C$2:$BW$498,31,0)),"")</f>
        <v/>
      </c>
      <c r="AI225" s="127"/>
      <c r="AJ225" s="41"/>
      <c r="AK225" s="41"/>
      <c r="AL225" s="41"/>
      <c r="AM225" s="41"/>
      <c r="AN225" s="41"/>
      <c r="AO225" s="41"/>
      <c r="AP225" s="41"/>
      <c r="AQ225" s="41"/>
      <c r="AR225" s="41"/>
      <c r="AS225" s="41"/>
      <c r="AT225" s="41"/>
      <c r="AU225" s="41"/>
      <c r="AV225" s="41"/>
      <c r="AW225" s="41"/>
      <c r="AX225" s="41"/>
      <c r="AY225" s="41"/>
      <c r="AZ225" s="41"/>
      <c r="BA225" s="41"/>
      <c r="BB225" s="41"/>
      <c r="BC225" s="41"/>
      <c r="BD225" s="41"/>
    </row>
    <row r="226" spans="1:56" ht="35.1" hidden="1" customHeight="1">
      <c r="A226" s="41"/>
      <c r="B226" s="128" t="str">
        <f>+IFERROR(VLOOKUP(#REF!&amp;"-"&amp;ROW()-108,[2]ワークシート!$C$2:$BW$498,9,0),"")</f>
        <v/>
      </c>
      <c r="C226" s="129"/>
      <c r="D226" s="130" t="str">
        <f>+IFERROR(IF(VLOOKUP(#REF!&amp;"-"&amp;ROW()-108,[2]ワークシート!$C$2:$BW$498,10,0) = "","",VLOOKUP(#REF!&amp;"-"&amp;ROW()-108,[2]ワークシート!$C$2:$BW$498,10,0)),"")</f>
        <v/>
      </c>
      <c r="E226" s="129"/>
      <c r="F226" s="128" t="str">
        <f>+IFERROR(VLOOKUP(#REF!&amp;"-"&amp;ROW()-108,[2]ワークシート!$C$2:$BW$498,11,0),"")</f>
        <v/>
      </c>
      <c r="G226" s="129"/>
      <c r="H226" s="50" t="str">
        <f>+IFERROR(VLOOKUP(#REF!&amp;"-"&amp;ROW()-108,[2]ワークシート!$C$2:$BW$498,12,0),"")</f>
        <v/>
      </c>
      <c r="I22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6" s="132"/>
      <c r="K226" s="128" t="str">
        <f>+IFERROR(VLOOKUP(#REF!&amp;"-"&amp;ROW()-108,[2]ワークシート!$C$2:$BW$498,19,0),"")</f>
        <v/>
      </c>
      <c r="L226" s="130"/>
      <c r="M226" s="129"/>
      <c r="N226" s="133" t="str">
        <f>+IFERROR(VLOOKUP(#REF!&amp;"-"&amp;ROW()-108,[2]ワークシート!$C$2:$BW$498,24,0),"")</f>
        <v/>
      </c>
      <c r="O226" s="134"/>
      <c r="P226" s="125" t="str">
        <f>+IFERROR(VLOOKUP(#REF!&amp;"-"&amp;ROW()-108,[2]ワークシート!$C$2:$BW$498,25,0),"")</f>
        <v/>
      </c>
      <c r="Q226" s="125"/>
      <c r="R226" s="135" t="str">
        <f>+IFERROR(VLOOKUP(#REF!&amp;"-"&amp;ROW()-108,[2]ワークシート!$C$2:$BW$498,55,0),"")</f>
        <v/>
      </c>
      <c r="S226" s="135"/>
      <c r="T226" s="135"/>
      <c r="U226" s="125" t="str">
        <f>+IFERROR(VLOOKUP(#REF!&amp;"-"&amp;ROW()-108,[2]ワークシート!$C$2:$BW$498,60,0),"")</f>
        <v/>
      </c>
      <c r="V226" s="125"/>
      <c r="W226" s="125" t="str">
        <f>+IFERROR(VLOOKUP(#REF!&amp;"-"&amp;ROW()-108,[2]ワークシート!$C$2:$BW$498,61,0),"")</f>
        <v/>
      </c>
      <c r="X226" s="125"/>
      <c r="Y226" s="125"/>
      <c r="Z226" s="126" t="str">
        <f t="shared" si="4"/>
        <v/>
      </c>
      <c r="AA226" s="126"/>
      <c r="AB226" s="127" t="str">
        <f>+IFERROR(IF(VLOOKUP(#REF!&amp;"-"&amp;ROW()-108,[2]ワークシート!$C$2:$BW$498,13,0)="","",VLOOKUP(#REF!&amp;"-"&amp;ROW()-108,[2]ワークシート!$C$2:$BW$498,13,0)),"")</f>
        <v/>
      </c>
      <c r="AC226" s="127"/>
      <c r="AD226" s="127" t="str">
        <f>+IFERROR(VLOOKUP(#REF!&amp;"-"&amp;ROW()-108,[2]ワークシート!$C$2:$BW$498,30,0),"")</f>
        <v/>
      </c>
      <c r="AE226" s="127"/>
      <c r="AF226" s="126" t="str">
        <f t="shared" si="5"/>
        <v/>
      </c>
      <c r="AG226" s="126"/>
      <c r="AH226" s="127" t="str">
        <f>+IFERROR(IF(VLOOKUP(#REF!&amp;"-"&amp;ROW()-108,[2]ワークシート!$C$2:$BW$498,31,0)="","",VLOOKUP(#REF!&amp;"-"&amp;ROW()-108,[2]ワークシート!$C$2:$BW$498,31,0)),"")</f>
        <v/>
      </c>
      <c r="AI226" s="127"/>
      <c r="AJ226" s="41"/>
      <c r="AK226" s="41"/>
      <c r="AL226" s="41"/>
      <c r="AM226" s="41"/>
      <c r="AN226" s="41"/>
      <c r="AO226" s="41"/>
      <c r="AP226" s="41"/>
      <c r="AQ226" s="41"/>
      <c r="AR226" s="41"/>
      <c r="AS226" s="41"/>
      <c r="AT226" s="41"/>
      <c r="AU226" s="41"/>
      <c r="AV226" s="41"/>
      <c r="AW226" s="41"/>
      <c r="AX226" s="41"/>
      <c r="AY226" s="41"/>
      <c r="AZ226" s="41"/>
      <c r="BA226" s="41"/>
      <c r="BB226" s="41"/>
      <c r="BC226" s="41"/>
      <c r="BD226" s="41"/>
    </row>
    <row r="227" spans="1:56" ht="35.1" hidden="1" customHeight="1">
      <c r="A227" s="41"/>
      <c r="B227" s="128" t="str">
        <f>+IFERROR(VLOOKUP(#REF!&amp;"-"&amp;ROW()-108,[2]ワークシート!$C$2:$BW$498,9,0),"")</f>
        <v/>
      </c>
      <c r="C227" s="129"/>
      <c r="D227" s="130" t="str">
        <f>+IFERROR(IF(VLOOKUP(#REF!&amp;"-"&amp;ROW()-108,[2]ワークシート!$C$2:$BW$498,10,0) = "","",VLOOKUP(#REF!&amp;"-"&amp;ROW()-108,[2]ワークシート!$C$2:$BW$498,10,0)),"")</f>
        <v/>
      </c>
      <c r="E227" s="129"/>
      <c r="F227" s="128" t="str">
        <f>+IFERROR(VLOOKUP(#REF!&amp;"-"&amp;ROW()-108,[2]ワークシート!$C$2:$BW$498,11,0),"")</f>
        <v/>
      </c>
      <c r="G227" s="129"/>
      <c r="H227" s="50" t="str">
        <f>+IFERROR(VLOOKUP(#REF!&amp;"-"&amp;ROW()-108,[2]ワークシート!$C$2:$BW$498,12,0),"")</f>
        <v/>
      </c>
      <c r="I22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7" s="132"/>
      <c r="K227" s="128" t="str">
        <f>+IFERROR(VLOOKUP(#REF!&amp;"-"&amp;ROW()-108,[2]ワークシート!$C$2:$BW$498,19,0),"")</f>
        <v/>
      </c>
      <c r="L227" s="130"/>
      <c r="M227" s="129"/>
      <c r="N227" s="133" t="str">
        <f>+IFERROR(VLOOKUP(#REF!&amp;"-"&amp;ROW()-108,[2]ワークシート!$C$2:$BW$498,24,0),"")</f>
        <v/>
      </c>
      <c r="O227" s="134"/>
      <c r="P227" s="125" t="str">
        <f>+IFERROR(VLOOKUP(#REF!&amp;"-"&amp;ROW()-108,[2]ワークシート!$C$2:$BW$498,25,0),"")</f>
        <v/>
      </c>
      <c r="Q227" s="125"/>
      <c r="R227" s="135" t="str">
        <f>+IFERROR(VLOOKUP(#REF!&amp;"-"&amp;ROW()-108,[2]ワークシート!$C$2:$BW$498,55,0),"")</f>
        <v/>
      </c>
      <c r="S227" s="135"/>
      <c r="T227" s="135"/>
      <c r="U227" s="125" t="str">
        <f>+IFERROR(VLOOKUP(#REF!&amp;"-"&amp;ROW()-108,[2]ワークシート!$C$2:$BW$498,60,0),"")</f>
        <v/>
      </c>
      <c r="V227" s="125"/>
      <c r="W227" s="125" t="str">
        <f>+IFERROR(VLOOKUP(#REF!&amp;"-"&amp;ROW()-108,[2]ワークシート!$C$2:$BW$498,61,0),"")</f>
        <v/>
      </c>
      <c r="X227" s="125"/>
      <c r="Y227" s="125"/>
      <c r="Z227" s="126" t="str">
        <f t="shared" si="4"/>
        <v/>
      </c>
      <c r="AA227" s="126"/>
      <c r="AB227" s="127" t="str">
        <f>+IFERROR(IF(VLOOKUP(#REF!&amp;"-"&amp;ROW()-108,[2]ワークシート!$C$2:$BW$498,13,0)="","",VLOOKUP(#REF!&amp;"-"&amp;ROW()-108,[2]ワークシート!$C$2:$BW$498,13,0)),"")</f>
        <v/>
      </c>
      <c r="AC227" s="127"/>
      <c r="AD227" s="127" t="str">
        <f>+IFERROR(VLOOKUP(#REF!&amp;"-"&amp;ROW()-108,[2]ワークシート!$C$2:$BW$498,30,0),"")</f>
        <v/>
      </c>
      <c r="AE227" s="127"/>
      <c r="AF227" s="126" t="str">
        <f t="shared" si="5"/>
        <v/>
      </c>
      <c r="AG227" s="126"/>
      <c r="AH227" s="127" t="str">
        <f>+IFERROR(IF(VLOOKUP(#REF!&amp;"-"&amp;ROW()-108,[2]ワークシート!$C$2:$BW$498,31,0)="","",VLOOKUP(#REF!&amp;"-"&amp;ROW()-108,[2]ワークシート!$C$2:$BW$498,31,0)),"")</f>
        <v/>
      </c>
      <c r="AI227" s="127"/>
      <c r="AJ227" s="41"/>
      <c r="AK227" s="41"/>
      <c r="AL227" s="41"/>
      <c r="AM227" s="41"/>
      <c r="AN227" s="41"/>
      <c r="AO227" s="41"/>
      <c r="AP227" s="41"/>
      <c r="AQ227" s="41"/>
      <c r="AR227" s="41"/>
      <c r="AS227" s="41"/>
      <c r="AT227" s="41"/>
      <c r="AU227" s="41"/>
      <c r="AV227" s="41"/>
      <c r="AW227" s="41"/>
      <c r="AX227" s="41"/>
      <c r="AY227" s="41"/>
      <c r="AZ227" s="41"/>
      <c r="BA227" s="41"/>
      <c r="BB227" s="41"/>
      <c r="BC227" s="41"/>
      <c r="BD227" s="41"/>
    </row>
    <row r="228" spans="1:56" ht="35.1" hidden="1" customHeight="1">
      <c r="A228" s="41"/>
      <c r="B228" s="128" t="str">
        <f>+IFERROR(VLOOKUP(#REF!&amp;"-"&amp;ROW()-108,[2]ワークシート!$C$2:$BW$498,9,0),"")</f>
        <v/>
      </c>
      <c r="C228" s="129"/>
      <c r="D228" s="130" t="str">
        <f>+IFERROR(IF(VLOOKUP(#REF!&amp;"-"&amp;ROW()-108,[2]ワークシート!$C$2:$BW$498,10,0) = "","",VLOOKUP(#REF!&amp;"-"&amp;ROW()-108,[2]ワークシート!$C$2:$BW$498,10,0)),"")</f>
        <v/>
      </c>
      <c r="E228" s="129"/>
      <c r="F228" s="128" t="str">
        <f>+IFERROR(VLOOKUP(#REF!&amp;"-"&amp;ROW()-108,[2]ワークシート!$C$2:$BW$498,11,0),"")</f>
        <v/>
      </c>
      <c r="G228" s="129"/>
      <c r="H228" s="50" t="str">
        <f>+IFERROR(VLOOKUP(#REF!&amp;"-"&amp;ROW()-108,[2]ワークシート!$C$2:$BW$498,12,0),"")</f>
        <v/>
      </c>
      <c r="I22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8" s="132"/>
      <c r="K228" s="128" t="str">
        <f>+IFERROR(VLOOKUP(#REF!&amp;"-"&amp;ROW()-108,[2]ワークシート!$C$2:$BW$498,19,0),"")</f>
        <v/>
      </c>
      <c r="L228" s="130"/>
      <c r="M228" s="129"/>
      <c r="N228" s="133" t="str">
        <f>+IFERROR(VLOOKUP(#REF!&amp;"-"&amp;ROW()-108,[2]ワークシート!$C$2:$BW$498,24,0),"")</f>
        <v/>
      </c>
      <c r="O228" s="134"/>
      <c r="P228" s="125" t="str">
        <f>+IFERROR(VLOOKUP(#REF!&amp;"-"&amp;ROW()-108,[2]ワークシート!$C$2:$BW$498,25,0),"")</f>
        <v/>
      </c>
      <c r="Q228" s="125"/>
      <c r="R228" s="135" t="str">
        <f>+IFERROR(VLOOKUP(#REF!&amp;"-"&amp;ROW()-108,[2]ワークシート!$C$2:$BW$498,55,0),"")</f>
        <v/>
      </c>
      <c r="S228" s="135"/>
      <c r="T228" s="135"/>
      <c r="U228" s="125" t="str">
        <f>+IFERROR(VLOOKUP(#REF!&amp;"-"&amp;ROW()-108,[2]ワークシート!$C$2:$BW$498,60,0),"")</f>
        <v/>
      </c>
      <c r="V228" s="125"/>
      <c r="W228" s="125" t="str">
        <f>+IFERROR(VLOOKUP(#REF!&amp;"-"&amp;ROW()-108,[2]ワークシート!$C$2:$BW$498,61,0),"")</f>
        <v/>
      </c>
      <c r="X228" s="125"/>
      <c r="Y228" s="125"/>
      <c r="Z228" s="126" t="str">
        <f t="shared" si="4"/>
        <v/>
      </c>
      <c r="AA228" s="126"/>
      <c r="AB228" s="127" t="str">
        <f>+IFERROR(IF(VLOOKUP(#REF!&amp;"-"&amp;ROW()-108,[2]ワークシート!$C$2:$BW$498,13,0)="","",VLOOKUP(#REF!&amp;"-"&amp;ROW()-108,[2]ワークシート!$C$2:$BW$498,13,0)),"")</f>
        <v/>
      </c>
      <c r="AC228" s="127"/>
      <c r="AD228" s="127" t="str">
        <f>+IFERROR(VLOOKUP(#REF!&amp;"-"&amp;ROW()-108,[2]ワークシート!$C$2:$BW$498,30,0),"")</f>
        <v/>
      </c>
      <c r="AE228" s="127"/>
      <c r="AF228" s="126" t="str">
        <f t="shared" si="5"/>
        <v/>
      </c>
      <c r="AG228" s="126"/>
      <c r="AH228" s="127" t="str">
        <f>+IFERROR(IF(VLOOKUP(#REF!&amp;"-"&amp;ROW()-108,[2]ワークシート!$C$2:$BW$498,31,0)="","",VLOOKUP(#REF!&amp;"-"&amp;ROW()-108,[2]ワークシート!$C$2:$BW$498,31,0)),"")</f>
        <v/>
      </c>
      <c r="AI228" s="127"/>
      <c r="AJ228" s="41"/>
      <c r="AK228" s="41"/>
      <c r="AL228" s="41"/>
      <c r="AM228" s="41"/>
      <c r="AN228" s="41"/>
      <c r="AO228" s="41"/>
      <c r="AP228" s="41"/>
      <c r="AQ228" s="41"/>
      <c r="AR228" s="41"/>
      <c r="AS228" s="41"/>
      <c r="AT228" s="41"/>
      <c r="AU228" s="41"/>
      <c r="AV228" s="41"/>
      <c r="AW228" s="41"/>
      <c r="AX228" s="41"/>
      <c r="AY228" s="41"/>
      <c r="AZ228" s="41"/>
      <c r="BA228" s="41"/>
      <c r="BB228" s="41"/>
      <c r="BC228" s="41"/>
      <c r="BD228" s="41"/>
    </row>
    <row r="229" spans="1:56" ht="35.1" hidden="1" customHeight="1">
      <c r="A229" s="41"/>
      <c r="B229" s="128" t="str">
        <f>+IFERROR(VLOOKUP(#REF!&amp;"-"&amp;ROW()-108,[2]ワークシート!$C$2:$BW$498,9,0),"")</f>
        <v/>
      </c>
      <c r="C229" s="129"/>
      <c r="D229" s="130" t="str">
        <f>+IFERROR(IF(VLOOKUP(#REF!&amp;"-"&amp;ROW()-108,[2]ワークシート!$C$2:$BW$498,10,0) = "","",VLOOKUP(#REF!&amp;"-"&amp;ROW()-108,[2]ワークシート!$C$2:$BW$498,10,0)),"")</f>
        <v/>
      </c>
      <c r="E229" s="129"/>
      <c r="F229" s="128" t="str">
        <f>+IFERROR(VLOOKUP(#REF!&amp;"-"&amp;ROW()-108,[2]ワークシート!$C$2:$BW$498,11,0),"")</f>
        <v/>
      </c>
      <c r="G229" s="129"/>
      <c r="H229" s="50" t="str">
        <f>+IFERROR(VLOOKUP(#REF!&amp;"-"&amp;ROW()-108,[2]ワークシート!$C$2:$BW$498,12,0),"")</f>
        <v/>
      </c>
      <c r="I22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9" s="132"/>
      <c r="K229" s="128" t="str">
        <f>+IFERROR(VLOOKUP(#REF!&amp;"-"&amp;ROW()-108,[2]ワークシート!$C$2:$BW$498,19,0),"")</f>
        <v/>
      </c>
      <c r="L229" s="130"/>
      <c r="M229" s="129"/>
      <c r="N229" s="133" t="str">
        <f>+IFERROR(VLOOKUP(#REF!&amp;"-"&amp;ROW()-108,[2]ワークシート!$C$2:$BW$498,24,0),"")</f>
        <v/>
      </c>
      <c r="O229" s="134"/>
      <c r="P229" s="125" t="str">
        <f>+IFERROR(VLOOKUP(#REF!&amp;"-"&amp;ROW()-108,[2]ワークシート!$C$2:$BW$498,25,0),"")</f>
        <v/>
      </c>
      <c r="Q229" s="125"/>
      <c r="R229" s="135" t="str">
        <f>+IFERROR(VLOOKUP(#REF!&amp;"-"&amp;ROW()-108,[2]ワークシート!$C$2:$BW$498,55,0),"")</f>
        <v/>
      </c>
      <c r="S229" s="135"/>
      <c r="T229" s="135"/>
      <c r="U229" s="125" t="str">
        <f>+IFERROR(VLOOKUP(#REF!&amp;"-"&amp;ROW()-108,[2]ワークシート!$C$2:$BW$498,60,0),"")</f>
        <v/>
      </c>
      <c r="V229" s="125"/>
      <c r="W229" s="125" t="str">
        <f>+IFERROR(VLOOKUP(#REF!&amp;"-"&amp;ROW()-108,[2]ワークシート!$C$2:$BW$498,61,0),"")</f>
        <v/>
      </c>
      <c r="X229" s="125"/>
      <c r="Y229" s="125"/>
      <c r="Z229" s="126" t="str">
        <f t="shared" si="4"/>
        <v/>
      </c>
      <c r="AA229" s="126"/>
      <c r="AB229" s="127" t="str">
        <f>+IFERROR(IF(VLOOKUP(#REF!&amp;"-"&amp;ROW()-108,[2]ワークシート!$C$2:$BW$498,13,0)="","",VLOOKUP(#REF!&amp;"-"&amp;ROW()-108,[2]ワークシート!$C$2:$BW$498,13,0)),"")</f>
        <v/>
      </c>
      <c r="AC229" s="127"/>
      <c r="AD229" s="127" t="str">
        <f>+IFERROR(VLOOKUP(#REF!&amp;"-"&amp;ROW()-108,[2]ワークシート!$C$2:$BW$498,30,0),"")</f>
        <v/>
      </c>
      <c r="AE229" s="127"/>
      <c r="AF229" s="126" t="str">
        <f t="shared" si="5"/>
        <v/>
      </c>
      <c r="AG229" s="126"/>
      <c r="AH229" s="127" t="str">
        <f>+IFERROR(IF(VLOOKUP(#REF!&amp;"-"&amp;ROW()-108,[2]ワークシート!$C$2:$BW$498,31,0)="","",VLOOKUP(#REF!&amp;"-"&amp;ROW()-108,[2]ワークシート!$C$2:$BW$498,31,0)),"")</f>
        <v/>
      </c>
      <c r="AI229" s="127"/>
      <c r="AJ229" s="41"/>
      <c r="AK229" s="41"/>
      <c r="AL229" s="41"/>
      <c r="AM229" s="41"/>
      <c r="AN229" s="41"/>
      <c r="AO229" s="41"/>
      <c r="AP229" s="41"/>
      <c r="AQ229" s="41"/>
      <c r="AR229" s="41"/>
      <c r="AS229" s="41"/>
      <c r="AT229" s="41"/>
      <c r="AU229" s="41"/>
      <c r="AV229" s="41"/>
      <c r="AW229" s="41"/>
      <c r="AX229" s="41"/>
      <c r="AY229" s="41"/>
      <c r="AZ229" s="41"/>
      <c r="BA229" s="41"/>
      <c r="BB229" s="41"/>
      <c r="BC229" s="41"/>
      <c r="BD229" s="41"/>
    </row>
    <row r="230" spans="1:56" ht="35.1" hidden="1" customHeight="1">
      <c r="A230" s="41"/>
      <c r="B230" s="128" t="str">
        <f>+IFERROR(VLOOKUP(#REF!&amp;"-"&amp;ROW()-108,[2]ワークシート!$C$2:$BW$498,9,0),"")</f>
        <v/>
      </c>
      <c r="C230" s="129"/>
      <c r="D230" s="130" t="str">
        <f>+IFERROR(IF(VLOOKUP(#REF!&amp;"-"&amp;ROW()-108,[2]ワークシート!$C$2:$BW$498,10,0) = "","",VLOOKUP(#REF!&amp;"-"&amp;ROW()-108,[2]ワークシート!$C$2:$BW$498,10,0)),"")</f>
        <v/>
      </c>
      <c r="E230" s="129"/>
      <c r="F230" s="128" t="str">
        <f>+IFERROR(VLOOKUP(#REF!&amp;"-"&amp;ROW()-108,[2]ワークシート!$C$2:$BW$498,11,0),"")</f>
        <v/>
      </c>
      <c r="G230" s="129"/>
      <c r="H230" s="50" t="str">
        <f>+IFERROR(VLOOKUP(#REF!&amp;"-"&amp;ROW()-108,[2]ワークシート!$C$2:$BW$498,12,0),"")</f>
        <v/>
      </c>
      <c r="I23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0" s="132"/>
      <c r="K230" s="128" t="str">
        <f>+IFERROR(VLOOKUP(#REF!&amp;"-"&amp;ROW()-108,[2]ワークシート!$C$2:$BW$498,19,0),"")</f>
        <v/>
      </c>
      <c r="L230" s="130"/>
      <c r="M230" s="129"/>
      <c r="N230" s="133" t="str">
        <f>+IFERROR(VLOOKUP(#REF!&amp;"-"&amp;ROW()-108,[2]ワークシート!$C$2:$BW$498,24,0),"")</f>
        <v/>
      </c>
      <c r="O230" s="134"/>
      <c r="P230" s="125" t="str">
        <f>+IFERROR(VLOOKUP(#REF!&amp;"-"&amp;ROW()-108,[2]ワークシート!$C$2:$BW$498,25,0),"")</f>
        <v/>
      </c>
      <c r="Q230" s="125"/>
      <c r="R230" s="135" t="str">
        <f>+IFERROR(VLOOKUP(#REF!&amp;"-"&amp;ROW()-108,[2]ワークシート!$C$2:$BW$498,55,0),"")</f>
        <v/>
      </c>
      <c r="S230" s="135"/>
      <c r="T230" s="135"/>
      <c r="U230" s="125" t="str">
        <f>+IFERROR(VLOOKUP(#REF!&amp;"-"&amp;ROW()-108,[2]ワークシート!$C$2:$BW$498,60,0),"")</f>
        <v/>
      </c>
      <c r="V230" s="125"/>
      <c r="W230" s="125" t="str">
        <f>+IFERROR(VLOOKUP(#REF!&amp;"-"&amp;ROW()-108,[2]ワークシート!$C$2:$BW$498,61,0),"")</f>
        <v/>
      </c>
      <c r="X230" s="125"/>
      <c r="Y230" s="125"/>
      <c r="Z230" s="126" t="str">
        <f t="shared" si="4"/>
        <v/>
      </c>
      <c r="AA230" s="126"/>
      <c r="AB230" s="127" t="str">
        <f>+IFERROR(IF(VLOOKUP(#REF!&amp;"-"&amp;ROW()-108,[2]ワークシート!$C$2:$BW$498,13,0)="","",VLOOKUP(#REF!&amp;"-"&amp;ROW()-108,[2]ワークシート!$C$2:$BW$498,13,0)),"")</f>
        <v/>
      </c>
      <c r="AC230" s="127"/>
      <c r="AD230" s="127" t="str">
        <f>+IFERROR(VLOOKUP(#REF!&amp;"-"&amp;ROW()-108,[2]ワークシート!$C$2:$BW$498,30,0),"")</f>
        <v/>
      </c>
      <c r="AE230" s="127"/>
      <c r="AF230" s="126" t="str">
        <f t="shared" si="5"/>
        <v/>
      </c>
      <c r="AG230" s="126"/>
      <c r="AH230" s="127" t="str">
        <f>+IFERROR(IF(VLOOKUP(#REF!&amp;"-"&amp;ROW()-108,[2]ワークシート!$C$2:$BW$498,31,0)="","",VLOOKUP(#REF!&amp;"-"&amp;ROW()-108,[2]ワークシート!$C$2:$BW$498,31,0)),"")</f>
        <v/>
      </c>
      <c r="AI230" s="127"/>
      <c r="AJ230" s="41"/>
      <c r="AK230" s="41"/>
      <c r="AL230" s="41"/>
      <c r="AM230" s="41"/>
      <c r="AN230" s="41"/>
      <c r="AO230" s="41"/>
      <c r="AP230" s="41"/>
      <c r="AQ230" s="41"/>
      <c r="AR230" s="41"/>
      <c r="AS230" s="41"/>
      <c r="AT230" s="41"/>
      <c r="AU230" s="41"/>
      <c r="AV230" s="41"/>
      <c r="AW230" s="41"/>
      <c r="AX230" s="41"/>
      <c r="AY230" s="41"/>
      <c r="AZ230" s="41"/>
      <c r="BA230" s="41"/>
      <c r="BB230" s="41"/>
      <c r="BC230" s="41"/>
      <c r="BD230" s="41"/>
    </row>
    <row r="231" spans="1:56" ht="35.1" hidden="1" customHeight="1">
      <c r="A231" s="41"/>
      <c r="B231" s="128" t="str">
        <f>+IFERROR(VLOOKUP(#REF!&amp;"-"&amp;ROW()-108,[2]ワークシート!$C$2:$BW$498,9,0),"")</f>
        <v/>
      </c>
      <c r="C231" s="129"/>
      <c r="D231" s="130" t="str">
        <f>+IFERROR(IF(VLOOKUP(#REF!&amp;"-"&amp;ROW()-108,[2]ワークシート!$C$2:$BW$498,10,0) = "","",VLOOKUP(#REF!&amp;"-"&amp;ROW()-108,[2]ワークシート!$C$2:$BW$498,10,0)),"")</f>
        <v/>
      </c>
      <c r="E231" s="129"/>
      <c r="F231" s="128" t="str">
        <f>+IFERROR(VLOOKUP(#REF!&amp;"-"&amp;ROW()-108,[2]ワークシート!$C$2:$BW$498,11,0),"")</f>
        <v/>
      </c>
      <c r="G231" s="129"/>
      <c r="H231" s="50" t="str">
        <f>+IFERROR(VLOOKUP(#REF!&amp;"-"&amp;ROW()-108,[2]ワークシート!$C$2:$BW$498,12,0),"")</f>
        <v/>
      </c>
      <c r="I23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1" s="132"/>
      <c r="K231" s="128" t="str">
        <f>+IFERROR(VLOOKUP(#REF!&amp;"-"&amp;ROW()-108,[2]ワークシート!$C$2:$BW$498,19,0),"")</f>
        <v/>
      </c>
      <c r="L231" s="130"/>
      <c r="M231" s="129"/>
      <c r="N231" s="133" t="str">
        <f>+IFERROR(VLOOKUP(#REF!&amp;"-"&amp;ROW()-108,[2]ワークシート!$C$2:$BW$498,24,0),"")</f>
        <v/>
      </c>
      <c r="O231" s="134"/>
      <c r="P231" s="125" t="str">
        <f>+IFERROR(VLOOKUP(#REF!&amp;"-"&amp;ROW()-108,[2]ワークシート!$C$2:$BW$498,25,0),"")</f>
        <v/>
      </c>
      <c r="Q231" s="125"/>
      <c r="R231" s="135" t="str">
        <f>+IFERROR(VLOOKUP(#REF!&amp;"-"&amp;ROW()-108,[2]ワークシート!$C$2:$BW$498,55,0),"")</f>
        <v/>
      </c>
      <c r="S231" s="135"/>
      <c r="T231" s="135"/>
      <c r="U231" s="125" t="str">
        <f>+IFERROR(VLOOKUP(#REF!&amp;"-"&amp;ROW()-108,[2]ワークシート!$C$2:$BW$498,60,0),"")</f>
        <v/>
      </c>
      <c r="V231" s="125"/>
      <c r="W231" s="125" t="str">
        <f>+IFERROR(VLOOKUP(#REF!&amp;"-"&amp;ROW()-108,[2]ワークシート!$C$2:$BW$498,61,0),"")</f>
        <v/>
      </c>
      <c r="X231" s="125"/>
      <c r="Y231" s="125"/>
      <c r="Z231" s="126" t="str">
        <f t="shared" si="4"/>
        <v/>
      </c>
      <c r="AA231" s="126"/>
      <c r="AB231" s="127" t="str">
        <f>+IFERROR(IF(VLOOKUP(#REF!&amp;"-"&amp;ROW()-108,[2]ワークシート!$C$2:$BW$498,13,0)="","",VLOOKUP(#REF!&amp;"-"&amp;ROW()-108,[2]ワークシート!$C$2:$BW$498,13,0)),"")</f>
        <v/>
      </c>
      <c r="AC231" s="127"/>
      <c r="AD231" s="127" t="str">
        <f>+IFERROR(VLOOKUP(#REF!&amp;"-"&amp;ROW()-108,[2]ワークシート!$C$2:$BW$498,30,0),"")</f>
        <v/>
      </c>
      <c r="AE231" s="127"/>
      <c r="AF231" s="126" t="str">
        <f t="shared" si="5"/>
        <v/>
      </c>
      <c r="AG231" s="126"/>
      <c r="AH231" s="127" t="str">
        <f>+IFERROR(IF(VLOOKUP(#REF!&amp;"-"&amp;ROW()-108,[2]ワークシート!$C$2:$BW$498,31,0)="","",VLOOKUP(#REF!&amp;"-"&amp;ROW()-108,[2]ワークシート!$C$2:$BW$498,31,0)),"")</f>
        <v/>
      </c>
      <c r="AI231" s="127"/>
      <c r="AJ231" s="41"/>
      <c r="AK231" s="41"/>
      <c r="AL231" s="41"/>
      <c r="AM231" s="41"/>
      <c r="AN231" s="41"/>
      <c r="AO231" s="41"/>
      <c r="AP231" s="41"/>
      <c r="AQ231" s="41"/>
      <c r="AR231" s="41"/>
      <c r="AS231" s="41"/>
      <c r="AT231" s="41"/>
      <c r="AU231" s="41"/>
      <c r="AV231" s="41"/>
      <c r="AW231" s="41"/>
      <c r="AX231" s="41"/>
      <c r="AY231" s="41"/>
      <c r="AZ231" s="41"/>
      <c r="BA231" s="41"/>
      <c r="BB231" s="41"/>
      <c r="BC231" s="41"/>
      <c r="BD231" s="41"/>
    </row>
    <row r="232" spans="1:56" ht="35.1" hidden="1" customHeight="1">
      <c r="A232" s="41"/>
      <c r="B232" s="128" t="str">
        <f>+IFERROR(VLOOKUP(#REF!&amp;"-"&amp;ROW()-108,[2]ワークシート!$C$2:$BW$498,9,0),"")</f>
        <v/>
      </c>
      <c r="C232" s="129"/>
      <c r="D232" s="130" t="str">
        <f>+IFERROR(IF(VLOOKUP(#REF!&amp;"-"&amp;ROW()-108,[2]ワークシート!$C$2:$BW$498,10,0) = "","",VLOOKUP(#REF!&amp;"-"&amp;ROW()-108,[2]ワークシート!$C$2:$BW$498,10,0)),"")</f>
        <v/>
      </c>
      <c r="E232" s="129"/>
      <c r="F232" s="128" t="str">
        <f>+IFERROR(VLOOKUP(#REF!&amp;"-"&amp;ROW()-108,[2]ワークシート!$C$2:$BW$498,11,0),"")</f>
        <v/>
      </c>
      <c r="G232" s="129"/>
      <c r="H232" s="50" t="str">
        <f>+IFERROR(VLOOKUP(#REF!&amp;"-"&amp;ROW()-108,[2]ワークシート!$C$2:$BW$498,12,0),"")</f>
        <v/>
      </c>
      <c r="I23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2" s="132"/>
      <c r="K232" s="128" t="str">
        <f>+IFERROR(VLOOKUP(#REF!&amp;"-"&amp;ROW()-108,[2]ワークシート!$C$2:$BW$498,19,0),"")</f>
        <v/>
      </c>
      <c r="L232" s="130"/>
      <c r="M232" s="129"/>
      <c r="N232" s="133" t="str">
        <f>+IFERROR(VLOOKUP(#REF!&amp;"-"&amp;ROW()-108,[2]ワークシート!$C$2:$BW$498,24,0),"")</f>
        <v/>
      </c>
      <c r="O232" s="134"/>
      <c r="P232" s="125" t="str">
        <f>+IFERROR(VLOOKUP(#REF!&amp;"-"&amp;ROW()-108,[2]ワークシート!$C$2:$BW$498,25,0),"")</f>
        <v/>
      </c>
      <c r="Q232" s="125"/>
      <c r="R232" s="135" t="str">
        <f>+IFERROR(VLOOKUP(#REF!&amp;"-"&amp;ROW()-108,[2]ワークシート!$C$2:$BW$498,55,0),"")</f>
        <v/>
      </c>
      <c r="S232" s="135"/>
      <c r="T232" s="135"/>
      <c r="U232" s="125" t="str">
        <f>+IFERROR(VLOOKUP(#REF!&amp;"-"&amp;ROW()-108,[2]ワークシート!$C$2:$BW$498,60,0),"")</f>
        <v/>
      </c>
      <c r="V232" s="125"/>
      <c r="W232" s="125" t="str">
        <f>+IFERROR(VLOOKUP(#REF!&amp;"-"&amp;ROW()-108,[2]ワークシート!$C$2:$BW$498,61,0),"")</f>
        <v/>
      </c>
      <c r="X232" s="125"/>
      <c r="Y232" s="125"/>
      <c r="Z232" s="126" t="str">
        <f t="shared" si="4"/>
        <v/>
      </c>
      <c r="AA232" s="126"/>
      <c r="AB232" s="127" t="str">
        <f>+IFERROR(IF(VLOOKUP(#REF!&amp;"-"&amp;ROW()-108,[2]ワークシート!$C$2:$BW$498,13,0)="","",VLOOKUP(#REF!&amp;"-"&amp;ROW()-108,[2]ワークシート!$C$2:$BW$498,13,0)),"")</f>
        <v/>
      </c>
      <c r="AC232" s="127"/>
      <c r="AD232" s="127" t="str">
        <f>+IFERROR(VLOOKUP(#REF!&amp;"-"&amp;ROW()-108,[2]ワークシート!$C$2:$BW$498,30,0),"")</f>
        <v/>
      </c>
      <c r="AE232" s="127"/>
      <c r="AF232" s="126" t="str">
        <f t="shared" si="5"/>
        <v/>
      </c>
      <c r="AG232" s="126"/>
      <c r="AH232" s="127" t="str">
        <f>+IFERROR(IF(VLOOKUP(#REF!&amp;"-"&amp;ROW()-108,[2]ワークシート!$C$2:$BW$498,31,0)="","",VLOOKUP(#REF!&amp;"-"&amp;ROW()-108,[2]ワークシート!$C$2:$BW$498,31,0)),"")</f>
        <v/>
      </c>
      <c r="AI232" s="127"/>
      <c r="AJ232" s="41"/>
      <c r="AK232" s="41"/>
      <c r="AL232" s="41"/>
      <c r="AM232" s="41"/>
      <c r="AN232" s="41"/>
      <c r="AO232" s="41"/>
      <c r="AP232" s="41"/>
      <c r="AQ232" s="41"/>
      <c r="AR232" s="41"/>
      <c r="AS232" s="41"/>
      <c r="AT232" s="41"/>
      <c r="AU232" s="41"/>
      <c r="AV232" s="41"/>
      <c r="AW232" s="41"/>
      <c r="AX232" s="41"/>
      <c r="AY232" s="41"/>
      <c r="AZ232" s="41"/>
      <c r="BA232" s="41"/>
      <c r="BB232" s="41"/>
      <c r="BC232" s="41"/>
      <c r="BD232" s="41"/>
    </row>
    <row r="233" spans="1:56" ht="35.1" hidden="1" customHeight="1">
      <c r="A233" s="41"/>
      <c r="B233" s="128" t="str">
        <f>+IFERROR(VLOOKUP(#REF!&amp;"-"&amp;ROW()-108,[2]ワークシート!$C$2:$BW$498,9,0),"")</f>
        <v/>
      </c>
      <c r="C233" s="129"/>
      <c r="D233" s="130" t="str">
        <f>+IFERROR(IF(VLOOKUP(#REF!&amp;"-"&amp;ROW()-108,[2]ワークシート!$C$2:$BW$498,10,0) = "","",VLOOKUP(#REF!&amp;"-"&amp;ROW()-108,[2]ワークシート!$C$2:$BW$498,10,0)),"")</f>
        <v/>
      </c>
      <c r="E233" s="129"/>
      <c r="F233" s="128" t="str">
        <f>+IFERROR(VLOOKUP(#REF!&amp;"-"&amp;ROW()-108,[2]ワークシート!$C$2:$BW$498,11,0),"")</f>
        <v/>
      </c>
      <c r="G233" s="129"/>
      <c r="H233" s="50" t="str">
        <f>+IFERROR(VLOOKUP(#REF!&amp;"-"&amp;ROW()-108,[2]ワークシート!$C$2:$BW$498,12,0),"")</f>
        <v/>
      </c>
      <c r="I23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3" s="132"/>
      <c r="K233" s="128" t="str">
        <f>+IFERROR(VLOOKUP(#REF!&amp;"-"&amp;ROW()-108,[2]ワークシート!$C$2:$BW$498,19,0),"")</f>
        <v/>
      </c>
      <c r="L233" s="130"/>
      <c r="M233" s="129"/>
      <c r="N233" s="133" t="str">
        <f>+IFERROR(VLOOKUP(#REF!&amp;"-"&amp;ROW()-108,[2]ワークシート!$C$2:$BW$498,24,0),"")</f>
        <v/>
      </c>
      <c r="O233" s="134"/>
      <c r="P233" s="125" t="str">
        <f>+IFERROR(VLOOKUP(#REF!&amp;"-"&amp;ROW()-108,[2]ワークシート!$C$2:$BW$498,25,0),"")</f>
        <v/>
      </c>
      <c r="Q233" s="125"/>
      <c r="R233" s="135" t="str">
        <f>+IFERROR(VLOOKUP(#REF!&amp;"-"&amp;ROW()-108,[2]ワークシート!$C$2:$BW$498,55,0),"")</f>
        <v/>
      </c>
      <c r="S233" s="135"/>
      <c r="T233" s="135"/>
      <c r="U233" s="125" t="str">
        <f>+IFERROR(VLOOKUP(#REF!&amp;"-"&amp;ROW()-108,[2]ワークシート!$C$2:$BW$498,60,0),"")</f>
        <v/>
      </c>
      <c r="V233" s="125"/>
      <c r="W233" s="125" t="str">
        <f>+IFERROR(VLOOKUP(#REF!&amp;"-"&amp;ROW()-108,[2]ワークシート!$C$2:$BW$498,61,0),"")</f>
        <v/>
      </c>
      <c r="X233" s="125"/>
      <c r="Y233" s="125"/>
      <c r="Z233" s="126" t="str">
        <f t="shared" si="4"/>
        <v/>
      </c>
      <c r="AA233" s="126"/>
      <c r="AB233" s="127" t="str">
        <f>+IFERROR(IF(VLOOKUP(#REF!&amp;"-"&amp;ROW()-108,[2]ワークシート!$C$2:$BW$498,13,0)="","",VLOOKUP(#REF!&amp;"-"&amp;ROW()-108,[2]ワークシート!$C$2:$BW$498,13,0)),"")</f>
        <v/>
      </c>
      <c r="AC233" s="127"/>
      <c r="AD233" s="127" t="str">
        <f>+IFERROR(VLOOKUP(#REF!&amp;"-"&amp;ROW()-108,[2]ワークシート!$C$2:$BW$498,30,0),"")</f>
        <v/>
      </c>
      <c r="AE233" s="127"/>
      <c r="AF233" s="126" t="str">
        <f t="shared" si="5"/>
        <v/>
      </c>
      <c r="AG233" s="126"/>
      <c r="AH233" s="127" t="str">
        <f>+IFERROR(IF(VLOOKUP(#REF!&amp;"-"&amp;ROW()-108,[2]ワークシート!$C$2:$BW$498,31,0)="","",VLOOKUP(#REF!&amp;"-"&amp;ROW()-108,[2]ワークシート!$C$2:$BW$498,31,0)),"")</f>
        <v/>
      </c>
      <c r="AI233" s="127"/>
      <c r="AJ233" s="41"/>
      <c r="AK233" s="41"/>
      <c r="AL233" s="41"/>
      <c r="AM233" s="41"/>
      <c r="AN233" s="41"/>
      <c r="AO233" s="41"/>
      <c r="AP233" s="41"/>
      <c r="AQ233" s="41"/>
      <c r="AR233" s="41"/>
      <c r="AS233" s="41"/>
      <c r="AT233" s="41"/>
      <c r="AU233" s="41"/>
      <c r="AV233" s="41"/>
      <c r="AW233" s="41"/>
      <c r="AX233" s="41"/>
      <c r="AY233" s="41"/>
      <c r="AZ233" s="41"/>
      <c r="BA233" s="41"/>
      <c r="BB233" s="41"/>
      <c r="BC233" s="41"/>
      <c r="BD233" s="41"/>
    </row>
    <row r="234" spans="1:56" ht="35.1" hidden="1" customHeight="1">
      <c r="A234" s="41"/>
      <c r="B234" s="128" t="str">
        <f>+IFERROR(VLOOKUP(#REF!&amp;"-"&amp;ROW()-108,[2]ワークシート!$C$2:$BW$498,9,0),"")</f>
        <v/>
      </c>
      <c r="C234" s="129"/>
      <c r="D234" s="130" t="str">
        <f>+IFERROR(IF(VLOOKUP(#REF!&amp;"-"&amp;ROW()-108,[2]ワークシート!$C$2:$BW$498,10,0) = "","",VLOOKUP(#REF!&amp;"-"&amp;ROW()-108,[2]ワークシート!$C$2:$BW$498,10,0)),"")</f>
        <v/>
      </c>
      <c r="E234" s="129"/>
      <c r="F234" s="128" t="str">
        <f>+IFERROR(VLOOKUP(#REF!&amp;"-"&amp;ROW()-108,[2]ワークシート!$C$2:$BW$498,11,0),"")</f>
        <v/>
      </c>
      <c r="G234" s="129"/>
      <c r="H234" s="50" t="str">
        <f>+IFERROR(VLOOKUP(#REF!&amp;"-"&amp;ROW()-108,[2]ワークシート!$C$2:$BW$498,12,0),"")</f>
        <v/>
      </c>
      <c r="I23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4" s="132"/>
      <c r="K234" s="128" t="str">
        <f>+IFERROR(VLOOKUP(#REF!&amp;"-"&amp;ROW()-108,[2]ワークシート!$C$2:$BW$498,19,0),"")</f>
        <v/>
      </c>
      <c r="L234" s="130"/>
      <c r="M234" s="129"/>
      <c r="N234" s="133" t="str">
        <f>+IFERROR(VLOOKUP(#REF!&amp;"-"&amp;ROW()-108,[2]ワークシート!$C$2:$BW$498,24,0),"")</f>
        <v/>
      </c>
      <c r="O234" s="134"/>
      <c r="P234" s="125" t="str">
        <f>+IFERROR(VLOOKUP(#REF!&amp;"-"&amp;ROW()-108,[2]ワークシート!$C$2:$BW$498,25,0),"")</f>
        <v/>
      </c>
      <c r="Q234" s="125"/>
      <c r="R234" s="135" t="str">
        <f>+IFERROR(VLOOKUP(#REF!&amp;"-"&amp;ROW()-108,[2]ワークシート!$C$2:$BW$498,55,0),"")</f>
        <v/>
      </c>
      <c r="S234" s="135"/>
      <c r="T234" s="135"/>
      <c r="U234" s="125" t="str">
        <f>+IFERROR(VLOOKUP(#REF!&amp;"-"&amp;ROW()-108,[2]ワークシート!$C$2:$BW$498,60,0),"")</f>
        <v/>
      </c>
      <c r="V234" s="125"/>
      <c r="W234" s="125" t="str">
        <f>+IFERROR(VLOOKUP(#REF!&amp;"-"&amp;ROW()-108,[2]ワークシート!$C$2:$BW$498,61,0),"")</f>
        <v/>
      </c>
      <c r="X234" s="125"/>
      <c r="Y234" s="125"/>
      <c r="Z234" s="126" t="str">
        <f t="shared" si="4"/>
        <v/>
      </c>
      <c r="AA234" s="126"/>
      <c r="AB234" s="127" t="str">
        <f>+IFERROR(IF(VLOOKUP(#REF!&amp;"-"&amp;ROW()-108,[2]ワークシート!$C$2:$BW$498,13,0)="","",VLOOKUP(#REF!&amp;"-"&amp;ROW()-108,[2]ワークシート!$C$2:$BW$498,13,0)),"")</f>
        <v/>
      </c>
      <c r="AC234" s="127"/>
      <c r="AD234" s="127" t="str">
        <f>+IFERROR(VLOOKUP(#REF!&amp;"-"&amp;ROW()-108,[2]ワークシート!$C$2:$BW$498,30,0),"")</f>
        <v/>
      </c>
      <c r="AE234" s="127"/>
      <c r="AF234" s="126" t="str">
        <f t="shared" si="5"/>
        <v/>
      </c>
      <c r="AG234" s="126"/>
      <c r="AH234" s="127" t="str">
        <f>+IFERROR(IF(VLOOKUP(#REF!&amp;"-"&amp;ROW()-108,[2]ワークシート!$C$2:$BW$498,31,0)="","",VLOOKUP(#REF!&amp;"-"&amp;ROW()-108,[2]ワークシート!$C$2:$BW$498,31,0)),"")</f>
        <v/>
      </c>
      <c r="AI234" s="127"/>
      <c r="AJ234" s="41"/>
      <c r="AK234" s="41"/>
      <c r="AL234" s="41"/>
      <c r="AM234" s="41"/>
      <c r="AN234" s="41"/>
      <c r="AO234" s="41"/>
      <c r="AP234" s="41"/>
      <c r="AQ234" s="41"/>
      <c r="AR234" s="41"/>
      <c r="AS234" s="41"/>
      <c r="AT234" s="41"/>
      <c r="AU234" s="41"/>
      <c r="AV234" s="41"/>
      <c r="AW234" s="41"/>
      <c r="AX234" s="41"/>
      <c r="AY234" s="41"/>
      <c r="AZ234" s="41"/>
      <c r="BA234" s="41"/>
      <c r="BB234" s="41"/>
      <c r="BC234" s="41"/>
      <c r="BD234" s="41"/>
    </row>
    <row r="235" spans="1:56" ht="35.1" hidden="1" customHeight="1">
      <c r="A235" s="41"/>
      <c r="B235" s="128" t="str">
        <f>+IFERROR(VLOOKUP(#REF!&amp;"-"&amp;ROW()-108,[2]ワークシート!$C$2:$BW$498,9,0),"")</f>
        <v/>
      </c>
      <c r="C235" s="129"/>
      <c r="D235" s="130" t="str">
        <f>+IFERROR(IF(VLOOKUP(#REF!&amp;"-"&amp;ROW()-108,[2]ワークシート!$C$2:$BW$498,10,0) = "","",VLOOKUP(#REF!&amp;"-"&amp;ROW()-108,[2]ワークシート!$C$2:$BW$498,10,0)),"")</f>
        <v/>
      </c>
      <c r="E235" s="129"/>
      <c r="F235" s="128" t="str">
        <f>+IFERROR(VLOOKUP(#REF!&amp;"-"&amp;ROW()-108,[2]ワークシート!$C$2:$BW$498,11,0),"")</f>
        <v/>
      </c>
      <c r="G235" s="129"/>
      <c r="H235" s="50" t="str">
        <f>+IFERROR(VLOOKUP(#REF!&amp;"-"&amp;ROW()-108,[2]ワークシート!$C$2:$BW$498,12,0),"")</f>
        <v/>
      </c>
      <c r="I23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5" s="132"/>
      <c r="K235" s="128" t="str">
        <f>+IFERROR(VLOOKUP(#REF!&amp;"-"&amp;ROW()-108,[2]ワークシート!$C$2:$BW$498,19,0),"")</f>
        <v/>
      </c>
      <c r="L235" s="130"/>
      <c r="M235" s="129"/>
      <c r="N235" s="133" t="str">
        <f>+IFERROR(VLOOKUP(#REF!&amp;"-"&amp;ROW()-108,[2]ワークシート!$C$2:$BW$498,24,0),"")</f>
        <v/>
      </c>
      <c r="O235" s="134"/>
      <c r="P235" s="125" t="str">
        <f>+IFERROR(VLOOKUP(#REF!&amp;"-"&amp;ROW()-108,[2]ワークシート!$C$2:$BW$498,25,0),"")</f>
        <v/>
      </c>
      <c r="Q235" s="125"/>
      <c r="R235" s="135" t="str">
        <f>+IFERROR(VLOOKUP(#REF!&amp;"-"&amp;ROW()-108,[2]ワークシート!$C$2:$BW$498,55,0),"")</f>
        <v/>
      </c>
      <c r="S235" s="135"/>
      <c r="T235" s="135"/>
      <c r="U235" s="125" t="str">
        <f>+IFERROR(VLOOKUP(#REF!&amp;"-"&amp;ROW()-108,[2]ワークシート!$C$2:$BW$498,60,0),"")</f>
        <v/>
      </c>
      <c r="V235" s="125"/>
      <c r="W235" s="125" t="str">
        <f>+IFERROR(VLOOKUP(#REF!&amp;"-"&amp;ROW()-108,[2]ワークシート!$C$2:$BW$498,61,0),"")</f>
        <v/>
      </c>
      <c r="X235" s="125"/>
      <c r="Y235" s="125"/>
      <c r="Z235" s="126" t="str">
        <f t="shared" si="4"/>
        <v/>
      </c>
      <c r="AA235" s="126"/>
      <c r="AB235" s="127" t="str">
        <f>+IFERROR(IF(VLOOKUP(#REF!&amp;"-"&amp;ROW()-108,[2]ワークシート!$C$2:$BW$498,13,0)="","",VLOOKUP(#REF!&amp;"-"&amp;ROW()-108,[2]ワークシート!$C$2:$BW$498,13,0)),"")</f>
        <v/>
      </c>
      <c r="AC235" s="127"/>
      <c r="AD235" s="127" t="str">
        <f>+IFERROR(VLOOKUP(#REF!&amp;"-"&amp;ROW()-108,[2]ワークシート!$C$2:$BW$498,30,0),"")</f>
        <v/>
      </c>
      <c r="AE235" s="127"/>
      <c r="AF235" s="126" t="str">
        <f t="shared" si="5"/>
        <v/>
      </c>
      <c r="AG235" s="126"/>
      <c r="AH235" s="127" t="str">
        <f>+IFERROR(IF(VLOOKUP(#REF!&amp;"-"&amp;ROW()-108,[2]ワークシート!$C$2:$BW$498,31,0)="","",VLOOKUP(#REF!&amp;"-"&amp;ROW()-108,[2]ワークシート!$C$2:$BW$498,31,0)),"")</f>
        <v/>
      </c>
      <c r="AI235" s="127"/>
      <c r="AJ235" s="41"/>
      <c r="AK235" s="41"/>
      <c r="AL235" s="41"/>
      <c r="AM235" s="41"/>
      <c r="AN235" s="41"/>
      <c r="AO235" s="41"/>
      <c r="AP235" s="41"/>
      <c r="AQ235" s="41"/>
      <c r="AR235" s="41"/>
      <c r="AS235" s="41"/>
      <c r="AT235" s="41"/>
      <c r="AU235" s="41"/>
      <c r="AV235" s="41"/>
      <c r="AW235" s="41"/>
      <c r="AX235" s="41"/>
      <c r="AY235" s="41"/>
      <c r="AZ235" s="41"/>
      <c r="BA235" s="41"/>
      <c r="BB235" s="41"/>
      <c r="BC235" s="41"/>
      <c r="BD235" s="41"/>
    </row>
    <row r="236" spans="1:56" ht="35.1" hidden="1" customHeight="1">
      <c r="A236" s="41"/>
      <c r="B236" s="128" t="str">
        <f>+IFERROR(VLOOKUP(#REF!&amp;"-"&amp;ROW()-108,[2]ワークシート!$C$2:$BW$498,9,0),"")</f>
        <v/>
      </c>
      <c r="C236" s="129"/>
      <c r="D236" s="130" t="str">
        <f>+IFERROR(IF(VLOOKUP(#REF!&amp;"-"&amp;ROW()-108,[2]ワークシート!$C$2:$BW$498,10,0) = "","",VLOOKUP(#REF!&amp;"-"&amp;ROW()-108,[2]ワークシート!$C$2:$BW$498,10,0)),"")</f>
        <v/>
      </c>
      <c r="E236" s="129"/>
      <c r="F236" s="128" t="str">
        <f>+IFERROR(VLOOKUP(#REF!&amp;"-"&amp;ROW()-108,[2]ワークシート!$C$2:$BW$498,11,0),"")</f>
        <v/>
      </c>
      <c r="G236" s="129"/>
      <c r="H236" s="50" t="str">
        <f>+IFERROR(VLOOKUP(#REF!&amp;"-"&amp;ROW()-108,[2]ワークシート!$C$2:$BW$498,12,0),"")</f>
        <v/>
      </c>
      <c r="I23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6" s="132"/>
      <c r="K236" s="128" t="str">
        <f>+IFERROR(VLOOKUP(#REF!&amp;"-"&amp;ROW()-108,[2]ワークシート!$C$2:$BW$498,19,0),"")</f>
        <v/>
      </c>
      <c r="L236" s="130"/>
      <c r="M236" s="129"/>
      <c r="N236" s="133" t="str">
        <f>+IFERROR(VLOOKUP(#REF!&amp;"-"&amp;ROW()-108,[2]ワークシート!$C$2:$BW$498,24,0),"")</f>
        <v/>
      </c>
      <c r="O236" s="134"/>
      <c r="P236" s="125" t="str">
        <f>+IFERROR(VLOOKUP(#REF!&amp;"-"&amp;ROW()-108,[2]ワークシート!$C$2:$BW$498,25,0),"")</f>
        <v/>
      </c>
      <c r="Q236" s="125"/>
      <c r="R236" s="135" t="str">
        <f>+IFERROR(VLOOKUP(#REF!&amp;"-"&amp;ROW()-108,[2]ワークシート!$C$2:$BW$498,55,0),"")</f>
        <v/>
      </c>
      <c r="S236" s="135"/>
      <c r="T236" s="135"/>
      <c r="U236" s="125" t="str">
        <f>+IFERROR(VLOOKUP(#REF!&amp;"-"&amp;ROW()-108,[2]ワークシート!$C$2:$BW$498,60,0),"")</f>
        <v/>
      </c>
      <c r="V236" s="125"/>
      <c r="W236" s="125" t="str">
        <f>+IFERROR(VLOOKUP(#REF!&amp;"-"&amp;ROW()-108,[2]ワークシート!$C$2:$BW$498,61,0),"")</f>
        <v/>
      </c>
      <c r="X236" s="125"/>
      <c r="Y236" s="125"/>
      <c r="Z236" s="126" t="str">
        <f t="shared" si="4"/>
        <v/>
      </c>
      <c r="AA236" s="126"/>
      <c r="AB236" s="127" t="str">
        <f>+IFERROR(IF(VLOOKUP(#REF!&amp;"-"&amp;ROW()-108,[2]ワークシート!$C$2:$BW$498,13,0)="","",VLOOKUP(#REF!&amp;"-"&amp;ROW()-108,[2]ワークシート!$C$2:$BW$498,13,0)),"")</f>
        <v/>
      </c>
      <c r="AC236" s="127"/>
      <c r="AD236" s="127" t="str">
        <f>+IFERROR(VLOOKUP(#REF!&amp;"-"&amp;ROW()-108,[2]ワークシート!$C$2:$BW$498,30,0),"")</f>
        <v/>
      </c>
      <c r="AE236" s="127"/>
      <c r="AF236" s="126" t="str">
        <f t="shared" si="5"/>
        <v/>
      </c>
      <c r="AG236" s="126"/>
      <c r="AH236" s="127" t="str">
        <f>+IFERROR(IF(VLOOKUP(#REF!&amp;"-"&amp;ROW()-108,[2]ワークシート!$C$2:$BW$498,31,0)="","",VLOOKUP(#REF!&amp;"-"&amp;ROW()-108,[2]ワークシート!$C$2:$BW$498,31,0)),"")</f>
        <v/>
      </c>
      <c r="AI236" s="127"/>
      <c r="AJ236" s="41"/>
      <c r="AK236" s="41"/>
      <c r="AL236" s="41"/>
      <c r="AM236" s="41"/>
      <c r="AN236" s="41"/>
      <c r="AO236" s="41"/>
      <c r="AP236" s="41"/>
      <c r="AQ236" s="41"/>
      <c r="AR236" s="41"/>
      <c r="AS236" s="41"/>
      <c r="AT236" s="41"/>
      <c r="AU236" s="41"/>
      <c r="AV236" s="41"/>
      <c r="AW236" s="41"/>
      <c r="AX236" s="41"/>
      <c r="AY236" s="41"/>
      <c r="AZ236" s="41"/>
      <c r="BA236" s="41"/>
      <c r="BB236" s="41"/>
      <c r="BC236" s="41"/>
      <c r="BD236" s="41"/>
    </row>
    <row r="237" spans="1:56" ht="35.1" hidden="1" customHeight="1">
      <c r="A237" s="41"/>
      <c r="B237" s="128" t="str">
        <f>+IFERROR(VLOOKUP(#REF!&amp;"-"&amp;ROW()-108,[2]ワークシート!$C$2:$BW$498,9,0),"")</f>
        <v/>
      </c>
      <c r="C237" s="129"/>
      <c r="D237" s="130" t="str">
        <f>+IFERROR(IF(VLOOKUP(#REF!&amp;"-"&amp;ROW()-108,[2]ワークシート!$C$2:$BW$498,10,0) = "","",VLOOKUP(#REF!&amp;"-"&amp;ROW()-108,[2]ワークシート!$C$2:$BW$498,10,0)),"")</f>
        <v/>
      </c>
      <c r="E237" s="129"/>
      <c r="F237" s="128" t="str">
        <f>+IFERROR(VLOOKUP(#REF!&amp;"-"&amp;ROW()-108,[2]ワークシート!$C$2:$BW$498,11,0),"")</f>
        <v/>
      </c>
      <c r="G237" s="129"/>
      <c r="H237" s="50" t="str">
        <f>+IFERROR(VLOOKUP(#REF!&amp;"-"&amp;ROW()-108,[2]ワークシート!$C$2:$BW$498,12,0),"")</f>
        <v/>
      </c>
      <c r="I23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7" s="132"/>
      <c r="K237" s="128" t="str">
        <f>+IFERROR(VLOOKUP(#REF!&amp;"-"&amp;ROW()-108,[2]ワークシート!$C$2:$BW$498,19,0),"")</f>
        <v/>
      </c>
      <c r="L237" s="130"/>
      <c r="M237" s="129"/>
      <c r="N237" s="133" t="str">
        <f>+IFERROR(VLOOKUP(#REF!&amp;"-"&amp;ROW()-108,[2]ワークシート!$C$2:$BW$498,24,0),"")</f>
        <v/>
      </c>
      <c r="O237" s="134"/>
      <c r="P237" s="125" t="str">
        <f>+IFERROR(VLOOKUP(#REF!&amp;"-"&amp;ROW()-108,[2]ワークシート!$C$2:$BW$498,25,0),"")</f>
        <v/>
      </c>
      <c r="Q237" s="125"/>
      <c r="R237" s="135" t="str">
        <f>+IFERROR(VLOOKUP(#REF!&amp;"-"&amp;ROW()-108,[2]ワークシート!$C$2:$BW$498,55,0),"")</f>
        <v/>
      </c>
      <c r="S237" s="135"/>
      <c r="T237" s="135"/>
      <c r="U237" s="125" t="str">
        <f>+IFERROR(VLOOKUP(#REF!&amp;"-"&amp;ROW()-108,[2]ワークシート!$C$2:$BW$498,60,0),"")</f>
        <v/>
      </c>
      <c r="V237" s="125"/>
      <c r="W237" s="125" t="str">
        <f>+IFERROR(VLOOKUP(#REF!&amp;"-"&amp;ROW()-108,[2]ワークシート!$C$2:$BW$498,61,0),"")</f>
        <v/>
      </c>
      <c r="X237" s="125"/>
      <c r="Y237" s="125"/>
      <c r="Z237" s="126" t="str">
        <f t="shared" si="4"/>
        <v/>
      </c>
      <c r="AA237" s="126"/>
      <c r="AB237" s="127" t="str">
        <f>+IFERROR(IF(VLOOKUP(#REF!&amp;"-"&amp;ROW()-108,[2]ワークシート!$C$2:$BW$498,13,0)="","",VLOOKUP(#REF!&amp;"-"&amp;ROW()-108,[2]ワークシート!$C$2:$BW$498,13,0)),"")</f>
        <v/>
      </c>
      <c r="AC237" s="127"/>
      <c r="AD237" s="127" t="str">
        <f>+IFERROR(VLOOKUP(#REF!&amp;"-"&amp;ROW()-108,[2]ワークシート!$C$2:$BW$498,30,0),"")</f>
        <v/>
      </c>
      <c r="AE237" s="127"/>
      <c r="AF237" s="126" t="str">
        <f t="shared" si="5"/>
        <v/>
      </c>
      <c r="AG237" s="126"/>
      <c r="AH237" s="127" t="str">
        <f>+IFERROR(IF(VLOOKUP(#REF!&amp;"-"&amp;ROW()-108,[2]ワークシート!$C$2:$BW$498,31,0)="","",VLOOKUP(#REF!&amp;"-"&amp;ROW()-108,[2]ワークシート!$C$2:$BW$498,31,0)),"")</f>
        <v/>
      </c>
      <c r="AI237" s="127"/>
      <c r="AJ237" s="41"/>
      <c r="AK237" s="41"/>
      <c r="AL237" s="41"/>
      <c r="AM237" s="41"/>
      <c r="AN237" s="41"/>
      <c r="AO237" s="41"/>
      <c r="AP237" s="41"/>
      <c r="AQ237" s="41"/>
      <c r="AR237" s="41"/>
      <c r="AS237" s="41"/>
      <c r="AT237" s="41"/>
      <c r="AU237" s="41"/>
      <c r="AV237" s="41"/>
      <c r="AW237" s="41"/>
      <c r="AX237" s="41"/>
      <c r="AY237" s="41"/>
      <c r="AZ237" s="41"/>
      <c r="BA237" s="41"/>
      <c r="BB237" s="41"/>
      <c r="BC237" s="41"/>
      <c r="BD237" s="41"/>
    </row>
    <row r="238" spans="1:56" ht="35.1" hidden="1" customHeight="1">
      <c r="A238" s="41"/>
      <c r="B238" s="128" t="str">
        <f>+IFERROR(VLOOKUP(#REF!&amp;"-"&amp;ROW()-108,[2]ワークシート!$C$2:$BW$498,9,0),"")</f>
        <v/>
      </c>
      <c r="C238" s="129"/>
      <c r="D238" s="130" t="str">
        <f>+IFERROR(IF(VLOOKUP(#REF!&amp;"-"&amp;ROW()-108,[2]ワークシート!$C$2:$BW$498,10,0) = "","",VLOOKUP(#REF!&amp;"-"&amp;ROW()-108,[2]ワークシート!$C$2:$BW$498,10,0)),"")</f>
        <v/>
      </c>
      <c r="E238" s="129"/>
      <c r="F238" s="128" t="str">
        <f>+IFERROR(VLOOKUP(#REF!&amp;"-"&amp;ROW()-108,[2]ワークシート!$C$2:$BW$498,11,0),"")</f>
        <v/>
      </c>
      <c r="G238" s="129"/>
      <c r="H238" s="50" t="str">
        <f>+IFERROR(VLOOKUP(#REF!&amp;"-"&amp;ROW()-108,[2]ワークシート!$C$2:$BW$498,12,0),"")</f>
        <v/>
      </c>
      <c r="I23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8" s="132"/>
      <c r="K238" s="128" t="str">
        <f>+IFERROR(VLOOKUP(#REF!&amp;"-"&amp;ROW()-108,[2]ワークシート!$C$2:$BW$498,19,0),"")</f>
        <v/>
      </c>
      <c r="L238" s="130"/>
      <c r="M238" s="129"/>
      <c r="N238" s="133" t="str">
        <f>+IFERROR(VLOOKUP(#REF!&amp;"-"&amp;ROW()-108,[2]ワークシート!$C$2:$BW$498,24,0),"")</f>
        <v/>
      </c>
      <c r="O238" s="134"/>
      <c r="P238" s="125" t="str">
        <f>+IFERROR(VLOOKUP(#REF!&amp;"-"&amp;ROW()-108,[2]ワークシート!$C$2:$BW$498,25,0),"")</f>
        <v/>
      </c>
      <c r="Q238" s="125"/>
      <c r="R238" s="135" t="str">
        <f>+IFERROR(VLOOKUP(#REF!&amp;"-"&amp;ROW()-108,[2]ワークシート!$C$2:$BW$498,55,0),"")</f>
        <v/>
      </c>
      <c r="S238" s="135"/>
      <c r="T238" s="135"/>
      <c r="U238" s="125" t="str">
        <f>+IFERROR(VLOOKUP(#REF!&amp;"-"&amp;ROW()-108,[2]ワークシート!$C$2:$BW$498,60,0),"")</f>
        <v/>
      </c>
      <c r="V238" s="125"/>
      <c r="W238" s="125" t="str">
        <f>+IFERROR(VLOOKUP(#REF!&amp;"-"&amp;ROW()-108,[2]ワークシート!$C$2:$BW$498,61,0),"")</f>
        <v/>
      </c>
      <c r="X238" s="125"/>
      <c r="Y238" s="125"/>
      <c r="Z238" s="126" t="str">
        <f t="shared" si="4"/>
        <v/>
      </c>
      <c r="AA238" s="126"/>
      <c r="AB238" s="127" t="str">
        <f>+IFERROR(IF(VLOOKUP(#REF!&amp;"-"&amp;ROW()-108,[2]ワークシート!$C$2:$BW$498,13,0)="","",VLOOKUP(#REF!&amp;"-"&amp;ROW()-108,[2]ワークシート!$C$2:$BW$498,13,0)),"")</f>
        <v/>
      </c>
      <c r="AC238" s="127"/>
      <c r="AD238" s="127" t="str">
        <f>+IFERROR(VLOOKUP(#REF!&amp;"-"&amp;ROW()-108,[2]ワークシート!$C$2:$BW$498,30,0),"")</f>
        <v/>
      </c>
      <c r="AE238" s="127"/>
      <c r="AF238" s="126" t="str">
        <f t="shared" si="5"/>
        <v/>
      </c>
      <c r="AG238" s="126"/>
      <c r="AH238" s="127" t="str">
        <f>+IFERROR(IF(VLOOKUP(#REF!&amp;"-"&amp;ROW()-108,[2]ワークシート!$C$2:$BW$498,31,0)="","",VLOOKUP(#REF!&amp;"-"&amp;ROW()-108,[2]ワークシート!$C$2:$BW$498,31,0)),"")</f>
        <v/>
      </c>
      <c r="AI238" s="127"/>
      <c r="AJ238" s="41"/>
      <c r="AK238" s="41"/>
      <c r="AL238" s="41"/>
      <c r="AM238" s="41"/>
      <c r="AN238" s="41"/>
      <c r="AO238" s="41"/>
      <c r="AP238" s="41"/>
      <c r="AQ238" s="41"/>
      <c r="AR238" s="41"/>
      <c r="AS238" s="41"/>
      <c r="AT238" s="41"/>
      <c r="AU238" s="41"/>
      <c r="AV238" s="41"/>
      <c r="AW238" s="41"/>
      <c r="AX238" s="41"/>
      <c r="AY238" s="41"/>
      <c r="AZ238" s="41"/>
      <c r="BA238" s="41"/>
      <c r="BB238" s="41"/>
      <c r="BC238" s="41"/>
      <c r="BD238" s="41"/>
    </row>
    <row r="239" spans="1:56" ht="35.1" hidden="1" customHeight="1">
      <c r="A239" s="41"/>
      <c r="B239" s="128" t="str">
        <f>+IFERROR(VLOOKUP(#REF!&amp;"-"&amp;ROW()-108,[2]ワークシート!$C$2:$BW$498,9,0),"")</f>
        <v/>
      </c>
      <c r="C239" s="129"/>
      <c r="D239" s="130" t="str">
        <f>+IFERROR(IF(VLOOKUP(#REF!&amp;"-"&amp;ROW()-108,[2]ワークシート!$C$2:$BW$498,10,0) = "","",VLOOKUP(#REF!&amp;"-"&amp;ROW()-108,[2]ワークシート!$C$2:$BW$498,10,0)),"")</f>
        <v/>
      </c>
      <c r="E239" s="129"/>
      <c r="F239" s="128" t="str">
        <f>+IFERROR(VLOOKUP(#REF!&amp;"-"&amp;ROW()-108,[2]ワークシート!$C$2:$BW$498,11,0),"")</f>
        <v/>
      </c>
      <c r="G239" s="129"/>
      <c r="H239" s="50" t="str">
        <f>+IFERROR(VLOOKUP(#REF!&amp;"-"&amp;ROW()-108,[2]ワークシート!$C$2:$BW$498,12,0),"")</f>
        <v/>
      </c>
      <c r="I23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9" s="132"/>
      <c r="K239" s="128" t="str">
        <f>+IFERROR(VLOOKUP(#REF!&amp;"-"&amp;ROW()-108,[2]ワークシート!$C$2:$BW$498,19,0),"")</f>
        <v/>
      </c>
      <c r="L239" s="130"/>
      <c r="M239" s="129"/>
      <c r="N239" s="133" t="str">
        <f>+IFERROR(VLOOKUP(#REF!&amp;"-"&amp;ROW()-108,[2]ワークシート!$C$2:$BW$498,24,0),"")</f>
        <v/>
      </c>
      <c r="O239" s="134"/>
      <c r="P239" s="125" t="str">
        <f>+IFERROR(VLOOKUP(#REF!&amp;"-"&amp;ROW()-108,[2]ワークシート!$C$2:$BW$498,25,0),"")</f>
        <v/>
      </c>
      <c r="Q239" s="125"/>
      <c r="R239" s="135" t="str">
        <f>+IFERROR(VLOOKUP(#REF!&amp;"-"&amp;ROW()-108,[2]ワークシート!$C$2:$BW$498,55,0),"")</f>
        <v/>
      </c>
      <c r="S239" s="135"/>
      <c r="T239" s="135"/>
      <c r="U239" s="125" t="str">
        <f>+IFERROR(VLOOKUP(#REF!&amp;"-"&amp;ROW()-108,[2]ワークシート!$C$2:$BW$498,60,0),"")</f>
        <v/>
      </c>
      <c r="V239" s="125"/>
      <c r="W239" s="125" t="str">
        <f>+IFERROR(VLOOKUP(#REF!&amp;"-"&amp;ROW()-108,[2]ワークシート!$C$2:$BW$498,61,0),"")</f>
        <v/>
      </c>
      <c r="X239" s="125"/>
      <c r="Y239" s="125"/>
      <c r="Z239" s="126" t="str">
        <f t="shared" si="4"/>
        <v/>
      </c>
      <c r="AA239" s="126"/>
      <c r="AB239" s="127" t="str">
        <f>+IFERROR(IF(VLOOKUP(#REF!&amp;"-"&amp;ROW()-108,[2]ワークシート!$C$2:$BW$498,13,0)="","",VLOOKUP(#REF!&amp;"-"&amp;ROW()-108,[2]ワークシート!$C$2:$BW$498,13,0)),"")</f>
        <v/>
      </c>
      <c r="AC239" s="127"/>
      <c r="AD239" s="127" t="str">
        <f>+IFERROR(VLOOKUP(#REF!&amp;"-"&amp;ROW()-108,[2]ワークシート!$C$2:$BW$498,30,0),"")</f>
        <v/>
      </c>
      <c r="AE239" s="127"/>
      <c r="AF239" s="126" t="str">
        <f t="shared" si="5"/>
        <v/>
      </c>
      <c r="AG239" s="126"/>
      <c r="AH239" s="127" t="str">
        <f>+IFERROR(IF(VLOOKUP(#REF!&amp;"-"&amp;ROW()-108,[2]ワークシート!$C$2:$BW$498,31,0)="","",VLOOKUP(#REF!&amp;"-"&amp;ROW()-108,[2]ワークシート!$C$2:$BW$498,31,0)),"")</f>
        <v/>
      </c>
      <c r="AI239" s="127"/>
      <c r="AJ239" s="41"/>
      <c r="AK239" s="41"/>
      <c r="AL239" s="41"/>
      <c r="AM239" s="41"/>
      <c r="AN239" s="41"/>
      <c r="AO239" s="41"/>
      <c r="AP239" s="41"/>
      <c r="AQ239" s="41"/>
      <c r="AR239" s="41"/>
      <c r="AS239" s="41"/>
      <c r="AT239" s="41"/>
      <c r="AU239" s="41"/>
      <c r="AV239" s="41"/>
      <c r="AW239" s="41"/>
      <c r="AX239" s="41"/>
      <c r="AY239" s="41"/>
      <c r="AZ239" s="41"/>
      <c r="BA239" s="41"/>
      <c r="BB239" s="41"/>
      <c r="BC239" s="41"/>
      <c r="BD239" s="41"/>
    </row>
    <row r="240" spans="1:56" ht="35.1" hidden="1" customHeight="1">
      <c r="A240" s="41"/>
      <c r="B240" s="128" t="str">
        <f>+IFERROR(VLOOKUP(#REF!&amp;"-"&amp;ROW()-108,[2]ワークシート!$C$2:$BW$498,9,0),"")</f>
        <v/>
      </c>
      <c r="C240" s="129"/>
      <c r="D240" s="130" t="str">
        <f>+IFERROR(IF(VLOOKUP(#REF!&amp;"-"&amp;ROW()-108,[2]ワークシート!$C$2:$BW$498,10,0) = "","",VLOOKUP(#REF!&amp;"-"&amp;ROW()-108,[2]ワークシート!$C$2:$BW$498,10,0)),"")</f>
        <v/>
      </c>
      <c r="E240" s="129"/>
      <c r="F240" s="128" t="str">
        <f>+IFERROR(VLOOKUP(#REF!&amp;"-"&amp;ROW()-108,[2]ワークシート!$C$2:$BW$498,11,0),"")</f>
        <v/>
      </c>
      <c r="G240" s="129"/>
      <c r="H240" s="50" t="str">
        <f>+IFERROR(VLOOKUP(#REF!&amp;"-"&amp;ROW()-108,[2]ワークシート!$C$2:$BW$498,12,0),"")</f>
        <v/>
      </c>
      <c r="I24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0" s="132"/>
      <c r="K240" s="128" t="str">
        <f>+IFERROR(VLOOKUP(#REF!&amp;"-"&amp;ROW()-108,[2]ワークシート!$C$2:$BW$498,19,0),"")</f>
        <v/>
      </c>
      <c r="L240" s="130"/>
      <c r="M240" s="129"/>
      <c r="N240" s="133" t="str">
        <f>+IFERROR(VLOOKUP(#REF!&amp;"-"&amp;ROW()-108,[2]ワークシート!$C$2:$BW$498,24,0),"")</f>
        <v/>
      </c>
      <c r="O240" s="134"/>
      <c r="P240" s="125" t="str">
        <f>+IFERROR(VLOOKUP(#REF!&amp;"-"&amp;ROW()-108,[2]ワークシート!$C$2:$BW$498,25,0),"")</f>
        <v/>
      </c>
      <c r="Q240" s="125"/>
      <c r="R240" s="135" t="str">
        <f>+IFERROR(VLOOKUP(#REF!&amp;"-"&amp;ROW()-108,[2]ワークシート!$C$2:$BW$498,55,0),"")</f>
        <v/>
      </c>
      <c r="S240" s="135"/>
      <c r="T240" s="135"/>
      <c r="U240" s="125" t="str">
        <f>+IFERROR(VLOOKUP(#REF!&amp;"-"&amp;ROW()-108,[2]ワークシート!$C$2:$BW$498,60,0),"")</f>
        <v/>
      </c>
      <c r="V240" s="125"/>
      <c r="W240" s="125" t="str">
        <f>+IFERROR(VLOOKUP(#REF!&amp;"-"&amp;ROW()-108,[2]ワークシート!$C$2:$BW$498,61,0),"")</f>
        <v/>
      </c>
      <c r="X240" s="125"/>
      <c r="Y240" s="125"/>
      <c r="Z240" s="126" t="str">
        <f t="shared" si="4"/>
        <v/>
      </c>
      <c r="AA240" s="126"/>
      <c r="AB240" s="127" t="str">
        <f>+IFERROR(IF(VLOOKUP(#REF!&amp;"-"&amp;ROW()-108,[2]ワークシート!$C$2:$BW$498,13,0)="","",VLOOKUP(#REF!&amp;"-"&amp;ROW()-108,[2]ワークシート!$C$2:$BW$498,13,0)),"")</f>
        <v/>
      </c>
      <c r="AC240" s="127"/>
      <c r="AD240" s="127" t="str">
        <f>+IFERROR(VLOOKUP(#REF!&amp;"-"&amp;ROW()-108,[2]ワークシート!$C$2:$BW$498,30,0),"")</f>
        <v/>
      </c>
      <c r="AE240" s="127"/>
      <c r="AF240" s="126" t="str">
        <f t="shared" si="5"/>
        <v/>
      </c>
      <c r="AG240" s="126"/>
      <c r="AH240" s="127" t="str">
        <f>+IFERROR(IF(VLOOKUP(#REF!&amp;"-"&amp;ROW()-108,[2]ワークシート!$C$2:$BW$498,31,0)="","",VLOOKUP(#REF!&amp;"-"&amp;ROW()-108,[2]ワークシート!$C$2:$BW$498,31,0)),"")</f>
        <v/>
      </c>
      <c r="AI240" s="127"/>
      <c r="AJ240" s="41"/>
      <c r="AK240" s="41"/>
      <c r="AL240" s="41"/>
      <c r="AM240" s="41"/>
      <c r="AN240" s="41"/>
      <c r="AO240" s="41"/>
      <c r="AP240" s="41"/>
      <c r="AQ240" s="41"/>
      <c r="AR240" s="41"/>
      <c r="AS240" s="41"/>
      <c r="AT240" s="41"/>
      <c r="AU240" s="41"/>
      <c r="AV240" s="41"/>
      <c r="AW240" s="41"/>
      <c r="AX240" s="41"/>
      <c r="AY240" s="41"/>
      <c r="AZ240" s="41"/>
      <c r="BA240" s="41"/>
      <c r="BB240" s="41"/>
      <c r="BC240" s="41"/>
      <c r="BD240" s="41"/>
    </row>
    <row r="241" spans="1:56" ht="35.1" hidden="1" customHeight="1">
      <c r="A241" s="41"/>
      <c r="B241" s="128" t="str">
        <f>+IFERROR(VLOOKUP(#REF!&amp;"-"&amp;ROW()-108,[2]ワークシート!$C$2:$BW$498,9,0),"")</f>
        <v/>
      </c>
      <c r="C241" s="129"/>
      <c r="D241" s="130" t="str">
        <f>+IFERROR(IF(VLOOKUP(#REF!&amp;"-"&amp;ROW()-108,[2]ワークシート!$C$2:$BW$498,10,0) = "","",VLOOKUP(#REF!&amp;"-"&amp;ROW()-108,[2]ワークシート!$C$2:$BW$498,10,0)),"")</f>
        <v/>
      </c>
      <c r="E241" s="129"/>
      <c r="F241" s="128" t="str">
        <f>+IFERROR(VLOOKUP(#REF!&amp;"-"&amp;ROW()-108,[2]ワークシート!$C$2:$BW$498,11,0),"")</f>
        <v/>
      </c>
      <c r="G241" s="129"/>
      <c r="H241" s="50" t="str">
        <f>+IFERROR(VLOOKUP(#REF!&amp;"-"&amp;ROW()-108,[2]ワークシート!$C$2:$BW$498,12,0),"")</f>
        <v/>
      </c>
      <c r="I24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1" s="132"/>
      <c r="K241" s="128" t="str">
        <f>+IFERROR(VLOOKUP(#REF!&amp;"-"&amp;ROW()-108,[2]ワークシート!$C$2:$BW$498,19,0),"")</f>
        <v/>
      </c>
      <c r="L241" s="130"/>
      <c r="M241" s="129"/>
      <c r="N241" s="133" t="str">
        <f>+IFERROR(VLOOKUP(#REF!&amp;"-"&amp;ROW()-108,[2]ワークシート!$C$2:$BW$498,24,0),"")</f>
        <v/>
      </c>
      <c r="O241" s="134"/>
      <c r="P241" s="125" t="str">
        <f>+IFERROR(VLOOKUP(#REF!&amp;"-"&amp;ROW()-108,[2]ワークシート!$C$2:$BW$498,25,0),"")</f>
        <v/>
      </c>
      <c r="Q241" s="125"/>
      <c r="R241" s="135" t="str">
        <f>+IFERROR(VLOOKUP(#REF!&amp;"-"&amp;ROW()-108,[2]ワークシート!$C$2:$BW$498,55,0),"")</f>
        <v/>
      </c>
      <c r="S241" s="135"/>
      <c r="T241" s="135"/>
      <c r="U241" s="125" t="str">
        <f>+IFERROR(VLOOKUP(#REF!&amp;"-"&amp;ROW()-108,[2]ワークシート!$C$2:$BW$498,60,0),"")</f>
        <v/>
      </c>
      <c r="V241" s="125"/>
      <c r="W241" s="125" t="str">
        <f>+IFERROR(VLOOKUP(#REF!&amp;"-"&amp;ROW()-108,[2]ワークシート!$C$2:$BW$498,61,0),"")</f>
        <v/>
      </c>
      <c r="X241" s="125"/>
      <c r="Y241" s="125"/>
      <c r="Z241" s="126" t="str">
        <f t="shared" si="4"/>
        <v/>
      </c>
      <c r="AA241" s="126"/>
      <c r="AB241" s="127" t="str">
        <f>+IFERROR(IF(VLOOKUP(#REF!&amp;"-"&amp;ROW()-108,[2]ワークシート!$C$2:$BW$498,13,0)="","",VLOOKUP(#REF!&amp;"-"&amp;ROW()-108,[2]ワークシート!$C$2:$BW$498,13,0)),"")</f>
        <v/>
      </c>
      <c r="AC241" s="127"/>
      <c r="AD241" s="127" t="str">
        <f>+IFERROR(VLOOKUP(#REF!&amp;"-"&amp;ROW()-108,[2]ワークシート!$C$2:$BW$498,30,0),"")</f>
        <v/>
      </c>
      <c r="AE241" s="127"/>
      <c r="AF241" s="126" t="str">
        <f t="shared" si="5"/>
        <v/>
      </c>
      <c r="AG241" s="126"/>
      <c r="AH241" s="127" t="str">
        <f>+IFERROR(IF(VLOOKUP(#REF!&amp;"-"&amp;ROW()-108,[2]ワークシート!$C$2:$BW$498,31,0)="","",VLOOKUP(#REF!&amp;"-"&amp;ROW()-108,[2]ワークシート!$C$2:$BW$498,31,0)),"")</f>
        <v/>
      </c>
      <c r="AI241" s="127"/>
      <c r="AJ241" s="41"/>
      <c r="AK241" s="41"/>
      <c r="AL241" s="41"/>
      <c r="AM241" s="41"/>
      <c r="AN241" s="41"/>
      <c r="AO241" s="41"/>
      <c r="AP241" s="41"/>
      <c r="AQ241" s="41"/>
      <c r="AR241" s="41"/>
      <c r="AS241" s="41"/>
      <c r="AT241" s="41"/>
      <c r="AU241" s="41"/>
      <c r="AV241" s="41"/>
      <c r="AW241" s="41"/>
      <c r="AX241" s="41"/>
      <c r="AY241" s="41"/>
      <c r="AZ241" s="41"/>
      <c r="BA241" s="41"/>
      <c r="BB241" s="41"/>
      <c r="BC241" s="41"/>
      <c r="BD241" s="41"/>
    </row>
    <row r="242" spans="1:56" ht="35.1" hidden="1" customHeight="1">
      <c r="A242" s="41"/>
      <c r="B242" s="128" t="str">
        <f>+IFERROR(VLOOKUP(#REF!&amp;"-"&amp;ROW()-108,[2]ワークシート!$C$2:$BW$498,9,0),"")</f>
        <v/>
      </c>
      <c r="C242" s="129"/>
      <c r="D242" s="130" t="str">
        <f>+IFERROR(IF(VLOOKUP(#REF!&amp;"-"&amp;ROW()-108,[2]ワークシート!$C$2:$BW$498,10,0) = "","",VLOOKUP(#REF!&amp;"-"&amp;ROW()-108,[2]ワークシート!$C$2:$BW$498,10,0)),"")</f>
        <v/>
      </c>
      <c r="E242" s="129"/>
      <c r="F242" s="128" t="str">
        <f>+IFERROR(VLOOKUP(#REF!&amp;"-"&amp;ROW()-108,[2]ワークシート!$C$2:$BW$498,11,0),"")</f>
        <v/>
      </c>
      <c r="G242" s="129"/>
      <c r="H242" s="50" t="str">
        <f>+IFERROR(VLOOKUP(#REF!&amp;"-"&amp;ROW()-108,[2]ワークシート!$C$2:$BW$498,12,0),"")</f>
        <v/>
      </c>
      <c r="I24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2" s="132"/>
      <c r="K242" s="128" t="str">
        <f>+IFERROR(VLOOKUP(#REF!&amp;"-"&amp;ROW()-108,[2]ワークシート!$C$2:$BW$498,19,0),"")</f>
        <v/>
      </c>
      <c r="L242" s="130"/>
      <c r="M242" s="129"/>
      <c r="N242" s="133" t="str">
        <f>+IFERROR(VLOOKUP(#REF!&amp;"-"&amp;ROW()-108,[2]ワークシート!$C$2:$BW$498,24,0),"")</f>
        <v/>
      </c>
      <c r="O242" s="134"/>
      <c r="P242" s="125" t="str">
        <f>+IFERROR(VLOOKUP(#REF!&amp;"-"&amp;ROW()-108,[2]ワークシート!$C$2:$BW$498,25,0),"")</f>
        <v/>
      </c>
      <c r="Q242" s="125"/>
      <c r="R242" s="135" t="str">
        <f>+IFERROR(VLOOKUP(#REF!&amp;"-"&amp;ROW()-108,[2]ワークシート!$C$2:$BW$498,55,0),"")</f>
        <v/>
      </c>
      <c r="S242" s="135"/>
      <c r="T242" s="135"/>
      <c r="U242" s="125" t="str">
        <f>+IFERROR(VLOOKUP(#REF!&amp;"-"&amp;ROW()-108,[2]ワークシート!$C$2:$BW$498,60,0),"")</f>
        <v/>
      </c>
      <c r="V242" s="125"/>
      <c r="W242" s="125" t="str">
        <f>+IFERROR(VLOOKUP(#REF!&amp;"-"&amp;ROW()-108,[2]ワークシート!$C$2:$BW$498,61,0),"")</f>
        <v/>
      </c>
      <c r="X242" s="125"/>
      <c r="Y242" s="125"/>
      <c r="Z242" s="126" t="str">
        <f t="shared" si="4"/>
        <v/>
      </c>
      <c r="AA242" s="126"/>
      <c r="AB242" s="127" t="str">
        <f>+IFERROR(IF(VLOOKUP(#REF!&amp;"-"&amp;ROW()-108,[2]ワークシート!$C$2:$BW$498,13,0)="","",VLOOKUP(#REF!&amp;"-"&amp;ROW()-108,[2]ワークシート!$C$2:$BW$498,13,0)),"")</f>
        <v/>
      </c>
      <c r="AC242" s="127"/>
      <c r="AD242" s="127" t="str">
        <f>+IFERROR(VLOOKUP(#REF!&amp;"-"&amp;ROW()-108,[2]ワークシート!$C$2:$BW$498,30,0),"")</f>
        <v/>
      </c>
      <c r="AE242" s="127"/>
      <c r="AF242" s="126" t="str">
        <f t="shared" si="5"/>
        <v/>
      </c>
      <c r="AG242" s="126"/>
      <c r="AH242" s="127" t="str">
        <f>+IFERROR(IF(VLOOKUP(#REF!&amp;"-"&amp;ROW()-108,[2]ワークシート!$C$2:$BW$498,31,0)="","",VLOOKUP(#REF!&amp;"-"&amp;ROW()-108,[2]ワークシート!$C$2:$BW$498,31,0)),"")</f>
        <v/>
      </c>
      <c r="AI242" s="127"/>
      <c r="AJ242" s="41"/>
      <c r="AK242" s="41"/>
      <c r="AL242" s="41"/>
      <c r="AM242" s="41"/>
      <c r="AN242" s="41"/>
      <c r="AO242" s="41"/>
      <c r="AP242" s="41"/>
      <c r="AQ242" s="41"/>
      <c r="AR242" s="41"/>
      <c r="AS242" s="41"/>
      <c r="AT242" s="41"/>
      <c r="AU242" s="41"/>
      <c r="AV242" s="41"/>
      <c r="AW242" s="41"/>
      <c r="AX242" s="41"/>
      <c r="AY242" s="41"/>
      <c r="AZ242" s="41"/>
      <c r="BA242" s="41"/>
      <c r="BB242" s="41"/>
      <c r="BC242" s="41"/>
      <c r="BD242" s="41"/>
    </row>
    <row r="243" spans="1:56" ht="35.1" hidden="1" customHeight="1">
      <c r="A243" s="41"/>
      <c r="B243" s="128" t="str">
        <f>+IFERROR(VLOOKUP(#REF!&amp;"-"&amp;ROW()-108,[2]ワークシート!$C$2:$BW$498,9,0),"")</f>
        <v/>
      </c>
      <c r="C243" s="129"/>
      <c r="D243" s="130" t="str">
        <f>+IFERROR(IF(VLOOKUP(#REF!&amp;"-"&amp;ROW()-108,[2]ワークシート!$C$2:$BW$498,10,0) = "","",VLOOKUP(#REF!&amp;"-"&amp;ROW()-108,[2]ワークシート!$C$2:$BW$498,10,0)),"")</f>
        <v/>
      </c>
      <c r="E243" s="129"/>
      <c r="F243" s="128" t="str">
        <f>+IFERROR(VLOOKUP(#REF!&amp;"-"&amp;ROW()-108,[2]ワークシート!$C$2:$BW$498,11,0),"")</f>
        <v/>
      </c>
      <c r="G243" s="129"/>
      <c r="H243" s="50" t="str">
        <f>+IFERROR(VLOOKUP(#REF!&amp;"-"&amp;ROW()-108,[2]ワークシート!$C$2:$BW$498,12,0),"")</f>
        <v/>
      </c>
      <c r="I24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3" s="132"/>
      <c r="K243" s="128" t="str">
        <f>+IFERROR(VLOOKUP(#REF!&amp;"-"&amp;ROW()-108,[2]ワークシート!$C$2:$BW$498,19,0),"")</f>
        <v/>
      </c>
      <c r="L243" s="130"/>
      <c r="M243" s="129"/>
      <c r="N243" s="133" t="str">
        <f>+IFERROR(VLOOKUP(#REF!&amp;"-"&amp;ROW()-108,[2]ワークシート!$C$2:$BW$498,24,0),"")</f>
        <v/>
      </c>
      <c r="O243" s="134"/>
      <c r="P243" s="125" t="str">
        <f>+IFERROR(VLOOKUP(#REF!&amp;"-"&amp;ROW()-108,[2]ワークシート!$C$2:$BW$498,25,0),"")</f>
        <v/>
      </c>
      <c r="Q243" s="125"/>
      <c r="R243" s="135" t="str">
        <f>+IFERROR(VLOOKUP(#REF!&amp;"-"&amp;ROW()-108,[2]ワークシート!$C$2:$BW$498,55,0),"")</f>
        <v/>
      </c>
      <c r="S243" s="135"/>
      <c r="T243" s="135"/>
      <c r="U243" s="125" t="str">
        <f>+IFERROR(VLOOKUP(#REF!&amp;"-"&amp;ROW()-108,[2]ワークシート!$C$2:$BW$498,60,0),"")</f>
        <v/>
      </c>
      <c r="V243" s="125"/>
      <c r="W243" s="125" t="str">
        <f>+IFERROR(VLOOKUP(#REF!&amp;"-"&amp;ROW()-108,[2]ワークシート!$C$2:$BW$498,61,0),"")</f>
        <v/>
      </c>
      <c r="X243" s="125"/>
      <c r="Y243" s="125"/>
      <c r="Z243" s="126" t="str">
        <f t="shared" si="4"/>
        <v/>
      </c>
      <c r="AA243" s="126"/>
      <c r="AB243" s="127" t="str">
        <f>+IFERROR(IF(VLOOKUP(#REF!&amp;"-"&amp;ROW()-108,[2]ワークシート!$C$2:$BW$498,13,0)="","",VLOOKUP(#REF!&amp;"-"&amp;ROW()-108,[2]ワークシート!$C$2:$BW$498,13,0)),"")</f>
        <v/>
      </c>
      <c r="AC243" s="127"/>
      <c r="AD243" s="127" t="str">
        <f>+IFERROR(VLOOKUP(#REF!&amp;"-"&amp;ROW()-108,[2]ワークシート!$C$2:$BW$498,30,0),"")</f>
        <v/>
      </c>
      <c r="AE243" s="127"/>
      <c r="AF243" s="126" t="str">
        <f t="shared" si="5"/>
        <v/>
      </c>
      <c r="AG243" s="126"/>
      <c r="AH243" s="127" t="str">
        <f>+IFERROR(IF(VLOOKUP(#REF!&amp;"-"&amp;ROW()-108,[2]ワークシート!$C$2:$BW$498,31,0)="","",VLOOKUP(#REF!&amp;"-"&amp;ROW()-108,[2]ワークシート!$C$2:$BW$498,31,0)),"")</f>
        <v/>
      </c>
      <c r="AI243" s="127"/>
      <c r="AJ243" s="41"/>
      <c r="AK243" s="41"/>
      <c r="AL243" s="41"/>
      <c r="AM243" s="41"/>
      <c r="AN243" s="41"/>
      <c r="AO243" s="41"/>
      <c r="AP243" s="41"/>
      <c r="AQ243" s="41"/>
      <c r="AR243" s="41"/>
      <c r="AS243" s="41"/>
      <c r="AT243" s="41"/>
      <c r="AU243" s="41"/>
      <c r="AV243" s="41"/>
      <c r="AW243" s="41"/>
      <c r="AX243" s="41"/>
      <c r="AY243" s="41"/>
      <c r="AZ243" s="41"/>
      <c r="BA243" s="41"/>
      <c r="BB243" s="41"/>
      <c r="BC243" s="41"/>
      <c r="BD243" s="41"/>
    </row>
    <row r="244" spans="1:56" ht="35.1" hidden="1" customHeight="1">
      <c r="A244" s="41"/>
      <c r="B244" s="128" t="str">
        <f>+IFERROR(VLOOKUP(#REF!&amp;"-"&amp;ROW()-108,[2]ワークシート!$C$2:$BW$498,9,0),"")</f>
        <v/>
      </c>
      <c r="C244" s="129"/>
      <c r="D244" s="130" t="str">
        <f>+IFERROR(IF(VLOOKUP(#REF!&amp;"-"&amp;ROW()-108,[2]ワークシート!$C$2:$BW$498,10,0) = "","",VLOOKUP(#REF!&amp;"-"&amp;ROW()-108,[2]ワークシート!$C$2:$BW$498,10,0)),"")</f>
        <v/>
      </c>
      <c r="E244" s="129"/>
      <c r="F244" s="128" t="str">
        <f>+IFERROR(VLOOKUP(#REF!&amp;"-"&amp;ROW()-108,[2]ワークシート!$C$2:$BW$498,11,0),"")</f>
        <v/>
      </c>
      <c r="G244" s="129"/>
      <c r="H244" s="50" t="str">
        <f>+IFERROR(VLOOKUP(#REF!&amp;"-"&amp;ROW()-108,[2]ワークシート!$C$2:$BW$498,12,0),"")</f>
        <v/>
      </c>
      <c r="I24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4" s="132"/>
      <c r="K244" s="128" t="str">
        <f>+IFERROR(VLOOKUP(#REF!&amp;"-"&amp;ROW()-108,[2]ワークシート!$C$2:$BW$498,19,0),"")</f>
        <v/>
      </c>
      <c r="L244" s="130"/>
      <c r="M244" s="129"/>
      <c r="N244" s="133" t="str">
        <f>+IFERROR(VLOOKUP(#REF!&amp;"-"&amp;ROW()-108,[2]ワークシート!$C$2:$BW$498,24,0),"")</f>
        <v/>
      </c>
      <c r="O244" s="134"/>
      <c r="P244" s="125" t="str">
        <f>+IFERROR(VLOOKUP(#REF!&amp;"-"&amp;ROW()-108,[2]ワークシート!$C$2:$BW$498,25,0),"")</f>
        <v/>
      </c>
      <c r="Q244" s="125"/>
      <c r="R244" s="135" t="str">
        <f>+IFERROR(VLOOKUP(#REF!&amp;"-"&amp;ROW()-108,[2]ワークシート!$C$2:$BW$498,55,0),"")</f>
        <v/>
      </c>
      <c r="S244" s="135"/>
      <c r="T244" s="135"/>
      <c r="U244" s="125" t="str">
        <f>+IFERROR(VLOOKUP(#REF!&amp;"-"&amp;ROW()-108,[2]ワークシート!$C$2:$BW$498,60,0),"")</f>
        <v/>
      </c>
      <c r="V244" s="125"/>
      <c r="W244" s="125" t="str">
        <f>+IFERROR(VLOOKUP(#REF!&amp;"-"&amp;ROW()-108,[2]ワークシート!$C$2:$BW$498,61,0),"")</f>
        <v/>
      </c>
      <c r="X244" s="125"/>
      <c r="Y244" s="125"/>
      <c r="Z244" s="126" t="str">
        <f t="shared" si="4"/>
        <v/>
      </c>
      <c r="AA244" s="126"/>
      <c r="AB244" s="127" t="str">
        <f>+IFERROR(IF(VLOOKUP(#REF!&amp;"-"&amp;ROW()-108,[2]ワークシート!$C$2:$BW$498,13,0)="","",VLOOKUP(#REF!&amp;"-"&amp;ROW()-108,[2]ワークシート!$C$2:$BW$498,13,0)),"")</f>
        <v/>
      </c>
      <c r="AC244" s="127"/>
      <c r="AD244" s="127" t="str">
        <f>+IFERROR(VLOOKUP(#REF!&amp;"-"&amp;ROW()-108,[2]ワークシート!$C$2:$BW$498,30,0),"")</f>
        <v/>
      </c>
      <c r="AE244" s="127"/>
      <c r="AF244" s="126" t="str">
        <f t="shared" si="5"/>
        <v/>
      </c>
      <c r="AG244" s="126"/>
      <c r="AH244" s="127" t="str">
        <f>+IFERROR(IF(VLOOKUP(#REF!&amp;"-"&amp;ROW()-108,[2]ワークシート!$C$2:$BW$498,31,0)="","",VLOOKUP(#REF!&amp;"-"&amp;ROW()-108,[2]ワークシート!$C$2:$BW$498,31,0)),"")</f>
        <v/>
      </c>
      <c r="AI244" s="127"/>
      <c r="AJ244" s="41"/>
      <c r="AK244" s="41"/>
      <c r="AL244" s="41"/>
      <c r="AM244" s="41"/>
      <c r="AN244" s="41"/>
      <c r="AO244" s="41"/>
      <c r="AP244" s="41"/>
      <c r="AQ244" s="41"/>
      <c r="AR244" s="41"/>
      <c r="AS244" s="41"/>
      <c r="AT244" s="41"/>
      <c r="AU244" s="41"/>
      <c r="AV244" s="41"/>
      <c r="AW244" s="41"/>
      <c r="AX244" s="41"/>
      <c r="AY244" s="41"/>
      <c r="AZ244" s="41"/>
      <c r="BA244" s="41"/>
      <c r="BB244" s="41"/>
      <c r="BC244" s="41"/>
      <c r="BD244" s="41"/>
    </row>
    <row r="245" spans="1:56" ht="35.1" hidden="1" customHeight="1">
      <c r="A245" s="41"/>
      <c r="B245" s="128" t="str">
        <f>+IFERROR(VLOOKUP(#REF!&amp;"-"&amp;ROW()-108,[2]ワークシート!$C$2:$BW$498,9,0),"")</f>
        <v/>
      </c>
      <c r="C245" s="129"/>
      <c r="D245" s="130" t="str">
        <f>+IFERROR(IF(VLOOKUP(#REF!&amp;"-"&amp;ROW()-108,[2]ワークシート!$C$2:$BW$498,10,0) = "","",VLOOKUP(#REF!&amp;"-"&amp;ROW()-108,[2]ワークシート!$C$2:$BW$498,10,0)),"")</f>
        <v/>
      </c>
      <c r="E245" s="129"/>
      <c r="F245" s="128" t="str">
        <f>+IFERROR(VLOOKUP(#REF!&amp;"-"&amp;ROW()-108,[2]ワークシート!$C$2:$BW$498,11,0),"")</f>
        <v/>
      </c>
      <c r="G245" s="129"/>
      <c r="H245" s="50" t="str">
        <f>+IFERROR(VLOOKUP(#REF!&amp;"-"&amp;ROW()-108,[2]ワークシート!$C$2:$BW$498,12,0),"")</f>
        <v/>
      </c>
      <c r="I24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5" s="132"/>
      <c r="K245" s="128" t="str">
        <f>+IFERROR(VLOOKUP(#REF!&amp;"-"&amp;ROW()-108,[2]ワークシート!$C$2:$BW$498,19,0),"")</f>
        <v/>
      </c>
      <c r="L245" s="130"/>
      <c r="M245" s="129"/>
      <c r="N245" s="133" t="str">
        <f>+IFERROR(VLOOKUP(#REF!&amp;"-"&amp;ROW()-108,[2]ワークシート!$C$2:$BW$498,24,0),"")</f>
        <v/>
      </c>
      <c r="O245" s="134"/>
      <c r="P245" s="125" t="str">
        <f>+IFERROR(VLOOKUP(#REF!&amp;"-"&amp;ROW()-108,[2]ワークシート!$C$2:$BW$498,25,0),"")</f>
        <v/>
      </c>
      <c r="Q245" s="125"/>
      <c r="R245" s="135" t="str">
        <f>+IFERROR(VLOOKUP(#REF!&amp;"-"&amp;ROW()-108,[2]ワークシート!$C$2:$BW$498,55,0),"")</f>
        <v/>
      </c>
      <c r="S245" s="135"/>
      <c r="T245" s="135"/>
      <c r="U245" s="125" t="str">
        <f>+IFERROR(VLOOKUP(#REF!&amp;"-"&amp;ROW()-108,[2]ワークシート!$C$2:$BW$498,60,0),"")</f>
        <v/>
      </c>
      <c r="V245" s="125"/>
      <c r="W245" s="125" t="str">
        <f>+IFERROR(VLOOKUP(#REF!&amp;"-"&amp;ROW()-108,[2]ワークシート!$C$2:$BW$498,61,0),"")</f>
        <v/>
      </c>
      <c r="X245" s="125"/>
      <c r="Y245" s="125"/>
      <c r="Z245" s="126" t="str">
        <f t="shared" si="4"/>
        <v/>
      </c>
      <c r="AA245" s="126"/>
      <c r="AB245" s="127" t="str">
        <f>+IFERROR(IF(VLOOKUP(#REF!&amp;"-"&amp;ROW()-108,[2]ワークシート!$C$2:$BW$498,13,0)="","",VLOOKUP(#REF!&amp;"-"&amp;ROW()-108,[2]ワークシート!$C$2:$BW$498,13,0)),"")</f>
        <v/>
      </c>
      <c r="AC245" s="127"/>
      <c r="AD245" s="127" t="str">
        <f>+IFERROR(VLOOKUP(#REF!&amp;"-"&amp;ROW()-108,[2]ワークシート!$C$2:$BW$498,30,0),"")</f>
        <v/>
      </c>
      <c r="AE245" s="127"/>
      <c r="AF245" s="126" t="str">
        <f t="shared" si="5"/>
        <v/>
      </c>
      <c r="AG245" s="126"/>
      <c r="AH245" s="127" t="str">
        <f>+IFERROR(IF(VLOOKUP(#REF!&amp;"-"&amp;ROW()-108,[2]ワークシート!$C$2:$BW$498,31,0)="","",VLOOKUP(#REF!&amp;"-"&amp;ROW()-108,[2]ワークシート!$C$2:$BW$498,31,0)),"")</f>
        <v/>
      </c>
      <c r="AI245" s="127"/>
      <c r="AJ245" s="41"/>
      <c r="AK245" s="41"/>
      <c r="AL245" s="41"/>
      <c r="AM245" s="41"/>
      <c r="AN245" s="41"/>
      <c r="AO245" s="41"/>
      <c r="AP245" s="41"/>
      <c r="AQ245" s="41"/>
      <c r="AR245" s="41"/>
      <c r="AS245" s="41"/>
      <c r="AT245" s="41"/>
      <c r="AU245" s="41"/>
      <c r="AV245" s="41"/>
      <c r="AW245" s="41"/>
      <c r="AX245" s="41"/>
      <c r="AY245" s="41"/>
      <c r="AZ245" s="41"/>
      <c r="BA245" s="41"/>
      <c r="BB245" s="41"/>
      <c r="BC245" s="41"/>
      <c r="BD245" s="41"/>
    </row>
    <row r="246" spans="1:56" ht="35.1" hidden="1" customHeight="1">
      <c r="A246" s="41"/>
      <c r="B246" s="128" t="str">
        <f>+IFERROR(VLOOKUP(#REF!&amp;"-"&amp;ROW()-108,[2]ワークシート!$C$2:$BW$498,9,0),"")</f>
        <v/>
      </c>
      <c r="C246" s="129"/>
      <c r="D246" s="130" t="str">
        <f>+IFERROR(IF(VLOOKUP(#REF!&amp;"-"&amp;ROW()-108,[2]ワークシート!$C$2:$BW$498,10,0) = "","",VLOOKUP(#REF!&amp;"-"&amp;ROW()-108,[2]ワークシート!$C$2:$BW$498,10,0)),"")</f>
        <v/>
      </c>
      <c r="E246" s="129"/>
      <c r="F246" s="128" t="str">
        <f>+IFERROR(VLOOKUP(#REF!&amp;"-"&amp;ROW()-108,[2]ワークシート!$C$2:$BW$498,11,0),"")</f>
        <v/>
      </c>
      <c r="G246" s="129"/>
      <c r="H246" s="50" t="str">
        <f>+IFERROR(VLOOKUP(#REF!&amp;"-"&amp;ROW()-108,[2]ワークシート!$C$2:$BW$498,12,0),"")</f>
        <v/>
      </c>
      <c r="I24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6" s="132"/>
      <c r="K246" s="128" t="str">
        <f>+IFERROR(VLOOKUP(#REF!&amp;"-"&amp;ROW()-108,[2]ワークシート!$C$2:$BW$498,19,0),"")</f>
        <v/>
      </c>
      <c r="L246" s="130"/>
      <c r="M246" s="129"/>
      <c r="N246" s="133" t="str">
        <f>+IFERROR(VLOOKUP(#REF!&amp;"-"&amp;ROW()-108,[2]ワークシート!$C$2:$BW$498,24,0),"")</f>
        <v/>
      </c>
      <c r="O246" s="134"/>
      <c r="P246" s="125" t="str">
        <f>+IFERROR(VLOOKUP(#REF!&amp;"-"&amp;ROW()-108,[2]ワークシート!$C$2:$BW$498,25,0),"")</f>
        <v/>
      </c>
      <c r="Q246" s="125"/>
      <c r="R246" s="135" t="str">
        <f>+IFERROR(VLOOKUP(#REF!&amp;"-"&amp;ROW()-108,[2]ワークシート!$C$2:$BW$498,55,0),"")</f>
        <v/>
      </c>
      <c r="S246" s="135"/>
      <c r="T246" s="135"/>
      <c r="U246" s="125" t="str">
        <f>+IFERROR(VLOOKUP(#REF!&amp;"-"&amp;ROW()-108,[2]ワークシート!$C$2:$BW$498,60,0),"")</f>
        <v/>
      </c>
      <c r="V246" s="125"/>
      <c r="W246" s="125" t="str">
        <f>+IFERROR(VLOOKUP(#REF!&amp;"-"&amp;ROW()-108,[2]ワークシート!$C$2:$BW$498,61,0),"")</f>
        <v/>
      </c>
      <c r="X246" s="125"/>
      <c r="Y246" s="125"/>
      <c r="Z246" s="126" t="str">
        <f t="shared" si="4"/>
        <v/>
      </c>
      <c r="AA246" s="126"/>
      <c r="AB246" s="127" t="str">
        <f>+IFERROR(IF(VLOOKUP(#REF!&amp;"-"&amp;ROW()-108,[2]ワークシート!$C$2:$BW$498,13,0)="","",VLOOKUP(#REF!&amp;"-"&amp;ROW()-108,[2]ワークシート!$C$2:$BW$498,13,0)),"")</f>
        <v/>
      </c>
      <c r="AC246" s="127"/>
      <c r="AD246" s="127" t="str">
        <f>+IFERROR(VLOOKUP(#REF!&amp;"-"&amp;ROW()-108,[2]ワークシート!$C$2:$BW$498,30,0),"")</f>
        <v/>
      </c>
      <c r="AE246" s="127"/>
      <c r="AF246" s="126" t="str">
        <f t="shared" si="5"/>
        <v/>
      </c>
      <c r="AG246" s="126"/>
      <c r="AH246" s="127" t="str">
        <f>+IFERROR(IF(VLOOKUP(#REF!&amp;"-"&amp;ROW()-108,[2]ワークシート!$C$2:$BW$498,31,0)="","",VLOOKUP(#REF!&amp;"-"&amp;ROW()-108,[2]ワークシート!$C$2:$BW$498,31,0)),"")</f>
        <v/>
      </c>
      <c r="AI246" s="127"/>
      <c r="AJ246" s="41"/>
      <c r="AK246" s="41"/>
      <c r="AL246" s="41"/>
      <c r="AM246" s="41"/>
      <c r="AN246" s="41"/>
      <c r="AO246" s="41"/>
      <c r="AP246" s="41"/>
      <c r="AQ246" s="41"/>
      <c r="AR246" s="41"/>
      <c r="AS246" s="41"/>
      <c r="AT246" s="41"/>
      <c r="AU246" s="41"/>
      <c r="AV246" s="41"/>
      <c r="AW246" s="41"/>
      <c r="AX246" s="41"/>
      <c r="AY246" s="41"/>
      <c r="AZ246" s="41"/>
      <c r="BA246" s="41"/>
      <c r="BB246" s="41"/>
      <c r="BC246" s="41"/>
      <c r="BD246" s="41"/>
    </row>
    <row r="247" spans="1:56" ht="35.1" hidden="1" customHeight="1">
      <c r="A247" s="41"/>
      <c r="B247" s="128" t="str">
        <f>+IFERROR(VLOOKUP(#REF!&amp;"-"&amp;ROW()-108,[2]ワークシート!$C$2:$BW$498,9,0),"")</f>
        <v/>
      </c>
      <c r="C247" s="129"/>
      <c r="D247" s="130" t="str">
        <f>+IFERROR(IF(VLOOKUP(#REF!&amp;"-"&amp;ROW()-108,[2]ワークシート!$C$2:$BW$498,10,0) = "","",VLOOKUP(#REF!&amp;"-"&amp;ROW()-108,[2]ワークシート!$C$2:$BW$498,10,0)),"")</f>
        <v/>
      </c>
      <c r="E247" s="129"/>
      <c r="F247" s="128" t="str">
        <f>+IFERROR(VLOOKUP(#REF!&amp;"-"&amp;ROW()-108,[2]ワークシート!$C$2:$BW$498,11,0),"")</f>
        <v/>
      </c>
      <c r="G247" s="129"/>
      <c r="H247" s="50" t="str">
        <f>+IFERROR(VLOOKUP(#REF!&amp;"-"&amp;ROW()-108,[2]ワークシート!$C$2:$BW$498,12,0),"")</f>
        <v/>
      </c>
      <c r="I24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7" s="132"/>
      <c r="K247" s="128" t="str">
        <f>+IFERROR(VLOOKUP(#REF!&amp;"-"&amp;ROW()-108,[2]ワークシート!$C$2:$BW$498,19,0),"")</f>
        <v/>
      </c>
      <c r="L247" s="130"/>
      <c r="M247" s="129"/>
      <c r="N247" s="133" t="str">
        <f>+IFERROR(VLOOKUP(#REF!&amp;"-"&amp;ROW()-108,[2]ワークシート!$C$2:$BW$498,24,0),"")</f>
        <v/>
      </c>
      <c r="O247" s="134"/>
      <c r="P247" s="125" t="str">
        <f>+IFERROR(VLOOKUP(#REF!&amp;"-"&amp;ROW()-108,[2]ワークシート!$C$2:$BW$498,25,0),"")</f>
        <v/>
      </c>
      <c r="Q247" s="125"/>
      <c r="R247" s="135" t="str">
        <f>+IFERROR(VLOOKUP(#REF!&amp;"-"&amp;ROW()-108,[2]ワークシート!$C$2:$BW$498,55,0),"")</f>
        <v/>
      </c>
      <c r="S247" s="135"/>
      <c r="T247" s="135"/>
      <c r="U247" s="125" t="str">
        <f>+IFERROR(VLOOKUP(#REF!&amp;"-"&amp;ROW()-108,[2]ワークシート!$C$2:$BW$498,60,0),"")</f>
        <v/>
      </c>
      <c r="V247" s="125"/>
      <c r="W247" s="125" t="str">
        <f>+IFERROR(VLOOKUP(#REF!&amp;"-"&amp;ROW()-108,[2]ワークシート!$C$2:$BW$498,61,0),"")</f>
        <v/>
      </c>
      <c r="X247" s="125"/>
      <c r="Y247" s="125"/>
      <c r="Z247" s="126" t="str">
        <f t="shared" si="4"/>
        <v/>
      </c>
      <c r="AA247" s="126"/>
      <c r="AB247" s="127" t="str">
        <f>+IFERROR(IF(VLOOKUP(#REF!&amp;"-"&amp;ROW()-108,[2]ワークシート!$C$2:$BW$498,13,0)="","",VLOOKUP(#REF!&amp;"-"&amp;ROW()-108,[2]ワークシート!$C$2:$BW$498,13,0)),"")</f>
        <v/>
      </c>
      <c r="AC247" s="127"/>
      <c r="AD247" s="127" t="str">
        <f>+IFERROR(VLOOKUP(#REF!&amp;"-"&amp;ROW()-108,[2]ワークシート!$C$2:$BW$498,30,0),"")</f>
        <v/>
      </c>
      <c r="AE247" s="127"/>
      <c r="AF247" s="126" t="str">
        <f t="shared" si="5"/>
        <v/>
      </c>
      <c r="AG247" s="126"/>
      <c r="AH247" s="127" t="str">
        <f>+IFERROR(IF(VLOOKUP(#REF!&amp;"-"&amp;ROW()-108,[2]ワークシート!$C$2:$BW$498,31,0)="","",VLOOKUP(#REF!&amp;"-"&amp;ROW()-108,[2]ワークシート!$C$2:$BW$498,31,0)),"")</f>
        <v/>
      </c>
      <c r="AI247" s="127"/>
      <c r="AJ247" s="41"/>
      <c r="AK247" s="41"/>
      <c r="AL247" s="41"/>
      <c r="AM247" s="41"/>
      <c r="AN247" s="41"/>
      <c r="AO247" s="41"/>
      <c r="AP247" s="41"/>
      <c r="AQ247" s="41"/>
      <c r="AR247" s="41"/>
      <c r="AS247" s="41"/>
      <c r="AT247" s="41"/>
      <c r="AU247" s="41"/>
      <c r="AV247" s="41"/>
      <c r="AW247" s="41"/>
      <c r="AX247" s="41"/>
      <c r="AY247" s="41"/>
      <c r="AZ247" s="41"/>
      <c r="BA247" s="41"/>
      <c r="BB247" s="41"/>
      <c r="BC247" s="41"/>
      <c r="BD247" s="41"/>
    </row>
    <row r="248" spans="1:56" ht="35.1" hidden="1" customHeight="1">
      <c r="A248" s="41"/>
      <c r="B248" s="128" t="str">
        <f>+IFERROR(VLOOKUP(#REF!&amp;"-"&amp;ROW()-108,[2]ワークシート!$C$2:$BW$498,9,0),"")</f>
        <v/>
      </c>
      <c r="C248" s="129"/>
      <c r="D248" s="130" t="str">
        <f>+IFERROR(IF(VLOOKUP(#REF!&amp;"-"&amp;ROW()-108,[2]ワークシート!$C$2:$BW$498,10,0) = "","",VLOOKUP(#REF!&amp;"-"&amp;ROW()-108,[2]ワークシート!$C$2:$BW$498,10,0)),"")</f>
        <v/>
      </c>
      <c r="E248" s="129"/>
      <c r="F248" s="128" t="str">
        <f>+IFERROR(VLOOKUP(#REF!&amp;"-"&amp;ROW()-108,[2]ワークシート!$C$2:$BW$498,11,0),"")</f>
        <v/>
      </c>
      <c r="G248" s="129"/>
      <c r="H248" s="50" t="str">
        <f>+IFERROR(VLOOKUP(#REF!&amp;"-"&amp;ROW()-108,[2]ワークシート!$C$2:$BW$498,12,0),"")</f>
        <v/>
      </c>
      <c r="I24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8" s="132"/>
      <c r="K248" s="128" t="str">
        <f>+IFERROR(VLOOKUP(#REF!&amp;"-"&amp;ROW()-108,[2]ワークシート!$C$2:$BW$498,19,0),"")</f>
        <v/>
      </c>
      <c r="L248" s="130"/>
      <c r="M248" s="129"/>
      <c r="N248" s="133" t="str">
        <f>+IFERROR(VLOOKUP(#REF!&amp;"-"&amp;ROW()-108,[2]ワークシート!$C$2:$BW$498,24,0),"")</f>
        <v/>
      </c>
      <c r="O248" s="134"/>
      <c r="P248" s="125" t="str">
        <f>+IFERROR(VLOOKUP(#REF!&amp;"-"&amp;ROW()-108,[2]ワークシート!$C$2:$BW$498,25,0),"")</f>
        <v/>
      </c>
      <c r="Q248" s="125"/>
      <c r="R248" s="135" t="str">
        <f>+IFERROR(VLOOKUP(#REF!&amp;"-"&amp;ROW()-108,[2]ワークシート!$C$2:$BW$498,55,0),"")</f>
        <v/>
      </c>
      <c r="S248" s="135"/>
      <c r="T248" s="135"/>
      <c r="U248" s="125" t="str">
        <f>+IFERROR(VLOOKUP(#REF!&amp;"-"&amp;ROW()-108,[2]ワークシート!$C$2:$BW$498,60,0),"")</f>
        <v/>
      </c>
      <c r="V248" s="125"/>
      <c r="W248" s="125" t="str">
        <f>+IFERROR(VLOOKUP(#REF!&amp;"-"&amp;ROW()-108,[2]ワークシート!$C$2:$BW$498,61,0),"")</f>
        <v/>
      </c>
      <c r="X248" s="125"/>
      <c r="Y248" s="125"/>
      <c r="Z248" s="126" t="str">
        <f t="shared" si="4"/>
        <v/>
      </c>
      <c r="AA248" s="126"/>
      <c r="AB248" s="127" t="str">
        <f>+IFERROR(IF(VLOOKUP(#REF!&amp;"-"&amp;ROW()-108,[2]ワークシート!$C$2:$BW$498,13,0)="","",VLOOKUP(#REF!&amp;"-"&amp;ROW()-108,[2]ワークシート!$C$2:$BW$498,13,0)),"")</f>
        <v/>
      </c>
      <c r="AC248" s="127"/>
      <c r="AD248" s="127" t="str">
        <f>+IFERROR(VLOOKUP(#REF!&amp;"-"&amp;ROW()-108,[2]ワークシート!$C$2:$BW$498,30,0),"")</f>
        <v/>
      </c>
      <c r="AE248" s="127"/>
      <c r="AF248" s="126" t="str">
        <f t="shared" si="5"/>
        <v/>
      </c>
      <c r="AG248" s="126"/>
      <c r="AH248" s="127" t="str">
        <f>+IFERROR(IF(VLOOKUP(#REF!&amp;"-"&amp;ROW()-108,[2]ワークシート!$C$2:$BW$498,31,0)="","",VLOOKUP(#REF!&amp;"-"&amp;ROW()-108,[2]ワークシート!$C$2:$BW$498,31,0)),"")</f>
        <v/>
      </c>
      <c r="AI248" s="127"/>
      <c r="AJ248" s="41"/>
      <c r="AK248" s="41"/>
      <c r="AL248" s="41"/>
      <c r="AM248" s="41"/>
      <c r="AN248" s="41"/>
      <c r="AO248" s="41"/>
      <c r="AP248" s="41"/>
      <c r="AQ248" s="41"/>
      <c r="AR248" s="41"/>
      <c r="AS248" s="41"/>
      <c r="AT248" s="41"/>
      <c r="AU248" s="41"/>
      <c r="AV248" s="41"/>
      <c r="AW248" s="41"/>
      <c r="AX248" s="41"/>
      <c r="AY248" s="41"/>
      <c r="AZ248" s="41"/>
      <c r="BA248" s="41"/>
      <c r="BB248" s="41"/>
      <c r="BC248" s="41"/>
      <c r="BD248" s="41"/>
    </row>
    <row r="249" spans="1:56" ht="35.1" hidden="1" customHeight="1">
      <c r="A249" s="41"/>
      <c r="B249" s="128" t="str">
        <f>+IFERROR(VLOOKUP(#REF!&amp;"-"&amp;ROW()-108,[2]ワークシート!$C$2:$BW$498,9,0),"")</f>
        <v/>
      </c>
      <c r="C249" s="129"/>
      <c r="D249" s="130" t="str">
        <f>+IFERROR(IF(VLOOKUP(#REF!&amp;"-"&amp;ROW()-108,[2]ワークシート!$C$2:$BW$498,10,0) = "","",VLOOKUP(#REF!&amp;"-"&amp;ROW()-108,[2]ワークシート!$C$2:$BW$498,10,0)),"")</f>
        <v/>
      </c>
      <c r="E249" s="129"/>
      <c r="F249" s="128" t="str">
        <f>+IFERROR(VLOOKUP(#REF!&amp;"-"&amp;ROW()-108,[2]ワークシート!$C$2:$BW$498,11,0),"")</f>
        <v/>
      </c>
      <c r="G249" s="129"/>
      <c r="H249" s="50" t="str">
        <f>+IFERROR(VLOOKUP(#REF!&amp;"-"&amp;ROW()-108,[2]ワークシート!$C$2:$BW$498,12,0),"")</f>
        <v/>
      </c>
      <c r="I24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9" s="132"/>
      <c r="K249" s="128" t="str">
        <f>+IFERROR(VLOOKUP(#REF!&amp;"-"&amp;ROW()-108,[2]ワークシート!$C$2:$BW$498,19,0),"")</f>
        <v/>
      </c>
      <c r="L249" s="130"/>
      <c r="M249" s="129"/>
      <c r="N249" s="133" t="str">
        <f>+IFERROR(VLOOKUP(#REF!&amp;"-"&amp;ROW()-108,[2]ワークシート!$C$2:$BW$498,24,0),"")</f>
        <v/>
      </c>
      <c r="O249" s="134"/>
      <c r="P249" s="125" t="str">
        <f>+IFERROR(VLOOKUP(#REF!&amp;"-"&amp;ROW()-108,[2]ワークシート!$C$2:$BW$498,25,0),"")</f>
        <v/>
      </c>
      <c r="Q249" s="125"/>
      <c r="R249" s="135" t="str">
        <f>+IFERROR(VLOOKUP(#REF!&amp;"-"&amp;ROW()-108,[2]ワークシート!$C$2:$BW$498,55,0),"")</f>
        <v/>
      </c>
      <c r="S249" s="135"/>
      <c r="T249" s="135"/>
      <c r="U249" s="125" t="str">
        <f>+IFERROR(VLOOKUP(#REF!&amp;"-"&amp;ROW()-108,[2]ワークシート!$C$2:$BW$498,60,0),"")</f>
        <v/>
      </c>
      <c r="V249" s="125"/>
      <c r="W249" s="125" t="str">
        <f>+IFERROR(VLOOKUP(#REF!&amp;"-"&amp;ROW()-108,[2]ワークシート!$C$2:$BW$498,61,0),"")</f>
        <v/>
      </c>
      <c r="X249" s="125"/>
      <c r="Y249" s="125"/>
      <c r="Z249" s="126" t="str">
        <f t="shared" si="4"/>
        <v/>
      </c>
      <c r="AA249" s="126"/>
      <c r="AB249" s="127" t="str">
        <f>+IFERROR(IF(VLOOKUP(#REF!&amp;"-"&amp;ROW()-108,[2]ワークシート!$C$2:$BW$498,13,0)="","",VLOOKUP(#REF!&amp;"-"&amp;ROW()-108,[2]ワークシート!$C$2:$BW$498,13,0)),"")</f>
        <v/>
      </c>
      <c r="AC249" s="127"/>
      <c r="AD249" s="127" t="str">
        <f>+IFERROR(VLOOKUP(#REF!&amp;"-"&amp;ROW()-108,[2]ワークシート!$C$2:$BW$498,30,0),"")</f>
        <v/>
      </c>
      <c r="AE249" s="127"/>
      <c r="AF249" s="126" t="str">
        <f t="shared" si="5"/>
        <v/>
      </c>
      <c r="AG249" s="126"/>
      <c r="AH249" s="127" t="str">
        <f>+IFERROR(IF(VLOOKUP(#REF!&amp;"-"&amp;ROW()-108,[2]ワークシート!$C$2:$BW$498,31,0)="","",VLOOKUP(#REF!&amp;"-"&amp;ROW()-108,[2]ワークシート!$C$2:$BW$498,31,0)),"")</f>
        <v/>
      </c>
      <c r="AI249" s="127"/>
      <c r="AJ249" s="41"/>
      <c r="AK249" s="41"/>
      <c r="AL249" s="41"/>
      <c r="AM249" s="41"/>
      <c r="AN249" s="41"/>
      <c r="AO249" s="41"/>
      <c r="AP249" s="41"/>
      <c r="AQ249" s="41"/>
      <c r="AR249" s="41"/>
      <c r="AS249" s="41"/>
      <c r="AT249" s="41"/>
      <c r="AU249" s="41"/>
      <c r="AV249" s="41"/>
      <c r="AW249" s="41"/>
      <c r="AX249" s="41"/>
      <c r="AY249" s="41"/>
      <c r="AZ249" s="41"/>
      <c r="BA249" s="41"/>
      <c r="BB249" s="41"/>
      <c r="BC249" s="41"/>
      <c r="BD249" s="41"/>
    </row>
    <row r="250" spans="1:56" ht="35.1" hidden="1" customHeight="1">
      <c r="A250" s="41"/>
      <c r="B250" s="128" t="str">
        <f>+IFERROR(VLOOKUP(#REF!&amp;"-"&amp;ROW()-108,[2]ワークシート!$C$2:$BW$498,9,0),"")</f>
        <v/>
      </c>
      <c r="C250" s="129"/>
      <c r="D250" s="130" t="str">
        <f>+IFERROR(IF(VLOOKUP(#REF!&amp;"-"&amp;ROW()-108,[2]ワークシート!$C$2:$BW$498,10,0) = "","",VLOOKUP(#REF!&amp;"-"&amp;ROW()-108,[2]ワークシート!$C$2:$BW$498,10,0)),"")</f>
        <v/>
      </c>
      <c r="E250" s="129"/>
      <c r="F250" s="128" t="str">
        <f>+IFERROR(VLOOKUP(#REF!&amp;"-"&amp;ROW()-108,[2]ワークシート!$C$2:$BW$498,11,0),"")</f>
        <v/>
      </c>
      <c r="G250" s="129"/>
      <c r="H250" s="50" t="str">
        <f>+IFERROR(VLOOKUP(#REF!&amp;"-"&amp;ROW()-108,[2]ワークシート!$C$2:$BW$498,12,0),"")</f>
        <v/>
      </c>
      <c r="I25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0" s="132"/>
      <c r="K250" s="128" t="str">
        <f>+IFERROR(VLOOKUP(#REF!&amp;"-"&amp;ROW()-108,[2]ワークシート!$C$2:$BW$498,19,0),"")</f>
        <v/>
      </c>
      <c r="L250" s="130"/>
      <c r="M250" s="129"/>
      <c r="N250" s="133" t="str">
        <f>+IFERROR(VLOOKUP(#REF!&amp;"-"&amp;ROW()-108,[2]ワークシート!$C$2:$BW$498,24,0),"")</f>
        <v/>
      </c>
      <c r="O250" s="134"/>
      <c r="P250" s="125" t="str">
        <f>+IFERROR(VLOOKUP(#REF!&amp;"-"&amp;ROW()-108,[2]ワークシート!$C$2:$BW$498,25,0),"")</f>
        <v/>
      </c>
      <c r="Q250" s="125"/>
      <c r="R250" s="135" t="str">
        <f>+IFERROR(VLOOKUP(#REF!&amp;"-"&amp;ROW()-108,[2]ワークシート!$C$2:$BW$498,55,0),"")</f>
        <v/>
      </c>
      <c r="S250" s="135"/>
      <c r="T250" s="135"/>
      <c r="U250" s="125" t="str">
        <f>+IFERROR(VLOOKUP(#REF!&amp;"-"&amp;ROW()-108,[2]ワークシート!$C$2:$BW$498,60,0),"")</f>
        <v/>
      </c>
      <c r="V250" s="125"/>
      <c r="W250" s="125" t="str">
        <f>+IFERROR(VLOOKUP(#REF!&amp;"-"&amp;ROW()-108,[2]ワークシート!$C$2:$BW$498,61,0),"")</f>
        <v/>
      </c>
      <c r="X250" s="125"/>
      <c r="Y250" s="125"/>
      <c r="Z250" s="126" t="str">
        <f t="shared" si="4"/>
        <v/>
      </c>
      <c r="AA250" s="126"/>
      <c r="AB250" s="127" t="str">
        <f>+IFERROR(IF(VLOOKUP(#REF!&amp;"-"&amp;ROW()-108,[2]ワークシート!$C$2:$BW$498,13,0)="","",VLOOKUP(#REF!&amp;"-"&amp;ROW()-108,[2]ワークシート!$C$2:$BW$498,13,0)),"")</f>
        <v/>
      </c>
      <c r="AC250" s="127"/>
      <c r="AD250" s="127" t="str">
        <f>+IFERROR(VLOOKUP(#REF!&amp;"-"&amp;ROW()-108,[2]ワークシート!$C$2:$BW$498,30,0),"")</f>
        <v/>
      </c>
      <c r="AE250" s="127"/>
      <c r="AF250" s="126" t="str">
        <f t="shared" si="5"/>
        <v/>
      </c>
      <c r="AG250" s="126"/>
      <c r="AH250" s="127" t="str">
        <f>+IFERROR(IF(VLOOKUP(#REF!&amp;"-"&amp;ROW()-108,[2]ワークシート!$C$2:$BW$498,31,0)="","",VLOOKUP(#REF!&amp;"-"&amp;ROW()-108,[2]ワークシート!$C$2:$BW$498,31,0)),"")</f>
        <v/>
      </c>
      <c r="AI250" s="127"/>
      <c r="AJ250" s="41"/>
      <c r="AK250" s="41"/>
      <c r="AL250" s="41"/>
      <c r="AM250" s="41"/>
      <c r="AN250" s="41"/>
      <c r="AO250" s="41"/>
      <c r="AP250" s="41"/>
      <c r="AQ250" s="41"/>
      <c r="AR250" s="41"/>
      <c r="AS250" s="41"/>
      <c r="AT250" s="41"/>
      <c r="AU250" s="41"/>
      <c r="AV250" s="41"/>
      <c r="AW250" s="41"/>
      <c r="AX250" s="41"/>
      <c r="AY250" s="41"/>
      <c r="AZ250" s="41"/>
      <c r="BA250" s="41"/>
      <c r="BB250" s="41"/>
      <c r="BC250" s="41"/>
      <c r="BD250" s="41"/>
    </row>
    <row r="251" spans="1:56" ht="35.1" hidden="1" customHeight="1">
      <c r="A251" s="41"/>
      <c r="B251" s="128" t="str">
        <f>+IFERROR(VLOOKUP(#REF!&amp;"-"&amp;ROW()-108,[2]ワークシート!$C$2:$BW$498,9,0),"")</f>
        <v/>
      </c>
      <c r="C251" s="129"/>
      <c r="D251" s="130" t="str">
        <f>+IFERROR(IF(VLOOKUP(#REF!&amp;"-"&amp;ROW()-108,[2]ワークシート!$C$2:$BW$498,10,0) = "","",VLOOKUP(#REF!&amp;"-"&amp;ROW()-108,[2]ワークシート!$C$2:$BW$498,10,0)),"")</f>
        <v/>
      </c>
      <c r="E251" s="129"/>
      <c r="F251" s="128" t="str">
        <f>+IFERROR(VLOOKUP(#REF!&amp;"-"&amp;ROW()-108,[2]ワークシート!$C$2:$BW$498,11,0),"")</f>
        <v/>
      </c>
      <c r="G251" s="129"/>
      <c r="H251" s="50" t="str">
        <f>+IFERROR(VLOOKUP(#REF!&amp;"-"&amp;ROW()-108,[2]ワークシート!$C$2:$BW$498,12,0),"")</f>
        <v/>
      </c>
      <c r="I25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1" s="132"/>
      <c r="K251" s="128" t="str">
        <f>+IFERROR(VLOOKUP(#REF!&amp;"-"&amp;ROW()-108,[2]ワークシート!$C$2:$BW$498,19,0),"")</f>
        <v/>
      </c>
      <c r="L251" s="130"/>
      <c r="M251" s="129"/>
      <c r="N251" s="133" t="str">
        <f>+IFERROR(VLOOKUP(#REF!&amp;"-"&amp;ROW()-108,[2]ワークシート!$C$2:$BW$498,24,0),"")</f>
        <v/>
      </c>
      <c r="O251" s="134"/>
      <c r="P251" s="125" t="str">
        <f>+IFERROR(VLOOKUP(#REF!&amp;"-"&amp;ROW()-108,[2]ワークシート!$C$2:$BW$498,25,0),"")</f>
        <v/>
      </c>
      <c r="Q251" s="125"/>
      <c r="R251" s="135" t="str">
        <f>+IFERROR(VLOOKUP(#REF!&amp;"-"&amp;ROW()-108,[2]ワークシート!$C$2:$BW$498,55,0),"")</f>
        <v/>
      </c>
      <c r="S251" s="135"/>
      <c r="T251" s="135"/>
      <c r="U251" s="125" t="str">
        <f>+IFERROR(VLOOKUP(#REF!&amp;"-"&amp;ROW()-108,[2]ワークシート!$C$2:$BW$498,60,0),"")</f>
        <v/>
      </c>
      <c r="V251" s="125"/>
      <c r="W251" s="125" t="str">
        <f>+IFERROR(VLOOKUP(#REF!&amp;"-"&amp;ROW()-108,[2]ワークシート!$C$2:$BW$498,61,0),"")</f>
        <v/>
      </c>
      <c r="X251" s="125"/>
      <c r="Y251" s="125"/>
      <c r="Z251" s="126" t="str">
        <f t="shared" si="4"/>
        <v/>
      </c>
      <c r="AA251" s="126"/>
      <c r="AB251" s="127" t="str">
        <f>+IFERROR(IF(VLOOKUP(#REF!&amp;"-"&amp;ROW()-108,[2]ワークシート!$C$2:$BW$498,13,0)="","",VLOOKUP(#REF!&amp;"-"&amp;ROW()-108,[2]ワークシート!$C$2:$BW$498,13,0)),"")</f>
        <v/>
      </c>
      <c r="AC251" s="127"/>
      <c r="AD251" s="127" t="str">
        <f>+IFERROR(VLOOKUP(#REF!&amp;"-"&amp;ROW()-108,[2]ワークシート!$C$2:$BW$498,30,0),"")</f>
        <v/>
      </c>
      <c r="AE251" s="127"/>
      <c r="AF251" s="126" t="str">
        <f t="shared" si="5"/>
        <v/>
      </c>
      <c r="AG251" s="126"/>
      <c r="AH251" s="127" t="str">
        <f>+IFERROR(IF(VLOOKUP(#REF!&amp;"-"&amp;ROW()-108,[2]ワークシート!$C$2:$BW$498,31,0)="","",VLOOKUP(#REF!&amp;"-"&amp;ROW()-108,[2]ワークシート!$C$2:$BW$498,31,0)),"")</f>
        <v/>
      </c>
      <c r="AI251" s="127"/>
      <c r="AJ251" s="41"/>
      <c r="AK251" s="41"/>
      <c r="AL251" s="41"/>
      <c r="AM251" s="41"/>
      <c r="AN251" s="41"/>
      <c r="AO251" s="41"/>
      <c r="AP251" s="41"/>
      <c r="AQ251" s="41"/>
      <c r="AR251" s="41"/>
      <c r="AS251" s="41"/>
      <c r="AT251" s="41"/>
      <c r="AU251" s="41"/>
      <c r="AV251" s="41"/>
      <c r="AW251" s="41"/>
      <c r="AX251" s="41"/>
      <c r="AY251" s="41"/>
      <c r="AZ251" s="41"/>
      <c r="BA251" s="41"/>
      <c r="BB251" s="41"/>
      <c r="BC251" s="41"/>
      <c r="BD251" s="41"/>
    </row>
    <row r="252" spans="1:56" ht="35.1" hidden="1" customHeight="1">
      <c r="A252" s="41"/>
      <c r="B252" s="128" t="str">
        <f>+IFERROR(VLOOKUP(#REF!&amp;"-"&amp;ROW()-108,[2]ワークシート!$C$2:$BW$498,9,0),"")</f>
        <v/>
      </c>
      <c r="C252" s="129"/>
      <c r="D252" s="130" t="str">
        <f>+IFERROR(IF(VLOOKUP(#REF!&amp;"-"&amp;ROW()-108,[2]ワークシート!$C$2:$BW$498,10,0) = "","",VLOOKUP(#REF!&amp;"-"&amp;ROW()-108,[2]ワークシート!$C$2:$BW$498,10,0)),"")</f>
        <v/>
      </c>
      <c r="E252" s="129"/>
      <c r="F252" s="128" t="str">
        <f>+IFERROR(VLOOKUP(#REF!&amp;"-"&amp;ROW()-108,[2]ワークシート!$C$2:$BW$498,11,0),"")</f>
        <v/>
      </c>
      <c r="G252" s="129"/>
      <c r="H252" s="50" t="str">
        <f>+IFERROR(VLOOKUP(#REF!&amp;"-"&amp;ROW()-108,[2]ワークシート!$C$2:$BW$498,12,0),"")</f>
        <v/>
      </c>
      <c r="I25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2" s="132"/>
      <c r="K252" s="128" t="str">
        <f>+IFERROR(VLOOKUP(#REF!&amp;"-"&amp;ROW()-108,[2]ワークシート!$C$2:$BW$498,19,0),"")</f>
        <v/>
      </c>
      <c r="L252" s="130"/>
      <c r="M252" s="129"/>
      <c r="N252" s="133" t="str">
        <f>+IFERROR(VLOOKUP(#REF!&amp;"-"&amp;ROW()-108,[2]ワークシート!$C$2:$BW$498,24,0),"")</f>
        <v/>
      </c>
      <c r="O252" s="134"/>
      <c r="P252" s="125" t="str">
        <f>+IFERROR(VLOOKUP(#REF!&amp;"-"&amp;ROW()-108,[2]ワークシート!$C$2:$BW$498,25,0),"")</f>
        <v/>
      </c>
      <c r="Q252" s="125"/>
      <c r="R252" s="135" t="str">
        <f>+IFERROR(VLOOKUP(#REF!&amp;"-"&amp;ROW()-108,[2]ワークシート!$C$2:$BW$498,55,0),"")</f>
        <v/>
      </c>
      <c r="S252" s="135"/>
      <c r="T252" s="135"/>
      <c r="U252" s="125" t="str">
        <f>+IFERROR(VLOOKUP(#REF!&amp;"-"&amp;ROW()-108,[2]ワークシート!$C$2:$BW$498,60,0),"")</f>
        <v/>
      </c>
      <c r="V252" s="125"/>
      <c r="W252" s="125" t="str">
        <f>+IFERROR(VLOOKUP(#REF!&amp;"-"&amp;ROW()-108,[2]ワークシート!$C$2:$BW$498,61,0),"")</f>
        <v/>
      </c>
      <c r="X252" s="125"/>
      <c r="Y252" s="125"/>
      <c r="Z252" s="126" t="str">
        <f t="shared" si="4"/>
        <v/>
      </c>
      <c r="AA252" s="126"/>
      <c r="AB252" s="127" t="str">
        <f>+IFERROR(IF(VLOOKUP(#REF!&amp;"-"&amp;ROW()-108,[2]ワークシート!$C$2:$BW$498,13,0)="","",VLOOKUP(#REF!&amp;"-"&amp;ROW()-108,[2]ワークシート!$C$2:$BW$498,13,0)),"")</f>
        <v/>
      </c>
      <c r="AC252" s="127"/>
      <c r="AD252" s="127" t="str">
        <f>+IFERROR(VLOOKUP(#REF!&amp;"-"&amp;ROW()-108,[2]ワークシート!$C$2:$BW$498,30,0),"")</f>
        <v/>
      </c>
      <c r="AE252" s="127"/>
      <c r="AF252" s="126" t="str">
        <f t="shared" si="5"/>
        <v/>
      </c>
      <c r="AG252" s="126"/>
      <c r="AH252" s="127" t="str">
        <f>+IFERROR(IF(VLOOKUP(#REF!&amp;"-"&amp;ROW()-108,[2]ワークシート!$C$2:$BW$498,31,0)="","",VLOOKUP(#REF!&amp;"-"&amp;ROW()-108,[2]ワークシート!$C$2:$BW$498,31,0)),"")</f>
        <v/>
      </c>
      <c r="AI252" s="127"/>
      <c r="AJ252" s="41"/>
      <c r="AK252" s="41"/>
      <c r="AL252" s="41"/>
      <c r="AM252" s="41"/>
      <c r="AN252" s="41"/>
      <c r="AO252" s="41"/>
      <c r="AP252" s="41"/>
      <c r="AQ252" s="41"/>
      <c r="AR252" s="41"/>
      <c r="AS252" s="41"/>
      <c r="AT252" s="41"/>
      <c r="AU252" s="41"/>
      <c r="AV252" s="41"/>
      <c r="AW252" s="41"/>
      <c r="AX252" s="41"/>
      <c r="AY252" s="41"/>
      <c r="AZ252" s="41"/>
      <c r="BA252" s="41"/>
      <c r="BB252" s="41"/>
      <c r="BC252" s="41"/>
      <c r="BD252" s="41"/>
    </row>
    <row r="253" spans="1:56" ht="35.1" hidden="1" customHeight="1">
      <c r="A253" s="41"/>
      <c r="B253" s="128" t="str">
        <f>+IFERROR(VLOOKUP(#REF!&amp;"-"&amp;ROW()-108,[2]ワークシート!$C$2:$BW$498,9,0),"")</f>
        <v/>
      </c>
      <c r="C253" s="129"/>
      <c r="D253" s="130" t="str">
        <f>+IFERROR(IF(VLOOKUP(#REF!&amp;"-"&amp;ROW()-108,[2]ワークシート!$C$2:$BW$498,10,0) = "","",VLOOKUP(#REF!&amp;"-"&amp;ROW()-108,[2]ワークシート!$C$2:$BW$498,10,0)),"")</f>
        <v/>
      </c>
      <c r="E253" s="129"/>
      <c r="F253" s="128" t="str">
        <f>+IFERROR(VLOOKUP(#REF!&amp;"-"&amp;ROW()-108,[2]ワークシート!$C$2:$BW$498,11,0),"")</f>
        <v/>
      </c>
      <c r="G253" s="129"/>
      <c r="H253" s="50" t="str">
        <f>+IFERROR(VLOOKUP(#REF!&amp;"-"&amp;ROW()-108,[2]ワークシート!$C$2:$BW$498,12,0),"")</f>
        <v/>
      </c>
      <c r="I25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3" s="132"/>
      <c r="K253" s="128" t="str">
        <f>+IFERROR(VLOOKUP(#REF!&amp;"-"&amp;ROW()-108,[2]ワークシート!$C$2:$BW$498,19,0),"")</f>
        <v/>
      </c>
      <c r="L253" s="130"/>
      <c r="M253" s="129"/>
      <c r="N253" s="133" t="str">
        <f>+IFERROR(VLOOKUP(#REF!&amp;"-"&amp;ROW()-108,[2]ワークシート!$C$2:$BW$498,24,0),"")</f>
        <v/>
      </c>
      <c r="O253" s="134"/>
      <c r="P253" s="125" t="str">
        <f>+IFERROR(VLOOKUP(#REF!&amp;"-"&amp;ROW()-108,[2]ワークシート!$C$2:$BW$498,25,0),"")</f>
        <v/>
      </c>
      <c r="Q253" s="125"/>
      <c r="R253" s="135" t="str">
        <f>+IFERROR(VLOOKUP(#REF!&amp;"-"&amp;ROW()-108,[2]ワークシート!$C$2:$BW$498,55,0),"")</f>
        <v/>
      </c>
      <c r="S253" s="135"/>
      <c r="T253" s="135"/>
      <c r="U253" s="125" t="str">
        <f>+IFERROR(VLOOKUP(#REF!&amp;"-"&amp;ROW()-108,[2]ワークシート!$C$2:$BW$498,60,0),"")</f>
        <v/>
      </c>
      <c r="V253" s="125"/>
      <c r="W253" s="125" t="str">
        <f>+IFERROR(VLOOKUP(#REF!&amp;"-"&amp;ROW()-108,[2]ワークシート!$C$2:$BW$498,61,0),"")</f>
        <v/>
      </c>
      <c r="X253" s="125"/>
      <c r="Y253" s="125"/>
      <c r="Z253" s="126" t="str">
        <f t="shared" si="4"/>
        <v/>
      </c>
      <c r="AA253" s="126"/>
      <c r="AB253" s="127" t="str">
        <f>+IFERROR(IF(VLOOKUP(#REF!&amp;"-"&amp;ROW()-108,[2]ワークシート!$C$2:$BW$498,13,0)="","",VLOOKUP(#REF!&amp;"-"&amp;ROW()-108,[2]ワークシート!$C$2:$BW$498,13,0)),"")</f>
        <v/>
      </c>
      <c r="AC253" s="127"/>
      <c r="AD253" s="127" t="str">
        <f>+IFERROR(VLOOKUP(#REF!&amp;"-"&amp;ROW()-108,[2]ワークシート!$C$2:$BW$498,30,0),"")</f>
        <v/>
      </c>
      <c r="AE253" s="127"/>
      <c r="AF253" s="126" t="str">
        <f t="shared" si="5"/>
        <v/>
      </c>
      <c r="AG253" s="126"/>
      <c r="AH253" s="127" t="str">
        <f>+IFERROR(IF(VLOOKUP(#REF!&amp;"-"&amp;ROW()-108,[2]ワークシート!$C$2:$BW$498,31,0)="","",VLOOKUP(#REF!&amp;"-"&amp;ROW()-108,[2]ワークシート!$C$2:$BW$498,31,0)),"")</f>
        <v/>
      </c>
      <c r="AI253" s="127"/>
      <c r="AJ253" s="41"/>
      <c r="AK253" s="41"/>
      <c r="AL253" s="41"/>
      <c r="AM253" s="41"/>
      <c r="AN253" s="41"/>
      <c r="AO253" s="41"/>
      <c r="AP253" s="41"/>
      <c r="AQ253" s="41"/>
      <c r="AR253" s="41"/>
      <c r="AS253" s="41"/>
      <c r="AT253" s="41"/>
      <c r="AU253" s="41"/>
      <c r="AV253" s="41"/>
      <c r="AW253" s="41"/>
      <c r="AX253" s="41"/>
      <c r="AY253" s="41"/>
      <c r="AZ253" s="41"/>
      <c r="BA253" s="41"/>
      <c r="BB253" s="41"/>
      <c r="BC253" s="41"/>
      <c r="BD253" s="41"/>
    </row>
    <row r="254" spans="1:56" ht="35.1" hidden="1" customHeight="1">
      <c r="A254" s="41"/>
      <c r="B254" s="128" t="str">
        <f>+IFERROR(VLOOKUP(#REF!&amp;"-"&amp;ROW()-108,[2]ワークシート!$C$2:$BW$498,9,0),"")</f>
        <v/>
      </c>
      <c r="C254" s="129"/>
      <c r="D254" s="130" t="str">
        <f>+IFERROR(IF(VLOOKUP(#REF!&amp;"-"&amp;ROW()-108,[2]ワークシート!$C$2:$BW$498,10,0) = "","",VLOOKUP(#REF!&amp;"-"&amp;ROW()-108,[2]ワークシート!$C$2:$BW$498,10,0)),"")</f>
        <v/>
      </c>
      <c r="E254" s="129"/>
      <c r="F254" s="128" t="str">
        <f>+IFERROR(VLOOKUP(#REF!&amp;"-"&amp;ROW()-108,[2]ワークシート!$C$2:$BW$498,11,0),"")</f>
        <v/>
      </c>
      <c r="G254" s="129"/>
      <c r="H254" s="50" t="str">
        <f>+IFERROR(VLOOKUP(#REF!&amp;"-"&amp;ROW()-108,[2]ワークシート!$C$2:$BW$498,12,0),"")</f>
        <v/>
      </c>
      <c r="I25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4" s="132"/>
      <c r="K254" s="128" t="str">
        <f>+IFERROR(VLOOKUP(#REF!&amp;"-"&amp;ROW()-108,[2]ワークシート!$C$2:$BW$498,19,0),"")</f>
        <v/>
      </c>
      <c r="L254" s="130"/>
      <c r="M254" s="129"/>
      <c r="N254" s="133" t="str">
        <f>+IFERROR(VLOOKUP(#REF!&amp;"-"&amp;ROW()-108,[2]ワークシート!$C$2:$BW$498,24,0),"")</f>
        <v/>
      </c>
      <c r="O254" s="134"/>
      <c r="P254" s="125" t="str">
        <f>+IFERROR(VLOOKUP(#REF!&amp;"-"&amp;ROW()-108,[2]ワークシート!$C$2:$BW$498,25,0),"")</f>
        <v/>
      </c>
      <c r="Q254" s="125"/>
      <c r="R254" s="135" t="str">
        <f>+IFERROR(VLOOKUP(#REF!&amp;"-"&amp;ROW()-108,[2]ワークシート!$C$2:$BW$498,55,0),"")</f>
        <v/>
      </c>
      <c r="S254" s="135"/>
      <c r="T254" s="135"/>
      <c r="U254" s="125" t="str">
        <f>+IFERROR(VLOOKUP(#REF!&amp;"-"&amp;ROW()-108,[2]ワークシート!$C$2:$BW$498,60,0),"")</f>
        <v/>
      </c>
      <c r="V254" s="125"/>
      <c r="W254" s="125" t="str">
        <f>+IFERROR(VLOOKUP(#REF!&amp;"-"&amp;ROW()-108,[2]ワークシート!$C$2:$BW$498,61,0),"")</f>
        <v/>
      </c>
      <c r="X254" s="125"/>
      <c r="Y254" s="125"/>
      <c r="Z254" s="126" t="str">
        <f t="shared" si="4"/>
        <v/>
      </c>
      <c r="AA254" s="126"/>
      <c r="AB254" s="127" t="str">
        <f>+IFERROR(IF(VLOOKUP(#REF!&amp;"-"&amp;ROW()-108,[2]ワークシート!$C$2:$BW$498,13,0)="","",VLOOKUP(#REF!&amp;"-"&amp;ROW()-108,[2]ワークシート!$C$2:$BW$498,13,0)),"")</f>
        <v/>
      </c>
      <c r="AC254" s="127"/>
      <c r="AD254" s="127" t="str">
        <f>+IFERROR(VLOOKUP(#REF!&amp;"-"&amp;ROW()-108,[2]ワークシート!$C$2:$BW$498,30,0),"")</f>
        <v/>
      </c>
      <c r="AE254" s="127"/>
      <c r="AF254" s="126" t="str">
        <f t="shared" si="5"/>
        <v/>
      </c>
      <c r="AG254" s="126"/>
      <c r="AH254" s="127" t="str">
        <f>+IFERROR(IF(VLOOKUP(#REF!&amp;"-"&amp;ROW()-108,[2]ワークシート!$C$2:$BW$498,31,0)="","",VLOOKUP(#REF!&amp;"-"&amp;ROW()-108,[2]ワークシート!$C$2:$BW$498,31,0)),"")</f>
        <v/>
      </c>
      <c r="AI254" s="127"/>
      <c r="AJ254" s="41"/>
      <c r="AK254" s="41"/>
      <c r="AL254" s="41"/>
      <c r="AM254" s="41"/>
      <c r="AN254" s="41"/>
      <c r="AO254" s="41"/>
      <c r="AP254" s="41"/>
      <c r="AQ254" s="41"/>
      <c r="AR254" s="41"/>
      <c r="AS254" s="41"/>
      <c r="AT254" s="41"/>
      <c r="AU254" s="41"/>
      <c r="AV254" s="41"/>
      <c r="AW254" s="41"/>
      <c r="AX254" s="41"/>
      <c r="AY254" s="41"/>
      <c r="AZ254" s="41"/>
      <c r="BA254" s="41"/>
      <c r="BB254" s="41"/>
      <c r="BC254" s="41"/>
      <c r="BD254" s="41"/>
    </row>
    <row r="255" spans="1:56" ht="35.1" hidden="1" customHeight="1">
      <c r="A255" s="41"/>
      <c r="B255" s="128" t="str">
        <f>+IFERROR(VLOOKUP(#REF!&amp;"-"&amp;ROW()-108,[2]ワークシート!$C$2:$BW$498,9,0),"")</f>
        <v/>
      </c>
      <c r="C255" s="129"/>
      <c r="D255" s="130" t="str">
        <f>+IFERROR(IF(VLOOKUP(#REF!&amp;"-"&amp;ROW()-108,[2]ワークシート!$C$2:$BW$498,10,0) = "","",VLOOKUP(#REF!&amp;"-"&amp;ROW()-108,[2]ワークシート!$C$2:$BW$498,10,0)),"")</f>
        <v/>
      </c>
      <c r="E255" s="129"/>
      <c r="F255" s="128" t="str">
        <f>+IFERROR(VLOOKUP(#REF!&amp;"-"&amp;ROW()-108,[2]ワークシート!$C$2:$BW$498,11,0),"")</f>
        <v/>
      </c>
      <c r="G255" s="129"/>
      <c r="H255" s="50" t="str">
        <f>+IFERROR(VLOOKUP(#REF!&amp;"-"&amp;ROW()-108,[2]ワークシート!$C$2:$BW$498,12,0),"")</f>
        <v/>
      </c>
      <c r="I25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5" s="132"/>
      <c r="K255" s="128" t="str">
        <f>+IFERROR(VLOOKUP(#REF!&amp;"-"&amp;ROW()-108,[2]ワークシート!$C$2:$BW$498,19,0),"")</f>
        <v/>
      </c>
      <c r="L255" s="130"/>
      <c r="M255" s="129"/>
      <c r="N255" s="133" t="str">
        <f>+IFERROR(VLOOKUP(#REF!&amp;"-"&amp;ROW()-108,[2]ワークシート!$C$2:$BW$498,24,0),"")</f>
        <v/>
      </c>
      <c r="O255" s="134"/>
      <c r="P255" s="125" t="str">
        <f>+IFERROR(VLOOKUP(#REF!&amp;"-"&amp;ROW()-108,[2]ワークシート!$C$2:$BW$498,25,0),"")</f>
        <v/>
      </c>
      <c r="Q255" s="125"/>
      <c r="R255" s="135" t="str">
        <f>+IFERROR(VLOOKUP(#REF!&amp;"-"&amp;ROW()-108,[2]ワークシート!$C$2:$BW$498,55,0),"")</f>
        <v/>
      </c>
      <c r="S255" s="135"/>
      <c r="T255" s="135"/>
      <c r="U255" s="125" t="str">
        <f>+IFERROR(VLOOKUP(#REF!&amp;"-"&amp;ROW()-108,[2]ワークシート!$C$2:$BW$498,60,0),"")</f>
        <v/>
      </c>
      <c r="V255" s="125"/>
      <c r="W255" s="125" t="str">
        <f>+IFERROR(VLOOKUP(#REF!&amp;"-"&amp;ROW()-108,[2]ワークシート!$C$2:$BW$498,61,0),"")</f>
        <v/>
      </c>
      <c r="X255" s="125"/>
      <c r="Y255" s="125"/>
      <c r="Z255" s="126" t="str">
        <f t="shared" si="4"/>
        <v/>
      </c>
      <c r="AA255" s="126"/>
      <c r="AB255" s="127" t="str">
        <f>+IFERROR(IF(VLOOKUP(#REF!&amp;"-"&amp;ROW()-108,[2]ワークシート!$C$2:$BW$498,13,0)="","",VLOOKUP(#REF!&amp;"-"&amp;ROW()-108,[2]ワークシート!$C$2:$BW$498,13,0)),"")</f>
        <v/>
      </c>
      <c r="AC255" s="127"/>
      <c r="AD255" s="127" t="str">
        <f>+IFERROR(VLOOKUP(#REF!&amp;"-"&amp;ROW()-108,[2]ワークシート!$C$2:$BW$498,30,0),"")</f>
        <v/>
      </c>
      <c r="AE255" s="127"/>
      <c r="AF255" s="126" t="str">
        <f t="shared" si="5"/>
        <v/>
      </c>
      <c r="AG255" s="126"/>
      <c r="AH255" s="127" t="str">
        <f>+IFERROR(IF(VLOOKUP(#REF!&amp;"-"&amp;ROW()-108,[2]ワークシート!$C$2:$BW$498,31,0)="","",VLOOKUP(#REF!&amp;"-"&amp;ROW()-108,[2]ワークシート!$C$2:$BW$498,31,0)),"")</f>
        <v/>
      </c>
      <c r="AI255" s="127"/>
      <c r="AJ255" s="41"/>
      <c r="AK255" s="41"/>
      <c r="AL255" s="41"/>
      <c r="AM255" s="41"/>
      <c r="AN255" s="41"/>
      <c r="AO255" s="41"/>
      <c r="AP255" s="41"/>
      <c r="AQ255" s="41"/>
      <c r="AR255" s="41"/>
      <c r="AS255" s="41"/>
      <c r="AT255" s="41"/>
      <c r="AU255" s="41"/>
      <c r="AV255" s="41"/>
      <c r="AW255" s="41"/>
      <c r="AX255" s="41"/>
      <c r="AY255" s="41"/>
      <c r="AZ255" s="41"/>
      <c r="BA255" s="41"/>
      <c r="BB255" s="41"/>
      <c r="BC255" s="41"/>
      <c r="BD255" s="41"/>
    </row>
    <row r="256" spans="1:56" ht="35.1" hidden="1" customHeight="1">
      <c r="A256" s="41"/>
      <c r="B256" s="128" t="str">
        <f>+IFERROR(VLOOKUP(#REF!&amp;"-"&amp;ROW()-108,[2]ワークシート!$C$2:$BW$498,9,0),"")</f>
        <v/>
      </c>
      <c r="C256" s="129"/>
      <c r="D256" s="130" t="str">
        <f>+IFERROR(IF(VLOOKUP(#REF!&amp;"-"&amp;ROW()-108,[2]ワークシート!$C$2:$BW$498,10,0) = "","",VLOOKUP(#REF!&amp;"-"&amp;ROW()-108,[2]ワークシート!$C$2:$BW$498,10,0)),"")</f>
        <v/>
      </c>
      <c r="E256" s="129"/>
      <c r="F256" s="128" t="str">
        <f>+IFERROR(VLOOKUP(#REF!&amp;"-"&amp;ROW()-108,[2]ワークシート!$C$2:$BW$498,11,0),"")</f>
        <v/>
      </c>
      <c r="G256" s="129"/>
      <c r="H256" s="50" t="str">
        <f>+IFERROR(VLOOKUP(#REF!&amp;"-"&amp;ROW()-108,[2]ワークシート!$C$2:$BW$498,12,0),"")</f>
        <v/>
      </c>
      <c r="I25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6" s="132"/>
      <c r="K256" s="128" t="str">
        <f>+IFERROR(VLOOKUP(#REF!&amp;"-"&amp;ROW()-108,[2]ワークシート!$C$2:$BW$498,19,0),"")</f>
        <v/>
      </c>
      <c r="L256" s="130"/>
      <c r="M256" s="129"/>
      <c r="N256" s="133" t="str">
        <f>+IFERROR(VLOOKUP(#REF!&amp;"-"&amp;ROW()-108,[2]ワークシート!$C$2:$BW$498,24,0),"")</f>
        <v/>
      </c>
      <c r="O256" s="134"/>
      <c r="P256" s="125" t="str">
        <f>+IFERROR(VLOOKUP(#REF!&amp;"-"&amp;ROW()-108,[2]ワークシート!$C$2:$BW$498,25,0),"")</f>
        <v/>
      </c>
      <c r="Q256" s="125"/>
      <c r="R256" s="135" t="str">
        <f>+IFERROR(VLOOKUP(#REF!&amp;"-"&amp;ROW()-108,[2]ワークシート!$C$2:$BW$498,55,0),"")</f>
        <v/>
      </c>
      <c r="S256" s="135"/>
      <c r="T256" s="135"/>
      <c r="U256" s="125" t="str">
        <f>+IFERROR(VLOOKUP(#REF!&amp;"-"&amp;ROW()-108,[2]ワークシート!$C$2:$BW$498,60,0),"")</f>
        <v/>
      </c>
      <c r="V256" s="125"/>
      <c r="W256" s="125" t="str">
        <f>+IFERROR(VLOOKUP(#REF!&amp;"-"&amp;ROW()-108,[2]ワークシート!$C$2:$BW$498,61,0),"")</f>
        <v/>
      </c>
      <c r="X256" s="125"/>
      <c r="Y256" s="125"/>
      <c r="Z256" s="126" t="str">
        <f t="shared" si="4"/>
        <v/>
      </c>
      <c r="AA256" s="126"/>
      <c r="AB256" s="127" t="str">
        <f>+IFERROR(IF(VLOOKUP(#REF!&amp;"-"&amp;ROW()-108,[2]ワークシート!$C$2:$BW$498,13,0)="","",VLOOKUP(#REF!&amp;"-"&amp;ROW()-108,[2]ワークシート!$C$2:$BW$498,13,0)),"")</f>
        <v/>
      </c>
      <c r="AC256" s="127"/>
      <c r="AD256" s="127" t="str">
        <f>+IFERROR(VLOOKUP(#REF!&amp;"-"&amp;ROW()-108,[2]ワークシート!$C$2:$BW$498,30,0),"")</f>
        <v/>
      </c>
      <c r="AE256" s="127"/>
      <c r="AF256" s="126" t="str">
        <f t="shared" si="5"/>
        <v/>
      </c>
      <c r="AG256" s="126"/>
      <c r="AH256" s="127" t="str">
        <f>+IFERROR(IF(VLOOKUP(#REF!&amp;"-"&amp;ROW()-108,[2]ワークシート!$C$2:$BW$498,31,0)="","",VLOOKUP(#REF!&amp;"-"&amp;ROW()-108,[2]ワークシート!$C$2:$BW$498,31,0)),"")</f>
        <v/>
      </c>
      <c r="AI256" s="127"/>
      <c r="AJ256" s="41"/>
      <c r="AK256" s="41"/>
      <c r="AL256" s="41"/>
      <c r="AM256" s="41"/>
      <c r="AN256" s="41"/>
      <c r="AO256" s="41"/>
      <c r="AP256" s="41"/>
      <c r="AQ256" s="41"/>
      <c r="AR256" s="41"/>
      <c r="AS256" s="41"/>
      <c r="AT256" s="41"/>
      <c r="AU256" s="41"/>
      <c r="AV256" s="41"/>
      <c r="AW256" s="41"/>
      <c r="AX256" s="41"/>
      <c r="AY256" s="41"/>
      <c r="AZ256" s="41"/>
      <c r="BA256" s="41"/>
      <c r="BB256" s="41"/>
      <c r="BC256" s="41"/>
      <c r="BD256" s="41"/>
    </row>
    <row r="257" spans="1:56" ht="35.1" hidden="1" customHeight="1">
      <c r="A257" s="41"/>
      <c r="B257" s="128" t="str">
        <f>+IFERROR(VLOOKUP(#REF!&amp;"-"&amp;ROW()-108,[2]ワークシート!$C$2:$BW$498,9,0),"")</f>
        <v/>
      </c>
      <c r="C257" s="129"/>
      <c r="D257" s="130" t="str">
        <f>+IFERROR(IF(VLOOKUP(#REF!&amp;"-"&amp;ROW()-108,[2]ワークシート!$C$2:$BW$498,10,0) = "","",VLOOKUP(#REF!&amp;"-"&amp;ROW()-108,[2]ワークシート!$C$2:$BW$498,10,0)),"")</f>
        <v/>
      </c>
      <c r="E257" s="129"/>
      <c r="F257" s="128" t="str">
        <f>+IFERROR(VLOOKUP(#REF!&amp;"-"&amp;ROW()-108,[2]ワークシート!$C$2:$BW$498,11,0),"")</f>
        <v/>
      </c>
      <c r="G257" s="129"/>
      <c r="H257" s="50" t="str">
        <f>+IFERROR(VLOOKUP(#REF!&amp;"-"&amp;ROW()-108,[2]ワークシート!$C$2:$BW$498,12,0),"")</f>
        <v/>
      </c>
      <c r="I25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7" s="132"/>
      <c r="K257" s="128" t="str">
        <f>+IFERROR(VLOOKUP(#REF!&amp;"-"&amp;ROW()-108,[2]ワークシート!$C$2:$BW$498,19,0),"")</f>
        <v/>
      </c>
      <c r="L257" s="130"/>
      <c r="M257" s="129"/>
      <c r="N257" s="133" t="str">
        <f>+IFERROR(VLOOKUP(#REF!&amp;"-"&amp;ROW()-108,[2]ワークシート!$C$2:$BW$498,24,0),"")</f>
        <v/>
      </c>
      <c r="O257" s="134"/>
      <c r="P257" s="125" t="str">
        <f>+IFERROR(VLOOKUP(#REF!&amp;"-"&amp;ROW()-108,[2]ワークシート!$C$2:$BW$498,25,0),"")</f>
        <v/>
      </c>
      <c r="Q257" s="125"/>
      <c r="R257" s="135" t="str">
        <f>+IFERROR(VLOOKUP(#REF!&amp;"-"&amp;ROW()-108,[2]ワークシート!$C$2:$BW$498,55,0),"")</f>
        <v/>
      </c>
      <c r="S257" s="135"/>
      <c r="T257" s="135"/>
      <c r="U257" s="125" t="str">
        <f>+IFERROR(VLOOKUP(#REF!&amp;"-"&amp;ROW()-108,[2]ワークシート!$C$2:$BW$498,60,0),"")</f>
        <v/>
      </c>
      <c r="V257" s="125"/>
      <c r="W257" s="125" t="str">
        <f>+IFERROR(VLOOKUP(#REF!&amp;"-"&amp;ROW()-108,[2]ワークシート!$C$2:$BW$498,61,0),"")</f>
        <v/>
      </c>
      <c r="X257" s="125"/>
      <c r="Y257" s="125"/>
      <c r="Z257" s="126" t="str">
        <f t="shared" si="4"/>
        <v/>
      </c>
      <c r="AA257" s="126"/>
      <c r="AB257" s="127" t="str">
        <f>+IFERROR(IF(VLOOKUP(#REF!&amp;"-"&amp;ROW()-108,[2]ワークシート!$C$2:$BW$498,13,0)="","",VLOOKUP(#REF!&amp;"-"&amp;ROW()-108,[2]ワークシート!$C$2:$BW$498,13,0)),"")</f>
        <v/>
      </c>
      <c r="AC257" s="127"/>
      <c r="AD257" s="127" t="str">
        <f>+IFERROR(VLOOKUP(#REF!&amp;"-"&amp;ROW()-108,[2]ワークシート!$C$2:$BW$498,30,0),"")</f>
        <v/>
      </c>
      <c r="AE257" s="127"/>
      <c r="AF257" s="126" t="str">
        <f t="shared" si="5"/>
        <v/>
      </c>
      <c r="AG257" s="126"/>
      <c r="AH257" s="127" t="str">
        <f>+IFERROR(IF(VLOOKUP(#REF!&amp;"-"&amp;ROW()-108,[2]ワークシート!$C$2:$BW$498,31,0)="","",VLOOKUP(#REF!&amp;"-"&amp;ROW()-108,[2]ワークシート!$C$2:$BW$498,31,0)),"")</f>
        <v/>
      </c>
      <c r="AI257" s="127"/>
      <c r="AJ257" s="41"/>
      <c r="AK257" s="41"/>
      <c r="AL257" s="41"/>
      <c r="AM257" s="41"/>
      <c r="AN257" s="41"/>
      <c r="AO257" s="41"/>
      <c r="AP257" s="41"/>
      <c r="AQ257" s="41"/>
      <c r="AR257" s="41"/>
      <c r="AS257" s="41"/>
      <c r="AT257" s="41"/>
      <c r="AU257" s="41"/>
      <c r="AV257" s="41"/>
      <c r="AW257" s="41"/>
      <c r="AX257" s="41"/>
      <c r="AY257" s="41"/>
      <c r="AZ257" s="41"/>
      <c r="BA257" s="41"/>
      <c r="BB257" s="41"/>
      <c r="BC257" s="41"/>
      <c r="BD257" s="41"/>
    </row>
    <row r="258" spans="1:56" ht="35.1" hidden="1" customHeight="1">
      <c r="A258" s="41"/>
      <c r="B258" s="128" t="str">
        <f>+IFERROR(VLOOKUP(#REF!&amp;"-"&amp;ROW()-108,[2]ワークシート!$C$2:$BW$498,9,0),"")</f>
        <v/>
      </c>
      <c r="C258" s="129"/>
      <c r="D258" s="130" t="str">
        <f>+IFERROR(IF(VLOOKUP(#REF!&amp;"-"&amp;ROW()-108,[2]ワークシート!$C$2:$BW$498,10,0) = "","",VLOOKUP(#REF!&amp;"-"&amp;ROW()-108,[2]ワークシート!$C$2:$BW$498,10,0)),"")</f>
        <v/>
      </c>
      <c r="E258" s="129"/>
      <c r="F258" s="128" t="str">
        <f>+IFERROR(VLOOKUP(#REF!&amp;"-"&amp;ROW()-108,[2]ワークシート!$C$2:$BW$498,11,0),"")</f>
        <v/>
      </c>
      <c r="G258" s="129"/>
      <c r="H258" s="50" t="str">
        <f>+IFERROR(VLOOKUP(#REF!&amp;"-"&amp;ROW()-108,[2]ワークシート!$C$2:$BW$498,12,0),"")</f>
        <v/>
      </c>
      <c r="I25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8" s="132"/>
      <c r="K258" s="128" t="str">
        <f>+IFERROR(VLOOKUP(#REF!&amp;"-"&amp;ROW()-108,[2]ワークシート!$C$2:$BW$498,19,0),"")</f>
        <v/>
      </c>
      <c r="L258" s="130"/>
      <c r="M258" s="129"/>
      <c r="N258" s="133" t="str">
        <f>+IFERROR(VLOOKUP(#REF!&amp;"-"&amp;ROW()-108,[2]ワークシート!$C$2:$BW$498,24,0),"")</f>
        <v/>
      </c>
      <c r="O258" s="134"/>
      <c r="P258" s="125" t="str">
        <f>+IFERROR(VLOOKUP(#REF!&amp;"-"&amp;ROW()-108,[2]ワークシート!$C$2:$BW$498,25,0),"")</f>
        <v/>
      </c>
      <c r="Q258" s="125"/>
      <c r="R258" s="135" t="str">
        <f>+IFERROR(VLOOKUP(#REF!&amp;"-"&amp;ROW()-108,[2]ワークシート!$C$2:$BW$498,55,0),"")</f>
        <v/>
      </c>
      <c r="S258" s="135"/>
      <c r="T258" s="135"/>
      <c r="U258" s="125" t="str">
        <f>+IFERROR(VLOOKUP(#REF!&amp;"-"&amp;ROW()-108,[2]ワークシート!$C$2:$BW$498,60,0),"")</f>
        <v/>
      </c>
      <c r="V258" s="125"/>
      <c r="W258" s="125" t="str">
        <f>+IFERROR(VLOOKUP(#REF!&amp;"-"&amp;ROW()-108,[2]ワークシート!$C$2:$BW$498,61,0),"")</f>
        <v/>
      </c>
      <c r="X258" s="125"/>
      <c r="Y258" s="125"/>
      <c r="Z258" s="126" t="str">
        <f t="shared" si="4"/>
        <v/>
      </c>
      <c r="AA258" s="126"/>
      <c r="AB258" s="127" t="str">
        <f>+IFERROR(IF(VLOOKUP(#REF!&amp;"-"&amp;ROW()-108,[2]ワークシート!$C$2:$BW$498,13,0)="","",VLOOKUP(#REF!&amp;"-"&amp;ROW()-108,[2]ワークシート!$C$2:$BW$498,13,0)),"")</f>
        <v/>
      </c>
      <c r="AC258" s="127"/>
      <c r="AD258" s="127" t="str">
        <f>+IFERROR(VLOOKUP(#REF!&amp;"-"&amp;ROW()-108,[2]ワークシート!$C$2:$BW$498,30,0),"")</f>
        <v/>
      </c>
      <c r="AE258" s="127"/>
      <c r="AF258" s="126" t="str">
        <f t="shared" si="5"/>
        <v/>
      </c>
      <c r="AG258" s="126"/>
      <c r="AH258" s="127" t="str">
        <f>+IFERROR(IF(VLOOKUP(#REF!&amp;"-"&amp;ROW()-108,[2]ワークシート!$C$2:$BW$498,31,0)="","",VLOOKUP(#REF!&amp;"-"&amp;ROW()-108,[2]ワークシート!$C$2:$BW$498,31,0)),"")</f>
        <v/>
      </c>
      <c r="AI258" s="127"/>
      <c r="AJ258" s="41"/>
      <c r="AK258" s="41"/>
      <c r="AL258" s="41"/>
      <c r="AM258" s="41"/>
      <c r="AN258" s="41"/>
      <c r="AO258" s="41"/>
      <c r="AP258" s="41"/>
      <c r="AQ258" s="41"/>
      <c r="AR258" s="41"/>
      <c r="AS258" s="41"/>
      <c r="AT258" s="41"/>
      <c r="AU258" s="41"/>
      <c r="AV258" s="41"/>
      <c r="AW258" s="41"/>
      <c r="AX258" s="41"/>
      <c r="AY258" s="41"/>
      <c r="AZ258" s="41"/>
      <c r="BA258" s="41"/>
      <c r="BB258" s="41"/>
      <c r="BC258" s="41"/>
      <c r="BD258" s="41"/>
    </row>
    <row r="259" spans="1:56" ht="35.1" hidden="1" customHeight="1">
      <c r="A259" s="41"/>
      <c r="B259" s="128" t="str">
        <f>+IFERROR(VLOOKUP(#REF!&amp;"-"&amp;ROW()-108,[2]ワークシート!$C$2:$BW$498,9,0),"")</f>
        <v/>
      </c>
      <c r="C259" s="129"/>
      <c r="D259" s="130" t="str">
        <f>+IFERROR(IF(VLOOKUP(#REF!&amp;"-"&amp;ROW()-108,[2]ワークシート!$C$2:$BW$498,10,0) = "","",VLOOKUP(#REF!&amp;"-"&amp;ROW()-108,[2]ワークシート!$C$2:$BW$498,10,0)),"")</f>
        <v/>
      </c>
      <c r="E259" s="129"/>
      <c r="F259" s="128" t="str">
        <f>+IFERROR(VLOOKUP(#REF!&amp;"-"&amp;ROW()-108,[2]ワークシート!$C$2:$BW$498,11,0),"")</f>
        <v/>
      </c>
      <c r="G259" s="129"/>
      <c r="H259" s="50" t="str">
        <f>+IFERROR(VLOOKUP(#REF!&amp;"-"&amp;ROW()-108,[2]ワークシート!$C$2:$BW$498,12,0),"")</f>
        <v/>
      </c>
      <c r="I25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9" s="132"/>
      <c r="K259" s="128" t="str">
        <f>+IFERROR(VLOOKUP(#REF!&amp;"-"&amp;ROW()-108,[2]ワークシート!$C$2:$BW$498,19,0),"")</f>
        <v/>
      </c>
      <c r="L259" s="130"/>
      <c r="M259" s="129"/>
      <c r="N259" s="133" t="str">
        <f>+IFERROR(VLOOKUP(#REF!&amp;"-"&amp;ROW()-108,[2]ワークシート!$C$2:$BW$498,24,0),"")</f>
        <v/>
      </c>
      <c r="O259" s="134"/>
      <c r="P259" s="125" t="str">
        <f>+IFERROR(VLOOKUP(#REF!&amp;"-"&amp;ROW()-108,[2]ワークシート!$C$2:$BW$498,25,0),"")</f>
        <v/>
      </c>
      <c r="Q259" s="125"/>
      <c r="R259" s="135" t="str">
        <f>+IFERROR(VLOOKUP(#REF!&amp;"-"&amp;ROW()-108,[2]ワークシート!$C$2:$BW$498,55,0),"")</f>
        <v/>
      </c>
      <c r="S259" s="135"/>
      <c r="T259" s="135"/>
      <c r="U259" s="125" t="str">
        <f>+IFERROR(VLOOKUP(#REF!&amp;"-"&amp;ROW()-108,[2]ワークシート!$C$2:$BW$498,60,0),"")</f>
        <v/>
      </c>
      <c r="V259" s="125"/>
      <c r="W259" s="125" t="str">
        <f>+IFERROR(VLOOKUP(#REF!&amp;"-"&amp;ROW()-108,[2]ワークシート!$C$2:$BW$498,61,0),"")</f>
        <v/>
      </c>
      <c r="X259" s="125"/>
      <c r="Y259" s="125"/>
      <c r="Z259" s="126" t="str">
        <f t="shared" si="4"/>
        <v/>
      </c>
      <c r="AA259" s="126"/>
      <c r="AB259" s="127" t="str">
        <f>+IFERROR(IF(VLOOKUP(#REF!&amp;"-"&amp;ROW()-108,[2]ワークシート!$C$2:$BW$498,13,0)="","",VLOOKUP(#REF!&amp;"-"&amp;ROW()-108,[2]ワークシート!$C$2:$BW$498,13,0)),"")</f>
        <v/>
      </c>
      <c r="AC259" s="127"/>
      <c r="AD259" s="127" t="str">
        <f>+IFERROR(VLOOKUP(#REF!&amp;"-"&amp;ROW()-108,[2]ワークシート!$C$2:$BW$498,30,0),"")</f>
        <v/>
      </c>
      <c r="AE259" s="127"/>
      <c r="AF259" s="126" t="str">
        <f t="shared" si="5"/>
        <v/>
      </c>
      <c r="AG259" s="126"/>
      <c r="AH259" s="127" t="str">
        <f>+IFERROR(IF(VLOOKUP(#REF!&amp;"-"&amp;ROW()-108,[2]ワークシート!$C$2:$BW$498,31,0)="","",VLOOKUP(#REF!&amp;"-"&amp;ROW()-108,[2]ワークシート!$C$2:$BW$498,31,0)),"")</f>
        <v/>
      </c>
      <c r="AI259" s="127"/>
      <c r="AJ259" s="41"/>
      <c r="AK259" s="41"/>
      <c r="AL259" s="41"/>
      <c r="AM259" s="41"/>
      <c r="AN259" s="41"/>
      <c r="AO259" s="41"/>
      <c r="AP259" s="41"/>
      <c r="AQ259" s="41"/>
      <c r="AR259" s="41"/>
      <c r="AS259" s="41"/>
      <c r="AT259" s="41"/>
      <c r="AU259" s="41"/>
      <c r="AV259" s="41"/>
      <c r="AW259" s="41"/>
      <c r="AX259" s="41"/>
      <c r="AY259" s="41"/>
      <c r="AZ259" s="41"/>
      <c r="BA259" s="41"/>
      <c r="BB259" s="41"/>
      <c r="BC259" s="41"/>
      <c r="BD259" s="41"/>
    </row>
    <row r="260" spans="1:56" ht="35.1" hidden="1" customHeight="1">
      <c r="A260" s="41"/>
      <c r="B260" s="128" t="str">
        <f>+IFERROR(VLOOKUP(#REF!&amp;"-"&amp;ROW()-108,[2]ワークシート!$C$2:$BW$498,9,0),"")</f>
        <v/>
      </c>
      <c r="C260" s="129"/>
      <c r="D260" s="130" t="str">
        <f>+IFERROR(IF(VLOOKUP(#REF!&amp;"-"&amp;ROW()-108,[2]ワークシート!$C$2:$BW$498,10,0) = "","",VLOOKUP(#REF!&amp;"-"&amp;ROW()-108,[2]ワークシート!$C$2:$BW$498,10,0)),"")</f>
        <v/>
      </c>
      <c r="E260" s="129"/>
      <c r="F260" s="128" t="str">
        <f>+IFERROR(VLOOKUP(#REF!&amp;"-"&amp;ROW()-108,[2]ワークシート!$C$2:$BW$498,11,0),"")</f>
        <v/>
      </c>
      <c r="G260" s="129"/>
      <c r="H260" s="50" t="str">
        <f>+IFERROR(VLOOKUP(#REF!&amp;"-"&amp;ROW()-108,[2]ワークシート!$C$2:$BW$498,12,0),"")</f>
        <v/>
      </c>
      <c r="I26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0" s="132"/>
      <c r="K260" s="128" t="str">
        <f>+IFERROR(VLOOKUP(#REF!&amp;"-"&amp;ROW()-108,[2]ワークシート!$C$2:$BW$498,19,0),"")</f>
        <v/>
      </c>
      <c r="L260" s="130"/>
      <c r="M260" s="129"/>
      <c r="N260" s="133" t="str">
        <f>+IFERROR(VLOOKUP(#REF!&amp;"-"&amp;ROW()-108,[2]ワークシート!$C$2:$BW$498,24,0),"")</f>
        <v/>
      </c>
      <c r="O260" s="134"/>
      <c r="P260" s="125" t="str">
        <f>+IFERROR(VLOOKUP(#REF!&amp;"-"&amp;ROW()-108,[2]ワークシート!$C$2:$BW$498,25,0),"")</f>
        <v/>
      </c>
      <c r="Q260" s="125"/>
      <c r="R260" s="135" t="str">
        <f>+IFERROR(VLOOKUP(#REF!&amp;"-"&amp;ROW()-108,[2]ワークシート!$C$2:$BW$498,55,0),"")</f>
        <v/>
      </c>
      <c r="S260" s="135"/>
      <c r="T260" s="135"/>
      <c r="U260" s="125" t="str">
        <f>+IFERROR(VLOOKUP(#REF!&amp;"-"&amp;ROW()-108,[2]ワークシート!$C$2:$BW$498,60,0),"")</f>
        <v/>
      </c>
      <c r="V260" s="125"/>
      <c r="W260" s="125" t="str">
        <f>+IFERROR(VLOOKUP(#REF!&amp;"-"&amp;ROW()-108,[2]ワークシート!$C$2:$BW$498,61,0),"")</f>
        <v/>
      </c>
      <c r="X260" s="125"/>
      <c r="Y260" s="125"/>
      <c r="Z260" s="126" t="str">
        <f t="shared" si="4"/>
        <v/>
      </c>
      <c r="AA260" s="126"/>
      <c r="AB260" s="127" t="str">
        <f>+IFERROR(IF(VLOOKUP(#REF!&amp;"-"&amp;ROW()-108,[2]ワークシート!$C$2:$BW$498,13,0)="","",VLOOKUP(#REF!&amp;"-"&amp;ROW()-108,[2]ワークシート!$C$2:$BW$498,13,0)),"")</f>
        <v/>
      </c>
      <c r="AC260" s="127"/>
      <c r="AD260" s="127" t="str">
        <f>+IFERROR(VLOOKUP(#REF!&amp;"-"&amp;ROW()-108,[2]ワークシート!$C$2:$BW$498,30,0),"")</f>
        <v/>
      </c>
      <c r="AE260" s="127"/>
      <c r="AF260" s="126" t="str">
        <f t="shared" si="5"/>
        <v/>
      </c>
      <c r="AG260" s="126"/>
      <c r="AH260" s="127" t="str">
        <f>+IFERROR(IF(VLOOKUP(#REF!&amp;"-"&amp;ROW()-108,[2]ワークシート!$C$2:$BW$498,31,0)="","",VLOOKUP(#REF!&amp;"-"&amp;ROW()-108,[2]ワークシート!$C$2:$BW$498,31,0)),"")</f>
        <v/>
      </c>
      <c r="AI260" s="127"/>
      <c r="AJ260" s="41"/>
      <c r="AK260" s="41"/>
      <c r="AL260" s="41"/>
      <c r="AM260" s="41"/>
      <c r="AN260" s="41"/>
      <c r="AO260" s="41"/>
      <c r="AP260" s="41"/>
      <c r="AQ260" s="41"/>
      <c r="AR260" s="41"/>
      <c r="AS260" s="41"/>
      <c r="AT260" s="41"/>
      <c r="AU260" s="41"/>
      <c r="AV260" s="41"/>
      <c r="AW260" s="41"/>
      <c r="AX260" s="41"/>
      <c r="AY260" s="41"/>
      <c r="AZ260" s="41"/>
      <c r="BA260" s="41"/>
      <c r="BB260" s="41"/>
      <c r="BC260" s="41"/>
      <c r="BD260" s="41"/>
    </row>
    <row r="261" spans="1:56" ht="35.1" hidden="1" customHeight="1">
      <c r="A261" s="41"/>
      <c r="B261" s="128" t="str">
        <f>+IFERROR(VLOOKUP(#REF!&amp;"-"&amp;ROW()-108,[2]ワークシート!$C$2:$BW$498,9,0),"")</f>
        <v/>
      </c>
      <c r="C261" s="129"/>
      <c r="D261" s="130" t="str">
        <f>+IFERROR(IF(VLOOKUP(#REF!&amp;"-"&amp;ROW()-108,[2]ワークシート!$C$2:$BW$498,10,0) = "","",VLOOKUP(#REF!&amp;"-"&amp;ROW()-108,[2]ワークシート!$C$2:$BW$498,10,0)),"")</f>
        <v/>
      </c>
      <c r="E261" s="129"/>
      <c r="F261" s="128" t="str">
        <f>+IFERROR(VLOOKUP(#REF!&amp;"-"&amp;ROW()-108,[2]ワークシート!$C$2:$BW$498,11,0),"")</f>
        <v/>
      </c>
      <c r="G261" s="129"/>
      <c r="H261" s="50" t="str">
        <f>+IFERROR(VLOOKUP(#REF!&amp;"-"&amp;ROW()-108,[2]ワークシート!$C$2:$BW$498,12,0),"")</f>
        <v/>
      </c>
      <c r="I26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1" s="132"/>
      <c r="K261" s="128" t="str">
        <f>+IFERROR(VLOOKUP(#REF!&amp;"-"&amp;ROW()-108,[2]ワークシート!$C$2:$BW$498,19,0),"")</f>
        <v/>
      </c>
      <c r="L261" s="130"/>
      <c r="M261" s="129"/>
      <c r="N261" s="133" t="str">
        <f>+IFERROR(VLOOKUP(#REF!&amp;"-"&amp;ROW()-108,[2]ワークシート!$C$2:$BW$498,24,0),"")</f>
        <v/>
      </c>
      <c r="O261" s="134"/>
      <c r="P261" s="125" t="str">
        <f>+IFERROR(VLOOKUP(#REF!&amp;"-"&amp;ROW()-108,[2]ワークシート!$C$2:$BW$498,25,0),"")</f>
        <v/>
      </c>
      <c r="Q261" s="125"/>
      <c r="R261" s="135" t="str">
        <f>+IFERROR(VLOOKUP(#REF!&amp;"-"&amp;ROW()-108,[2]ワークシート!$C$2:$BW$498,55,0),"")</f>
        <v/>
      </c>
      <c r="S261" s="135"/>
      <c r="T261" s="135"/>
      <c r="U261" s="125" t="str">
        <f>+IFERROR(VLOOKUP(#REF!&amp;"-"&amp;ROW()-108,[2]ワークシート!$C$2:$BW$498,60,0),"")</f>
        <v/>
      </c>
      <c r="V261" s="125"/>
      <c r="W261" s="125" t="str">
        <f>+IFERROR(VLOOKUP(#REF!&amp;"-"&amp;ROW()-108,[2]ワークシート!$C$2:$BW$498,61,0),"")</f>
        <v/>
      </c>
      <c r="X261" s="125"/>
      <c r="Y261" s="125"/>
      <c r="Z261" s="126" t="str">
        <f t="shared" si="4"/>
        <v/>
      </c>
      <c r="AA261" s="126"/>
      <c r="AB261" s="127" t="str">
        <f>+IFERROR(IF(VLOOKUP(#REF!&amp;"-"&amp;ROW()-108,[2]ワークシート!$C$2:$BW$498,13,0)="","",VLOOKUP(#REF!&amp;"-"&amp;ROW()-108,[2]ワークシート!$C$2:$BW$498,13,0)),"")</f>
        <v/>
      </c>
      <c r="AC261" s="127"/>
      <c r="AD261" s="127" t="str">
        <f>+IFERROR(VLOOKUP(#REF!&amp;"-"&amp;ROW()-108,[2]ワークシート!$C$2:$BW$498,30,0),"")</f>
        <v/>
      </c>
      <c r="AE261" s="127"/>
      <c r="AF261" s="126" t="str">
        <f t="shared" si="5"/>
        <v/>
      </c>
      <c r="AG261" s="126"/>
      <c r="AH261" s="127" t="str">
        <f>+IFERROR(IF(VLOOKUP(#REF!&amp;"-"&amp;ROW()-108,[2]ワークシート!$C$2:$BW$498,31,0)="","",VLOOKUP(#REF!&amp;"-"&amp;ROW()-108,[2]ワークシート!$C$2:$BW$498,31,0)),"")</f>
        <v/>
      </c>
      <c r="AI261" s="127"/>
      <c r="AJ261" s="41"/>
      <c r="AK261" s="41"/>
      <c r="AL261" s="41"/>
      <c r="AM261" s="41"/>
      <c r="AN261" s="41"/>
      <c r="AO261" s="41"/>
      <c r="AP261" s="41"/>
      <c r="AQ261" s="41"/>
      <c r="AR261" s="41"/>
      <c r="AS261" s="41"/>
      <c r="AT261" s="41"/>
      <c r="AU261" s="41"/>
      <c r="AV261" s="41"/>
      <c r="AW261" s="41"/>
      <c r="AX261" s="41"/>
      <c r="AY261" s="41"/>
      <c r="AZ261" s="41"/>
      <c r="BA261" s="41"/>
      <c r="BB261" s="41"/>
      <c r="BC261" s="41"/>
      <c r="BD261" s="41"/>
    </row>
    <row r="262" spans="1:56" ht="35.1" hidden="1" customHeight="1">
      <c r="A262" s="41"/>
      <c r="B262" s="128" t="str">
        <f>+IFERROR(VLOOKUP(#REF!&amp;"-"&amp;ROW()-108,[2]ワークシート!$C$2:$BW$498,9,0),"")</f>
        <v/>
      </c>
      <c r="C262" s="129"/>
      <c r="D262" s="130" t="str">
        <f>+IFERROR(IF(VLOOKUP(#REF!&amp;"-"&amp;ROW()-108,[2]ワークシート!$C$2:$BW$498,10,0) = "","",VLOOKUP(#REF!&amp;"-"&amp;ROW()-108,[2]ワークシート!$C$2:$BW$498,10,0)),"")</f>
        <v/>
      </c>
      <c r="E262" s="129"/>
      <c r="F262" s="128" t="str">
        <f>+IFERROR(VLOOKUP(#REF!&amp;"-"&amp;ROW()-108,[2]ワークシート!$C$2:$BW$498,11,0),"")</f>
        <v/>
      </c>
      <c r="G262" s="129"/>
      <c r="H262" s="50" t="str">
        <f>+IFERROR(VLOOKUP(#REF!&amp;"-"&amp;ROW()-108,[2]ワークシート!$C$2:$BW$498,12,0),"")</f>
        <v/>
      </c>
      <c r="I26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2" s="132"/>
      <c r="K262" s="128" t="str">
        <f>+IFERROR(VLOOKUP(#REF!&amp;"-"&amp;ROW()-108,[2]ワークシート!$C$2:$BW$498,19,0),"")</f>
        <v/>
      </c>
      <c r="L262" s="130"/>
      <c r="M262" s="129"/>
      <c r="N262" s="133" t="str">
        <f>+IFERROR(VLOOKUP(#REF!&amp;"-"&amp;ROW()-108,[2]ワークシート!$C$2:$BW$498,24,0),"")</f>
        <v/>
      </c>
      <c r="O262" s="134"/>
      <c r="P262" s="125" t="str">
        <f>+IFERROR(VLOOKUP(#REF!&amp;"-"&amp;ROW()-108,[2]ワークシート!$C$2:$BW$498,25,0),"")</f>
        <v/>
      </c>
      <c r="Q262" s="125"/>
      <c r="R262" s="135" t="str">
        <f>+IFERROR(VLOOKUP(#REF!&amp;"-"&amp;ROW()-108,[2]ワークシート!$C$2:$BW$498,55,0),"")</f>
        <v/>
      </c>
      <c r="S262" s="135"/>
      <c r="T262" s="135"/>
      <c r="U262" s="125" t="str">
        <f>+IFERROR(VLOOKUP(#REF!&amp;"-"&amp;ROW()-108,[2]ワークシート!$C$2:$BW$498,60,0),"")</f>
        <v/>
      </c>
      <c r="V262" s="125"/>
      <c r="W262" s="125" t="str">
        <f>+IFERROR(VLOOKUP(#REF!&amp;"-"&amp;ROW()-108,[2]ワークシート!$C$2:$BW$498,61,0),"")</f>
        <v/>
      </c>
      <c r="X262" s="125"/>
      <c r="Y262" s="125"/>
      <c r="Z262" s="126" t="str">
        <f t="shared" si="4"/>
        <v/>
      </c>
      <c r="AA262" s="126"/>
      <c r="AB262" s="127" t="str">
        <f>+IFERROR(IF(VLOOKUP(#REF!&amp;"-"&amp;ROW()-108,[2]ワークシート!$C$2:$BW$498,13,0)="","",VLOOKUP(#REF!&amp;"-"&amp;ROW()-108,[2]ワークシート!$C$2:$BW$498,13,0)),"")</f>
        <v/>
      </c>
      <c r="AC262" s="127"/>
      <c r="AD262" s="127" t="str">
        <f>+IFERROR(VLOOKUP(#REF!&amp;"-"&amp;ROW()-108,[2]ワークシート!$C$2:$BW$498,30,0),"")</f>
        <v/>
      </c>
      <c r="AE262" s="127"/>
      <c r="AF262" s="126" t="str">
        <f t="shared" si="5"/>
        <v/>
      </c>
      <c r="AG262" s="126"/>
      <c r="AH262" s="127" t="str">
        <f>+IFERROR(IF(VLOOKUP(#REF!&amp;"-"&amp;ROW()-108,[2]ワークシート!$C$2:$BW$498,31,0)="","",VLOOKUP(#REF!&amp;"-"&amp;ROW()-108,[2]ワークシート!$C$2:$BW$498,31,0)),"")</f>
        <v/>
      </c>
      <c r="AI262" s="127"/>
      <c r="AJ262" s="41"/>
      <c r="AK262" s="41"/>
      <c r="AL262" s="41"/>
      <c r="AM262" s="41"/>
      <c r="AN262" s="41"/>
      <c r="AO262" s="41"/>
      <c r="AP262" s="41"/>
      <c r="AQ262" s="41"/>
      <c r="AR262" s="41"/>
      <c r="AS262" s="41"/>
      <c r="AT262" s="41"/>
      <c r="AU262" s="41"/>
      <c r="AV262" s="41"/>
      <c r="AW262" s="41"/>
      <c r="AX262" s="41"/>
      <c r="AY262" s="41"/>
      <c r="AZ262" s="41"/>
      <c r="BA262" s="41"/>
      <c r="BB262" s="41"/>
      <c r="BC262" s="41"/>
      <c r="BD262" s="41"/>
    </row>
    <row r="263" spans="1:56" ht="35.1" hidden="1" customHeight="1">
      <c r="A263" s="41"/>
      <c r="B263" s="128" t="str">
        <f>+IFERROR(VLOOKUP(#REF!&amp;"-"&amp;ROW()-108,[2]ワークシート!$C$2:$BW$498,9,0),"")</f>
        <v/>
      </c>
      <c r="C263" s="129"/>
      <c r="D263" s="130" t="str">
        <f>+IFERROR(IF(VLOOKUP(#REF!&amp;"-"&amp;ROW()-108,[2]ワークシート!$C$2:$BW$498,10,0) = "","",VLOOKUP(#REF!&amp;"-"&amp;ROW()-108,[2]ワークシート!$C$2:$BW$498,10,0)),"")</f>
        <v/>
      </c>
      <c r="E263" s="129"/>
      <c r="F263" s="128" t="str">
        <f>+IFERROR(VLOOKUP(#REF!&amp;"-"&amp;ROW()-108,[2]ワークシート!$C$2:$BW$498,11,0),"")</f>
        <v/>
      </c>
      <c r="G263" s="129"/>
      <c r="H263" s="50" t="str">
        <f>+IFERROR(VLOOKUP(#REF!&amp;"-"&amp;ROW()-108,[2]ワークシート!$C$2:$BW$498,12,0),"")</f>
        <v/>
      </c>
      <c r="I26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3" s="132"/>
      <c r="K263" s="128" t="str">
        <f>+IFERROR(VLOOKUP(#REF!&amp;"-"&amp;ROW()-108,[2]ワークシート!$C$2:$BW$498,19,0),"")</f>
        <v/>
      </c>
      <c r="L263" s="130"/>
      <c r="M263" s="129"/>
      <c r="N263" s="133" t="str">
        <f>+IFERROR(VLOOKUP(#REF!&amp;"-"&amp;ROW()-108,[2]ワークシート!$C$2:$BW$498,24,0),"")</f>
        <v/>
      </c>
      <c r="O263" s="134"/>
      <c r="P263" s="125" t="str">
        <f>+IFERROR(VLOOKUP(#REF!&amp;"-"&amp;ROW()-108,[2]ワークシート!$C$2:$BW$498,25,0),"")</f>
        <v/>
      </c>
      <c r="Q263" s="125"/>
      <c r="R263" s="135" t="str">
        <f>+IFERROR(VLOOKUP(#REF!&amp;"-"&amp;ROW()-108,[2]ワークシート!$C$2:$BW$498,55,0),"")</f>
        <v/>
      </c>
      <c r="S263" s="135"/>
      <c r="T263" s="135"/>
      <c r="U263" s="125" t="str">
        <f>+IFERROR(VLOOKUP(#REF!&amp;"-"&amp;ROW()-108,[2]ワークシート!$C$2:$BW$498,60,0),"")</f>
        <v/>
      </c>
      <c r="V263" s="125"/>
      <c r="W263" s="125" t="str">
        <f>+IFERROR(VLOOKUP(#REF!&amp;"-"&amp;ROW()-108,[2]ワークシート!$C$2:$BW$498,61,0),"")</f>
        <v/>
      </c>
      <c r="X263" s="125"/>
      <c r="Y263" s="125"/>
      <c r="Z263" s="126" t="str">
        <f t="shared" si="4"/>
        <v/>
      </c>
      <c r="AA263" s="126"/>
      <c r="AB263" s="127" t="str">
        <f>+IFERROR(IF(VLOOKUP(#REF!&amp;"-"&amp;ROW()-108,[2]ワークシート!$C$2:$BW$498,13,0)="","",VLOOKUP(#REF!&amp;"-"&amp;ROW()-108,[2]ワークシート!$C$2:$BW$498,13,0)),"")</f>
        <v/>
      </c>
      <c r="AC263" s="127"/>
      <c r="AD263" s="127" t="str">
        <f>+IFERROR(VLOOKUP(#REF!&amp;"-"&amp;ROW()-108,[2]ワークシート!$C$2:$BW$498,30,0),"")</f>
        <v/>
      </c>
      <c r="AE263" s="127"/>
      <c r="AF263" s="126" t="str">
        <f t="shared" si="5"/>
        <v/>
      </c>
      <c r="AG263" s="126"/>
      <c r="AH263" s="127" t="str">
        <f>+IFERROR(IF(VLOOKUP(#REF!&amp;"-"&amp;ROW()-108,[2]ワークシート!$C$2:$BW$498,31,0)="","",VLOOKUP(#REF!&amp;"-"&amp;ROW()-108,[2]ワークシート!$C$2:$BW$498,31,0)),"")</f>
        <v/>
      </c>
      <c r="AI263" s="127"/>
      <c r="AJ263" s="41"/>
      <c r="AK263" s="41"/>
      <c r="AL263" s="41"/>
      <c r="AM263" s="41"/>
      <c r="AN263" s="41"/>
      <c r="AO263" s="41"/>
      <c r="AP263" s="41"/>
      <c r="AQ263" s="41"/>
      <c r="AR263" s="41"/>
      <c r="AS263" s="41"/>
      <c r="AT263" s="41"/>
      <c r="AU263" s="41"/>
      <c r="AV263" s="41"/>
      <c r="AW263" s="41"/>
      <c r="AX263" s="41"/>
      <c r="AY263" s="41"/>
      <c r="AZ263" s="41"/>
      <c r="BA263" s="41"/>
      <c r="BB263" s="41"/>
      <c r="BC263" s="41"/>
      <c r="BD263" s="41"/>
    </row>
    <row r="264" spans="1:56" ht="35.1" hidden="1" customHeight="1">
      <c r="A264" s="41"/>
      <c r="B264" s="128" t="str">
        <f>+IFERROR(VLOOKUP(#REF!&amp;"-"&amp;ROW()-108,[2]ワークシート!$C$2:$BW$498,9,0),"")</f>
        <v/>
      </c>
      <c r="C264" s="129"/>
      <c r="D264" s="130" t="str">
        <f>+IFERROR(IF(VLOOKUP(#REF!&amp;"-"&amp;ROW()-108,[2]ワークシート!$C$2:$BW$498,10,0) = "","",VLOOKUP(#REF!&amp;"-"&amp;ROW()-108,[2]ワークシート!$C$2:$BW$498,10,0)),"")</f>
        <v/>
      </c>
      <c r="E264" s="129"/>
      <c r="F264" s="128" t="str">
        <f>+IFERROR(VLOOKUP(#REF!&amp;"-"&amp;ROW()-108,[2]ワークシート!$C$2:$BW$498,11,0),"")</f>
        <v/>
      </c>
      <c r="G264" s="129"/>
      <c r="H264" s="50" t="str">
        <f>+IFERROR(VLOOKUP(#REF!&amp;"-"&amp;ROW()-108,[2]ワークシート!$C$2:$BW$498,12,0),"")</f>
        <v/>
      </c>
      <c r="I26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4" s="132"/>
      <c r="K264" s="128" t="str">
        <f>+IFERROR(VLOOKUP(#REF!&amp;"-"&amp;ROW()-108,[2]ワークシート!$C$2:$BW$498,19,0),"")</f>
        <v/>
      </c>
      <c r="L264" s="130"/>
      <c r="M264" s="129"/>
      <c r="N264" s="133" t="str">
        <f>+IFERROR(VLOOKUP(#REF!&amp;"-"&amp;ROW()-108,[2]ワークシート!$C$2:$BW$498,24,0),"")</f>
        <v/>
      </c>
      <c r="O264" s="134"/>
      <c r="P264" s="125" t="str">
        <f>+IFERROR(VLOOKUP(#REF!&amp;"-"&amp;ROW()-108,[2]ワークシート!$C$2:$BW$498,25,0),"")</f>
        <v/>
      </c>
      <c r="Q264" s="125"/>
      <c r="R264" s="135" t="str">
        <f>+IFERROR(VLOOKUP(#REF!&amp;"-"&amp;ROW()-108,[2]ワークシート!$C$2:$BW$498,55,0),"")</f>
        <v/>
      </c>
      <c r="S264" s="135"/>
      <c r="T264" s="135"/>
      <c r="U264" s="125" t="str">
        <f>+IFERROR(VLOOKUP(#REF!&amp;"-"&amp;ROW()-108,[2]ワークシート!$C$2:$BW$498,60,0),"")</f>
        <v/>
      </c>
      <c r="V264" s="125"/>
      <c r="W264" s="125" t="str">
        <f>+IFERROR(VLOOKUP(#REF!&amp;"-"&amp;ROW()-108,[2]ワークシート!$C$2:$BW$498,61,0),"")</f>
        <v/>
      </c>
      <c r="X264" s="125"/>
      <c r="Y264" s="125"/>
      <c r="Z264" s="126" t="str">
        <f t="shared" si="4"/>
        <v/>
      </c>
      <c r="AA264" s="126"/>
      <c r="AB264" s="127" t="str">
        <f>+IFERROR(IF(VLOOKUP(#REF!&amp;"-"&amp;ROW()-108,[2]ワークシート!$C$2:$BW$498,13,0)="","",VLOOKUP(#REF!&amp;"-"&amp;ROW()-108,[2]ワークシート!$C$2:$BW$498,13,0)),"")</f>
        <v/>
      </c>
      <c r="AC264" s="127"/>
      <c r="AD264" s="127" t="str">
        <f>+IFERROR(VLOOKUP(#REF!&amp;"-"&amp;ROW()-108,[2]ワークシート!$C$2:$BW$498,30,0),"")</f>
        <v/>
      </c>
      <c r="AE264" s="127"/>
      <c r="AF264" s="126" t="str">
        <f t="shared" si="5"/>
        <v/>
      </c>
      <c r="AG264" s="126"/>
      <c r="AH264" s="127" t="str">
        <f>+IFERROR(IF(VLOOKUP(#REF!&amp;"-"&amp;ROW()-108,[2]ワークシート!$C$2:$BW$498,31,0)="","",VLOOKUP(#REF!&amp;"-"&amp;ROW()-108,[2]ワークシート!$C$2:$BW$498,31,0)),"")</f>
        <v/>
      </c>
      <c r="AI264" s="127"/>
      <c r="AJ264" s="41"/>
      <c r="AK264" s="41"/>
      <c r="AL264" s="41"/>
      <c r="AM264" s="41"/>
      <c r="AN264" s="41"/>
      <c r="AO264" s="41"/>
      <c r="AP264" s="41"/>
      <c r="AQ264" s="41"/>
      <c r="AR264" s="41"/>
      <c r="AS264" s="41"/>
      <c r="AT264" s="41"/>
      <c r="AU264" s="41"/>
      <c r="AV264" s="41"/>
      <c r="AW264" s="41"/>
      <c r="AX264" s="41"/>
      <c r="AY264" s="41"/>
      <c r="AZ264" s="41"/>
      <c r="BA264" s="41"/>
      <c r="BB264" s="41"/>
      <c r="BC264" s="41"/>
      <c r="BD264" s="41"/>
    </row>
    <row r="265" spans="1:56" ht="35.1" hidden="1" customHeight="1">
      <c r="A265" s="41"/>
      <c r="B265" s="128" t="str">
        <f>+IFERROR(VLOOKUP(#REF!&amp;"-"&amp;ROW()-108,[2]ワークシート!$C$2:$BW$498,9,0),"")</f>
        <v/>
      </c>
      <c r="C265" s="129"/>
      <c r="D265" s="130" t="str">
        <f>+IFERROR(IF(VLOOKUP(#REF!&amp;"-"&amp;ROW()-108,[2]ワークシート!$C$2:$BW$498,10,0) = "","",VLOOKUP(#REF!&amp;"-"&amp;ROW()-108,[2]ワークシート!$C$2:$BW$498,10,0)),"")</f>
        <v/>
      </c>
      <c r="E265" s="129"/>
      <c r="F265" s="128" t="str">
        <f>+IFERROR(VLOOKUP(#REF!&amp;"-"&amp;ROW()-108,[2]ワークシート!$C$2:$BW$498,11,0),"")</f>
        <v/>
      </c>
      <c r="G265" s="129"/>
      <c r="H265" s="50" t="str">
        <f>+IFERROR(VLOOKUP(#REF!&amp;"-"&amp;ROW()-108,[2]ワークシート!$C$2:$BW$498,12,0),"")</f>
        <v/>
      </c>
      <c r="I26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5" s="132"/>
      <c r="K265" s="128" t="str">
        <f>+IFERROR(VLOOKUP(#REF!&amp;"-"&amp;ROW()-108,[2]ワークシート!$C$2:$BW$498,19,0),"")</f>
        <v/>
      </c>
      <c r="L265" s="130"/>
      <c r="M265" s="129"/>
      <c r="N265" s="133" t="str">
        <f>+IFERROR(VLOOKUP(#REF!&amp;"-"&amp;ROW()-108,[2]ワークシート!$C$2:$BW$498,24,0),"")</f>
        <v/>
      </c>
      <c r="O265" s="134"/>
      <c r="P265" s="125" t="str">
        <f>+IFERROR(VLOOKUP(#REF!&amp;"-"&amp;ROW()-108,[2]ワークシート!$C$2:$BW$498,25,0),"")</f>
        <v/>
      </c>
      <c r="Q265" s="125"/>
      <c r="R265" s="135" t="str">
        <f>+IFERROR(VLOOKUP(#REF!&amp;"-"&amp;ROW()-108,[2]ワークシート!$C$2:$BW$498,55,0),"")</f>
        <v/>
      </c>
      <c r="S265" s="135"/>
      <c r="T265" s="135"/>
      <c r="U265" s="125" t="str">
        <f>+IFERROR(VLOOKUP(#REF!&amp;"-"&amp;ROW()-108,[2]ワークシート!$C$2:$BW$498,60,0),"")</f>
        <v/>
      </c>
      <c r="V265" s="125"/>
      <c r="W265" s="125" t="str">
        <f>+IFERROR(VLOOKUP(#REF!&amp;"-"&amp;ROW()-108,[2]ワークシート!$C$2:$BW$498,61,0),"")</f>
        <v/>
      </c>
      <c r="X265" s="125"/>
      <c r="Y265" s="125"/>
      <c r="Z265" s="126" t="str">
        <f t="shared" si="4"/>
        <v/>
      </c>
      <c r="AA265" s="126"/>
      <c r="AB265" s="127" t="str">
        <f>+IFERROR(IF(VLOOKUP(#REF!&amp;"-"&amp;ROW()-108,[2]ワークシート!$C$2:$BW$498,13,0)="","",VLOOKUP(#REF!&amp;"-"&amp;ROW()-108,[2]ワークシート!$C$2:$BW$498,13,0)),"")</f>
        <v/>
      </c>
      <c r="AC265" s="127"/>
      <c r="AD265" s="127" t="str">
        <f>+IFERROR(VLOOKUP(#REF!&amp;"-"&amp;ROW()-108,[2]ワークシート!$C$2:$BW$498,30,0),"")</f>
        <v/>
      </c>
      <c r="AE265" s="127"/>
      <c r="AF265" s="126" t="str">
        <f t="shared" si="5"/>
        <v/>
      </c>
      <c r="AG265" s="126"/>
      <c r="AH265" s="127" t="str">
        <f>+IFERROR(IF(VLOOKUP(#REF!&amp;"-"&amp;ROW()-108,[2]ワークシート!$C$2:$BW$498,31,0)="","",VLOOKUP(#REF!&amp;"-"&amp;ROW()-108,[2]ワークシート!$C$2:$BW$498,31,0)),"")</f>
        <v/>
      </c>
      <c r="AI265" s="127"/>
      <c r="AJ265" s="41"/>
      <c r="AK265" s="41"/>
      <c r="AL265" s="41"/>
      <c r="AM265" s="41"/>
      <c r="AN265" s="41"/>
      <c r="AO265" s="41"/>
      <c r="AP265" s="41"/>
      <c r="AQ265" s="41"/>
      <c r="AR265" s="41"/>
      <c r="AS265" s="41"/>
      <c r="AT265" s="41"/>
      <c r="AU265" s="41"/>
      <c r="AV265" s="41"/>
      <c r="AW265" s="41"/>
      <c r="AX265" s="41"/>
      <c r="AY265" s="41"/>
      <c r="AZ265" s="41"/>
      <c r="BA265" s="41"/>
      <c r="BB265" s="41"/>
      <c r="BC265" s="41"/>
      <c r="BD265" s="41"/>
    </row>
    <row r="266" spans="1:56" ht="35.1" hidden="1" customHeight="1">
      <c r="A266" s="41"/>
      <c r="B266" s="128" t="str">
        <f>+IFERROR(VLOOKUP(#REF!&amp;"-"&amp;ROW()-108,[2]ワークシート!$C$2:$BW$498,9,0),"")</f>
        <v/>
      </c>
      <c r="C266" s="129"/>
      <c r="D266" s="130" t="str">
        <f>+IFERROR(IF(VLOOKUP(#REF!&amp;"-"&amp;ROW()-108,[2]ワークシート!$C$2:$BW$498,10,0) = "","",VLOOKUP(#REF!&amp;"-"&amp;ROW()-108,[2]ワークシート!$C$2:$BW$498,10,0)),"")</f>
        <v/>
      </c>
      <c r="E266" s="129"/>
      <c r="F266" s="128" t="str">
        <f>+IFERROR(VLOOKUP(#REF!&amp;"-"&amp;ROW()-108,[2]ワークシート!$C$2:$BW$498,11,0),"")</f>
        <v/>
      </c>
      <c r="G266" s="129"/>
      <c r="H266" s="50" t="str">
        <f>+IFERROR(VLOOKUP(#REF!&amp;"-"&amp;ROW()-108,[2]ワークシート!$C$2:$BW$498,12,0),"")</f>
        <v/>
      </c>
      <c r="I26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6" s="132"/>
      <c r="K266" s="128" t="str">
        <f>+IFERROR(VLOOKUP(#REF!&amp;"-"&amp;ROW()-108,[2]ワークシート!$C$2:$BW$498,19,0),"")</f>
        <v/>
      </c>
      <c r="L266" s="130"/>
      <c r="M266" s="129"/>
      <c r="N266" s="133" t="str">
        <f>+IFERROR(VLOOKUP(#REF!&amp;"-"&amp;ROW()-108,[2]ワークシート!$C$2:$BW$498,24,0),"")</f>
        <v/>
      </c>
      <c r="O266" s="134"/>
      <c r="P266" s="125" t="str">
        <f>+IFERROR(VLOOKUP(#REF!&amp;"-"&amp;ROW()-108,[2]ワークシート!$C$2:$BW$498,25,0),"")</f>
        <v/>
      </c>
      <c r="Q266" s="125"/>
      <c r="R266" s="135" t="str">
        <f>+IFERROR(VLOOKUP(#REF!&amp;"-"&amp;ROW()-108,[2]ワークシート!$C$2:$BW$498,55,0),"")</f>
        <v/>
      </c>
      <c r="S266" s="135"/>
      <c r="T266" s="135"/>
      <c r="U266" s="125" t="str">
        <f>+IFERROR(VLOOKUP(#REF!&amp;"-"&amp;ROW()-108,[2]ワークシート!$C$2:$BW$498,60,0),"")</f>
        <v/>
      </c>
      <c r="V266" s="125"/>
      <c r="W266" s="125" t="str">
        <f>+IFERROR(VLOOKUP(#REF!&amp;"-"&amp;ROW()-108,[2]ワークシート!$C$2:$BW$498,61,0),"")</f>
        <v/>
      </c>
      <c r="X266" s="125"/>
      <c r="Y266" s="125"/>
      <c r="Z266" s="126" t="str">
        <f t="shared" si="4"/>
        <v/>
      </c>
      <c r="AA266" s="126"/>
      <c r="AB266" s="127" t="str">
        <f>+IFERROR(IF(VLOOKUP(#REF!&amp;"-"&amp;ROW()-108,[2]ワークシート!$C$2:$BW$498,13,0)="","",VLOOKUP(#REF!&amp;"-"&amp;ROW()-108,[2]ワークシート!$C$2:$BW$498,13,0)),"")</f>
        <v/>
      </c>
      <c r="AC266" s="127"/>
      <c r="AD266" s="127" t="str">
        <f>+IFERROR(VLOOKUP(#REF!&amp;"-"&amp;ROW()-108,[2]ワークシート!$C$2:$BW$498,30,0),"")</f>
        <v/>
      </c>
      <c r="AE266" s="127"/>
      <c r="AF266" s="126" t="str">
        <f t="shared" si="5"/>
        <v/>
      </c>
      <c r="AG266" s="126"/>
      <c r="AH266" s="127" t="str">
        <f>+IFERROR(IF(VLOOKUP(#REF!&amp;"-"&amp;ROW()-108,[2]ワークシート!$C$2:$BW$498,31,0)="","",VLOOKUP(#REF!&amp;"-"&amp;ROW()-108,[2]ワークシート!$C$2:$BW$498,31,0)),"")</f>
        <v/>
      </c>
      <c r="AI266" s="127"/>
      <c r="AJ266" s="41"/>
      <c r="AK266" s="41"/>
      <c r="AL266" s="41"/>
      <c r="AM266" s="41"/>
      <c r="AN266" s="41"/>
      <c r="AO266" s="41"/>
      <c r="AP266" s="41"/>
      <c r="AQ266" s="41"/>
      <c r="AR266" s="41"/>
      <c r="AS266" s="41"/>
      <c r="AT266" s="41"/>
      <c r="AU266" s="41"/>
      <c r="AV266" s="41"/>
      <c r="AW266" s="41"/>
      <c r="AX266" s="41"/>
      <c r="AY266" s="41"/>
      <c r="AZ266" s="41"/>
      <c r="BA266" s="41"/>
      <c r="BB266" s="41"/>
      <c r="BC266" s="41"/>
      <c r="BD266" s="41"/>
    </row>
    <row r="267" spans="1:56" ht="35.1" hidden="1" customHeight="1">
      <c r="A267" s="41"/>
      <c r="B267" s="128" t="str">
        <f>+IFERROR(VLOOKUP(#REF!&amp;"-"&amp;ROW()-108,[2]ワークシート!$C$2:$BW$498,9,0),"")</f>
        <v/>
      </c>
      <c r="C267" s="129"/>
      <c r="D267" s="130" t="str">
        <f>+IFERROR(IF(VLOOKUP(#REF!&amp;"-"&amp;ROW()-108,[2]ワークシート!$C$2:$BW$498,10,0) = "","",VLOOKUP(#REF!&amp;"-"&amp;ROW()-108,[2]ワークシート!$C$2:$BW$498,10,0)),"")</f>
        <v/>
      </c>
      <c r="E267" s="129"/>
      <c r="F267" s="128" t="str">
        <f>+IFERROR(VLOOKUP(#REF!&amp;"-"&amp;ROW()-108,[2]ワークシート!$C$2:$BW$498,11,0),"")</f>
        <v/>
      </c>
      <c r="G267" s="129"/>
      <c r="H267" s="50" t="str">
        <f>+IFERROR(VLOOKUP(#REF!&amp;"-"&amp;ROW()-108,[2]ワークシート!$C$2:$BW$498,12,0),"")</f>
        <v/>
      </c>
      <c r="I26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7" s="132"/>
      <c r="K267" s="128" t="str">
        <f>+IFERROR(VLOOKUP(#REF!&amp;"-"&amp;ROW()-108,[2]ワークシート!$C$2:$BW$498,19,0),"")</f>
        <v/>
      </c>
      <c r="L267" s="130"/>
      <c r="M267" s="129"/>
      <c r="N267" s="133" t="str">
        <f>+IFERROR(VLOOKUP(#REF!&amp;"-"&amp;ROW()-108,[2]ワークシート!$C$2:$BW$498,24,0),"")</f>
        <v/>
      </c>
      <c r="O267" s="134"/>
      <c r="P267" s="125" t="str">
        <f>+IFERROR(VLOOKUP(#REF!&amp;"-"&amp;ROW()-108,[2]ワークシート!$C$2:$BW$498,25,0),"")</f>
        <v/>
      </c>
      <c r="Q267" s="125"/>
      <c r="R267" s="135" t="str">
        <f>+IFERROR(VLOOKUP(#REF!&amp;"-"&amp;ROW()-108,[2]ワークシート!$C$2:$BW$498,55,0),"")</f>
        <v/>
      </c>
      <c r="S267" s="135"/>
      <c r="T267" s="135"/>
      <c r="U267" s="125" t="str">
        <f>+IFERROR(VLOOKUP(#REF!&amp;"-"&amp;ROW()-108,[2]ワークシート!$C$2:$BW$498,60,0),"")</f>
        <v/>
      </c>
      <c r="V267" s="125"/>
      <c r="W267" s="125" t="str">
        <f>+IFERROR(VLOOKUP(#REF!&amp;"-"&amp;ROW()-108,[2]ワークシート!$C$2:$BW$498,61,0),"")</f>
        <v/>
      </c>
      <c r="X267" s="125"/>
      <c r="Y267" s="125"/>
      <c r="Z267" s="126" t="str">
        <f t="shared" si="4"/>
        <v/>
      </c>
      <c r="AA267" s="126"/>
      <c r="AB267" s="127" t="str">
        <f>+IFERROR(IF(VLOOKUP(#REF!&amp;"-"&amp;ROW()-108,[2]ワークシート!$C$2:$BW$498,13,0)="","",VLOOKUP(#REF!&amp;"-"&amp;ROW()-108,[2]ワークシート!$C$2:$BW$498,13,0)),"")</f>
        <v/>
      </c>
      <c r="AC267" s="127"/>
      <c r="AD267" s="127" t="str">
        <f>+IFERROR(VLOOKUP(#REF!&amp;"-"&amp;ROW()-108,[2]ワークシート!$C$2:$BW$498,30,0),"")</f>
        <v/>
      </c>
      <c r="AE267" s="127"/>
      <c r="AF267" s="126" t="str">
        <f t="shared" si="5"/>
        <v/>
      </c>
      <c r="AG267" s="126"/>
      <c r="AH267" s="127" t="str">
        <f>+IFERROR(IF(VLOOKUP(#REF!&amp;"-"&amp;ROW()-108,[2]ワークシート!$C$2:$BW$498,31,0)="","",VLOOKUP(#REF!&amp;"-"&amp;ROW()-108,[2]ワークシート!$C$2:$BW$498,31,0)),"")</f>
        <v/>
      </c>
      <c r="AI267" s="127"/>
      <c r="AJ267" s="41"/>
      <c r="AK267" s="41"/>
      <c r="AL267" s="41"/>
      <c r="AM267" s="41"/>
      <c r="AN267" s="41"/>
      <c r="AO267" s="41"/>
      <c r="AP267" s="41"/>
      <c r="AQ267" s="41"/>
      <c r="AR267" s="41"/>
      <c r="AS267" s="41"/>
      <c r="AT267" s="41"/>
      <c r="AU267" s="41"/>
      <c r="AV267" s="41"/>
      <c r="AW267" s="41"/>
      <c r="AX267" s="41"/>
      <c r="AY267" s="41"/>
      <c r="AZ267" s="41"/>
      <c r="BA267" s="41"/>
      <c r="BB267" s="41"/>
      <c r="BC267" s="41"/>
      <c r="BD267" s="41"/>
    </row>
    <row r="268" spans="1:56" ht="35.1" hidden="1" customHeight="1">
      <c r="A268" s="41"/>
      <c r="B268" s="128" t="str">
        <f>+IFERROR(VLOOKUP(#REF!&amp;"-"&amp;ROW()-108,[2]ワークシート!$C$2:$BW$498,9,0),"")</f>
        <v/>
      </c>
      <c r="C268" s="129"/>
      <c r="D268" s="130" t="str">
        <f>+IFERROR(IF(VLOOKUP(#REF!&amp;"-"&amp;ROW()-108,[2]ワークシート!$C$2:$BW$498,10,0) = "","",VLOOKUP(#REF!&amp;"-"&amp;ROW()-108,[2]ワークシート!$C$2:$BW$498,10,0)),"")</f>
        <v/>
      </c>
      <c r="E268" s="129"/>
      <c r="F268" s="128" t="str">
        <f>+IFERROR(VLOOKUP(#REF!&amp;"-"&amp;ROW()-108,[2]ワークシート!$C$2:$BW$498,11,0),"")</f>
        <v/>
      </c>
      <c r="G268" s="129"/>
      <c r="H268" s="50" t="str">
        <f>+IFERROR(VLOOKUP(#REF!&amp;"-"&amp;ROW()-108,[2]ワークシート!$C$2:$BW$498,12,0),"")</f>
        <v/>
      </c>
      <c r="I26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8" s="132"/>
      <c r="K268" s="128" t="str">
        <f>+IFERROR(VLOOKUP(#REF!&amp;"-"&amp;ROW()-108,[2]ワークシート!$C$2:$BW$498,19,0),"")</f>
        <v/>
      </c>
      <c r="L268" s="130"/>
      <c r="M268" s="129"/>
      <c r="N268" s="133" t="str">
        <f>+IFERROR(VLOOKUP(#REF!&amp;"-"&amp;ROW()-108,[2]ワークシート!$C$2:$BW$498,24,0),"")</f>
        <v/>
      </c>
      <c r="O268" s="134"/>
      <c r="P268" s="125" t="str">
        <f>+IFERROR(VLOOKUP(#REF!&amp;"-"&amp;ROW()-108,[2]ワークシート!$C$2:$BW$498,25,0),"")</f>
        <v/>
      </c>
      <c r="Q268" s="125"/>
      <c r="R268" s="135" t="str">
        <f>+IFERROR(VLOOKUP(#REF!&amp;"-"&amp;ROW()-108,[2]ワークシート!$C$2:$BW$498,55,0),"")</f>
        <v/>
      </c>
      <c r="S268" s="135"/>
      <c r="T268" s="135"/>
      <c r="U268" s="125" t="str">
        <f>+IFERROR(VLOOKUP(#REF!&amp;"-"&amp;ROW()-108,[2]ワークシート!$C$2:$BW$498,60,0),"")</f>
        <v/>
      </c>
      <c r="V268" s="125"/>
      <c r="W268" s="125" t="str">
        <f>+IFERROR(VLOOKUP(#REF!&amp;"-"&amp;ROW()-108,[2]ワークシート!$C$2:$BW$498,61,0),"")</f>
        <v/>
      </c>
      <c r="X268" s="125"/>
      <c r="Y268" s="125"/>
      <c r="Z268" s="126" t="str">
        <f t="shared" si="4"/>
        <v/>
      </c>
      <c r="AA268" s="126"/>
      <c r="AB268" s="127" t="str">
        <f>+IFERROR(IF(VLOOKUP(#REF!&amp;"-"&amp;ROW()-108,[2]ワークシート!$C$2:$BW$498,13,0)="","",VLOOKUP(#REF!&amp;"-"&amp;ROW()-108,[2]ワークシート!$C$2:$BW$498,13,0)),"")</f>
        <v/>
      </c>
      <c r="AC268" s="127"/>
      <c r="AD268" s="127" t="str">
        <f>+IFERROR(VLOOKUP(#REF!&amp;"-"&amp;ROW()-108,[2]ワークシート!$C$2:$BW$498,30,0),"")</f>
        <v/>
      </c>
      <c r="AE268" s="127"/>
      <c r="AF268" s="126" t="str">
        <f t="shared" si="5"/>
        <v/>
      </c>
      <c r="AG268" s="126"/>
      <c r="AH268" s="127" t="str">
        <f>+IFERROR(IF(VLOOKUP(#REF!&amp;"-"&amp;ROW()-108,[2]ワークシート!$C$2:$BW$498,31,0)="","",VLOOKUP(#REF!&amp;"-"&amp;ROW()-108,[2]ワークシート!$C$2:$BW$498,31,0)),"")</f>
        <v/>
      </c>
      <c r="AI268" s="127"/>
      <c r="AJ268" s="41"/>
      <c r="AK268" s="41"/>
      <c r="AL268" s="41"/>
      <c r="AM268" s="41"/>
      <c r="AN268" s="41"/>
      <c r="AO268" s="41"/>
      <c r="AP268" s="41"/>
      <c r="AQ268" s="41"/>
      <c r="AR268" s="41"/>
      <c r="AS268" s="41"/>
      <c r="AT268" s="41"/>
      <c r="AU268" s="41"/>
      <c r="AV268" s="41"/>
      <c r="AW268" s="41"/>
      <c r="AX268" s="41"/>
      <c r="AY268" s="41"/>
      <c r="AZ268" s="41"/>
      <c r="BA268" s="41"/>
      <c r="BB268" s="41"/>
      <c r="BC268" s="41"/>
      <c r="BD268" s="41"/>
    </row>
    <row r="269" spans="1:56" ht="35.1" hidden="1" customHeight="1">
      <c r="A269" s="41"/>
      <c r="B269" s="128" t="str">
        <f>+IFERROR(VLOOKUP(#REF!&amp;"-"&amp;ROW()-108,[2]ワークシート!$C$2:$BW$498,9,0),"")</f>
        <v/>
      </c>
      <c r="C269" s="129"/>
      <c r="D269" s="130" t="str">
        <f>+IFERROR(IF(VLOOKUP(#REF!&amp;"-"&amp;ROW()-108,[2]ワークシート!$C$2:$BW$498,10,0) = "","",VLOOKUP(#REF!&amp;"-"&amp;ROW()-108,[2]ワークシート!$C$2:$BW$498,10,0)),"")</f>
        <v/>
      </c>
      <c r="E269" s="129"/>
      <c r="F269" s="128" t="str">
        <f>+IFERROR(VLOOKUP(#REF!&amp;"-"&amp;ROW()-108,[2]ワークシート!$C$2:$BW$498,11,0),"")</f>
        <v/>
      </c>
      <c r="G269" s="129"/>
      <c r="H269" s="50" t="str">
        <f>+IFERROR(VLOOKUP(#REF!&amp;"-"&amp;ROW()-108,[2]ワークシート!$C$2:$BW$498,12,0),"")</f>
        <v/>
      </c>
      <c r="I26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9" s="132"/>
      <c r="K269" s="128" t="str">
        <f>+IFERROR(VLOOKUP(#REF!&amp;"-"&amp;ROW()-108,[2]ワークシート!$C$2:$BW$498,19,0),"")</f>
        <v/>
      </c>
      <c r="L269" s="130"/>
      <c r="M269" s="129"/>
      <c r="N269" s="133" t="str">
        <f>+IFERROR(VLOOKUP(#REF!&amp;"-"&amp;ROW()-108,[2]ワークシート!$C$2:$BW$498,24,0),"")</f>
        <v/>
      </c>
      <c r="O269" s="134"/>
      <c r="P269" s="125" t="str">
        <f>+IFERROR(VLOOKUP(#REF!&amp;"-"&amp;ROW()-108,[2]ワークシート!$C$2:$BW$498,25,0),"")</f>
        <v/>
      </c>
      <c r="Q269" s="125"/>
      <c r="R269" s="135" t="str">
        <f>+IFERROR(VLOOKUP(#REF!&amp;"-"&amp;ROW()-108,[2]ワークシート!$C$2:$BW$498,55,0),"")</f>
        <v/>
      </c>
      <c r="S269" s="135"/>
      <c r="T269" s="135"/>
      <c r="U269" s="125" t="str">
        <f>+IFERROR(VLOOKUP(#REF!&amp;"-"&amp;ROW()-108,[2]ワークシート!$C$2:$BW$498,60,0),"")</f>
        <v/>
      </c>
      <c r="V269" s="125"/>
      <c r="W269" s="125" t="str">
        <f>+IFERROR(VLOOKUP(#REF!&amp;"-"&amp;ROW()-108,[2]ワークシート!$C$2:$BW$498,61,0),"")</f>
        <v/>
      </c>
      <c r="X269" s="125"/>
      <c r="Y269" s="125"/>
      <c r="Z269" s="126" t="str">
        <f t="shared" si="4"/>
        <v/>
      </c>
      <c r="AA269" s="126"/>
      <c r="AB269" s="127" t="str">
        <f>+IFERROR(IF(VLOOKUP(#REF!&amp;"-"&amp;ROW()-108,[2]ワークシート!$C$2:$BW$498,13,0)="","",VLOOKUP(#REF!&amp;"-"&amp;ROW()-108,[2]ワークシート!$C$2:$BW$498,13,0)),"")</f>
        <v/>
      </c>
      <c r="AC269" s="127"/>
      <c r="AD269" s="127" t="str">
        <f>+IFERROR(VLOOKUP(#REF!&amp;"-"&amp;ROW()-108,[2]ワークシート!$C$2:$BW$498,30,0),"")</f>
        <v/>
      </c>
      <c r="AE269" s="127"/>
      <c r="AF269" s="126" t="str">
        <f t="shared" si="5"/>
        <v/>
      </c>
      <c r="AG269" s="126"/>
      <c r="AH269" s="127" t="str">
        <f>+IFERROR(IF(VLOOKUP(#REF!&amp;"-"&amp;ROW()-108,[2]ワークシート!$C$2:$BW$498,31,0)="","",VLOOKUP(#REF!&amp;"-"&amp;ROW()-108,[2]ワークシート!$C$2:$BW$498,31,0)),"")</f>
        <v/>
      </c>
      <c r="AI269" s="127"/>
      <c r="AJ269" s="41"/>
      <c r="AK269" s="41"/>
      <c r="AL269" s="41"/>
      <c r="AM269" s="41"/>
      <c r="AN269" s="41"/>
      <c r="AO269" s="41"/>
      <c r="AP269" s="41"/>
      <c r="AQ269" s="41"/>
      <c r="AR269" s="41"/>
      <c r="AS269" s="41"/>
      <c r="AT269" s="41"/>
      <c r="AU269" s="41"/>
      <c r="AV269" s="41"/>
      <c r="AW269" s="41"/>
      <c r="AX269" s="41"/>
      <c r="AY269" s="41"/>
      <c r="AZ269" s="41"/>
      <c r="BA269" s="41"/>
      <c r="BB269" s="41"/>
      <c r="BC269" s="41"/>
      <c r="BD269" s="41"/>
    </row>
    <row r="270" spans="1:56" ht="35.1" hidden="1" customHeight="1">
      <c r="A270" s="41"/>
      <c r="B270" s="128" t="str">
        <f>+IFERROR(VLOOKUP(#REF!&amp;"-"&amp;ROW()-108,[2]ワークシート!$C$2:$BW$498,9,0),"")</f>
        <v/>
      </c>
      <c r="C270" s="129"/>
      <c r="D270" s="130" t="str">
        <f>+IFERROR(IF(VLOOKUP(#REF!&amp;"-"&amp;ROW()-108,[2]ワークシート!$C$2:$BW$498,10,0) = "","",VLOOKUP(#REF!&amp;"-"&amp;ROW()-108,[2]ワークシート!$C$2:$BW$498,10,0)),"")</f>
        <v/>
      </c>
      <c r="E270" s="129"/>
      <c r="F270" s="128" t="str">
        <f>+IFERROR(VLOOKUP(#REF!&amp;"-"&amp;ROW()-108,[2]ワークシート!$C$2:$BW$498,11,0),"")</f>
        <v/>
      </c>
      <c r="G270" s="129"/>
      <c r="H270" s="50" t="str">
        <f>+IFERROR(VLOOKUP(#REF!&amp;"-"&amp;ROW()-108,[2]ワークシート!$C$2:$BW$498,12,0),"")</f>
        <v/>
      </c>
      <c r="I27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0" s="132"/>
      <c r="K270" s="128" t="str">
        <f>+IFERROR(VLOOKUP(#REF!&amp;"-"&amp;ROW()-108,[2]ワークシート!$C$2:$BW$498,19,0),"")</f>
        <v/>
      </c>
      <c r="L270" s="130"/>
      <c r="M270" s="129"/>
      <c r="N270" s="133" t="str">
        <f>+IFERROR(VLOOKUP(#REF!&amp;"-"&amp;ROW()-108,[2]ワークシート!$C$2:$BW$498,24,0),"")</f>
        <v/>
      </c>
      <c r="O270" s="134"/>
      <c r="P270" s="125" t="str">
        <f>+IFERROR(VLOOKUP(#REF!&amp;"-"&amp;ROW()-108,[2]ワークシート!$C$2:$BW$498,25,0),"")</f>
        <v/>
      </c>
      <c r="Q270" s="125"/>
      <c r="R270" s="135" t="str">
        <f>+IFERROR(VLOOKUP(#REF!&amp;"-"&amp;ROW()-108,[2]ワークシート!$C$2:$BW$498,55,0),"")</f>
        <v/>
      </c>
      <c r="S270" s="135"/>
      <c r="T270" s="135"/>
      <c r="U270" s="125" t="str">
        <f>+IFERROR(VLOOKUP(#REF!&amp;"-"&amp;ROW()-108,[2]ワークシート!$C$2:$BW$498,60,0),"")</f>
        <v/>
      </c>
      <c r="V270" s="125"/>
      <c r="W270" s="125" t="str">
        <f>+IFERROR(VLOOKUP(#REF!&amp;"-"&amp;ROW()-108,[2]ワークシート!$C$2:$BW$498,61,0),"")</f>
        <v/>
      </c>
      <c r="X270" s="125"/>
      <c r="Y270" s="125"/>
      <c r="Z270" s="126" t="str">
        <f t="shared" si="4"/>
        <v/>
      </c>
      <c r="AA270" s="126"/>
      <c r="AB270" s="127" t="str">
        <f>+IFERROR(IF(VLOOKUP(#REF!&amp;"-"&amp;ROW()-108,[2]ワークシート!$C$2:$BW$498,13,0)="","",VLOOKUP(#REF!&amp;"-"&amp;ROW()-108,[2]ワークシート!$C$2:$BW$498,13,0)),"")</f>
        <v/>
      </c>
      <c r="AC270" s="127"/>
      <c r="AD270" s="127" t="str">
        <f>+IFERROR(VLOOKUP(#REF!&amp;"-"&amp;ROW()-108,[2]ワークシート!$C$2:$BW$498,30,0),"")</f>
        <v/>
      </c>
      <c r="AE270" s="127"/>
      <c r="AF270" s="126" t="str">
        <f t="shared" si="5"/>
        <v/>
      </c>
      <c r="AG270" s="126"/>
      <c r="AH270" s="127" t="str">
        <f>+IFERROR(IF(VLOOKUP(#REF!&amp;"-"&amp;ROW()-108,[2]ワークシート!$C$2:$BW$498,31,0)="","",VLOOKUP(#REF!&amp;"-"&amp;ROW()-108,[2]ワークシート!$C$2:$BW$498,31,0)),"")</f>
        <v/>
      </c>
      <c r="AI270" s="127"/>
      <c r="AJ270" s="41"/>
      <c r="AK270" s="41"/>
      <c r="AL270" s="41"/>
      <c r="AM270" s="41"/>
      <c r="AN270" s="41"/>
      <c r="AO270" s="41"/>
      <c r="AP270" s="41"/>
      <c r="AQ270" s="41"/>
      <c r="AR270" s="41"/>
      <c r="AS270" s="41"/>
      <c r="AT270" s="41"/>
      <c r="AU270" s="41"/>
      <c r="AV270" s="41"/>
      <c r="AW270" s="41"/>
      <c r="AX270" s="41"/>
      <c r="AY270" s="41"/>
      <c r="AZ270" s="41"/>
      <c r="BA270" s="41"/>
      <c r="BB270" s="41"/>
      <c r="BC270" s="41"/>
      <c r="BD270" s="41"/>
    </row>
    <row r="271" spans="1:56" ht="35.1" hidden="1" customHeight="1">
      <c r="A271" s="41"/>
      <c r="B271" s="128" t="str">
        <f>+IFERROR(VLOOKUP(#REF!&amp;"-"&amp;ROW()-108,[2]ワークシート!$C$2:$BW$498,9,0),"")</f>
        <v/>
      </c>
      <c r="C271" s="129"/>
      <c r="D271" s="130" t="str">
        <f>+IFERROR(IF(VLOOKUP(#REF!&amp;"-"&amp;ROW()-108,[2]ワークシート!$C$2:$BW$498,10,0) = "","",VLOOKUP(#REF!&amp;"-"&amp;ROW()-108,[2]ワークシート!$C$2:$BW$498,10,0)),"")</f>
        <v/>
      </c>
      <c r="E271" s="129"/>
      <c r="F271" s="128" t="str">
        <f>+IFERROR(VLOOKUP(#REF!&amp;"-"&amp;ROW()-108,[2]ワークシート!$C$2:$BW$498,11,0),"")</f>
        <v/>
      </c>
      <c r="G271" s="129"/>
      <c r="H271" s="50" t="str">
        <f>+IFERROR(VLOOKUP(#REF!&amp;"-"&amp;ROW()-108,[2]ワークシート!$C$2:$BW$498,12,0),"")</f>
        <v/>
      </c>
      <c r="I27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1" s="132"/>
      <c r="K271" s="128" t="str">
        <f>+IFERROR(VLOOKUP(#REF!&amp;"-"&amp;ROW()-108,[2]ワークシート!$C$2:$BW$498,19,0),"")</f>
        <v/>
      </c>
      <c r="L271" s="130"/>
      <c r="M271" s="129"/>
      <c r="N271" s="133" t="str">
        <f>+IFERROR(VLOOKUP(#REF!&amp;"-"&amp;ROW()-108,[2]ワークシート!$C$2:$BW$498,24,0),"")</f>
        <v/>
      </c>
      <c r="O271" s="134"/>
      <c r="P271" s="125" t="str">
        <f>+IFERROR(VLOOKUP(#REF!&amp;"-"&amp;ROW()-108,[2]ワークシート!$C$2:$BW$498,25,0),"")</f>
        <v/>
      </c>
      <c r="Q271" s="125"/>
      <c r="R271" s="135" t="str">
        <f>+IFERROR(VLOOKUP(#REF!&amp;"-"&amp;ROW()-108,[2]ワークシート!$C$2:$BW$498,55,0),"")</f>
        <v/>
      </c>
      <c r="S271" s="135"/>
      <c r="T271" s="135"/>
      <c r="U271" s="125" t="str">
        <f>+IFERROR(VLOOKUP(#REF!&amp;"-"&amp;ROW()-108,[2]ワークシート!$C$2:$BW$498,60,0),"")</f>
        <v/>
      </c>
      <c r="V271" s="125"/>
      <c r="W271" s="125" t="str">
        <f>+IFERROR(VLOOKUP(#REF!&amp;"-"&amp;ROW()-108,[2]ワークシート!$C$2:$BW$498,61,0),"")</f>
        <v/>
      </c>
      <c r="X271" s="125"/>
      <c r="Y271" s="125"/>
      <c r="Z271" s="126" t="str">
        <f t="shared" ref="Z271:Z334" si="6">IF(AD271="","",IF(AD271=0,"使用貸借権","賃借権"))</f>
        <v/>
      </c>
      <c r="AA271" s="126"/>
      <c r="AB271" s="127" t="str">
        <f>+IFERROR(IF(VLOOKUP(#REF!&amp;"-"&amp;ROW()-108,[2]ワークシート!$C$2:$BW$498,13,0)="","",VLOOKUP(#REF!&amp;"-"&amp;ROW()-108,[2]ワークシート!$C$2:$BW$498,13,0)),"")</f>
        <v/>
      </c>
      <c r="AC271" s="127"/>
      <c r="AD271" s="127" t="str">
        <f>+IFERROR(VLOOKUP(#REF!&amp;"-"&amp;ROW()-108,[2]ワークシート!$C$2:$BW$498,30,0),"")</f>
        <v/>
      </c>
      <c r="AE271" s="127"/>
      <c r="AF271" s="126" t="str">
        <f t="shared" ref="AF271:AF334" si="7">IF(Z271="","",IF(Z271="使用貸借権","-","口座振込　１２月"))</f>
        <v/>
      </c>
      <c r="AG271" s="126"/>
      <c r="AH271" s="127" t="str">
        <f>+IFERROR(IF(VLOOKUP(#REF!&amp;"-"&amp;ROW()-108,[2]ワークシート!$C$2:$BW$498,31,0)="","",VLOOKUP(#REF!&amp;"-"&amp;ROW()-108,[2]ワークシート!$C$2:$BW$498,31,0)),"")</f>
        <v/>
      </c>
      <c r="AI271" s="127"/>
      <c r="AJ271" s="41"/>
      <c r="AK271" s="41"/>
      <c r="AL271" s="41"/>
      <c r="AM271" s="41"/>
      <c r="AN271" s="41"/>
      <c r="AO271" s="41"/>
      <c r="AP271" s="41"/>
      <c r="AQ271" s="41"/>
      <c r="AR271" s="41"/>
      <c r="AS271" s="41"/>
      <c r="AT271" s="41"/>
      <c r="AU271" s="41"/>
      <c r="AV271" s="41"/>
      <c r="AW271" s="41"/>
      <c r="AX271" s="41"/>
      <c r="AY271" s="41"/>
      <c r="AZ271" s="41"/>
      <c r="BA271" s="41"/>
      <c r="BB271" s="41"/>
      <c r="BC271" s="41"/>
      <c r="BD271" s="41"/>
    </row>
    <row r="272" spans="1:56" ht="35.1" hidden="1" customHeight="1">
      <c r="A272" s="41"/>
      <c r="B272" s="128" t="str">
        <f>+IFERROR(VLOOKUP(#REF!&amp;"-"&amp;ROW()-108,[2]ワークシート!$C$2:$BW$498,9,0),"")</f>
        <v/>
      </c>
      <c r="C272" s="129"/>
      <c r="D272" s="130" t="str">
        <f>+IFERROR(IF(VLOOKUP(#REF!&amp;"-"&amp;ROW()-108,[2]ワークシート!$C$2:$BW$498,10,0) = "","",VLOOKUP(#REF!&amp;"-"&amp;ROW()-108,[2]ワークシート!$C$2:$BW$498,10,0)),"")</f>
        <v/>
      </c>
      <c r="E272" s="129"/>
      <c r="F272" s="128" t="str">
        <f>+IFERROR(VLOOKUP(#REF!&amp;"-"&amp;ROW()-108,[2]ワークシート!$C$2:$BW$498,11,0),"")</f>
        <v/>
      </c>
      <c r="G272" s="129"/>
      <c r="H272" s="50" t="str">
        <f>+IFERROR(VLOOKUP(#REF!&amp;"-"&amp;ROW()-108,[2]ワークシート!$C$2:$BW$498,12,0),"")</f>
        <v/>
      </c>
      <c r="I27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2" s="132"/>
      <c r="K272" s="128" t="str">
        <f>+IFERROR(VLOOKUP(#REF!&amp;"-"&amp;ROW()-108,[2]ワークシート!$C$2:$BW$498,19,0),"")</f>
        <v/>
      </c>
      <c r="L272" s="130"/>
      <c r="M272" s="129"/>
      <c r="N272" s="133" t="str">
        <f>+IFERROR(VLOOKUP(#REF!&amp;"-"&amp;ROW()-108,[2]ワークシート!$C$2:$BW$498,24,0),"")</f>
        <v/>
      </c>
      <c r="O272" s="134"/>
      <c r="P272" s="125" t="str">
        <f>+IFERROR(VLOOKUP(#REF!&amp;"-"&amp;ROW()-108,[2]ワークシート!$C$2:$BW$498,25,0),"")</f>
        <v/>
      </c>
      <c r="Q272" s="125"/>
      <c r="R272" s="135" t="str">
        <f>+IFERROR(VLOOKUP(#REF!&amp;"-"&amp;ROW()-108,[2]ワークシート!$C$2:$BW$498,55,0),"")</f>
        <v/>
      </c>
      <c r="S272" s="135"/>
      <c r="T272" s="135"/>
      <c r="U272" s="125" t="str">
        <f>+IFERROR(VLOOKUP(#REF!&amp;"-"&amp;ROW()-108,[2]ワークシート!$C$2:$BW$498,60,0),"")</f>
        <v/>
      </c>
      <c r="V272" s="125"/>
      <c r="W272" s="125" t="str">
        <f>+IFERROR(VLOOKUP(#REF!&amp;"-"&amp;ROW()-108,[2]ワークシート!$C$2:$BW$498,61,0),"")</f>
        <v/>
      </c>
      <c r="X272" s="125"/>
      <c r="Y272" s="125"/>
      <c r="Z272" s="126" t="str">
        <f t="shared" si="6"/>
        <v/>
      </c>
      <c r="AA272" s="126"/>
      <c r="AB272" s="127" t="str">
        <f>+IFERROR(IF(VLOOKUP(#REF!&amp;"-"&amp;ROW()-108,[2]ワークシート!$C$2:$BW$498,13,0)="","",VLOOKUP(#REF!&amp;"-"&amp;ROW()-108,[2]ワークシート!$C$2:$BW$498,13,0)),"")</f>
        <v/>
      </c>
      <c r="AC272" s="127"/>
      <c r="AD272" s="127" t="str">
        <f>+IFERROR(VLOOKUP(#REF!&amp;"-"&amp;ROW()-108,[2]ワークシート!$C$2:$BW$498,30,0),"")</f>
        <v/>
      </c>
      <c r="AE272" s="127"/>
      <c r="AF272" s="126" t="str">
        <f t="shared" si="7"/>
        <v/>
      </c>
      <c r="AG272" s="126"/>
      <c r="AH272" s="127" t="str">
        <f>+IFERROR(IF(VLOOKUP(#REF!&amp;"-"&amp;ROW()-108,[2]ワークシート!$C$2:$BW$498,31,0)="","",VLOOKUP(#REF!&amp;"-"&amp;ROW()-108,[2]ワークシート!$C$2:$BW$498,31,0)),"")</f>
        <v/>
      </c>
      <c r="AI272" s="127"/>
      <c r="AJ272" s="41"/>
      <c r="AK272" s="41"/>
      <c r="AL272" s="41"/>
      <c r="AM272" s="41"/>
      <c r="AN272" s="41"/>
      <c r="AO272" s="41"/>
      <c r="AP272" s="41"/>
      <c r="AQ272" s="41"/>
      <c r="AR272" s="41"/>
      <c r="AS272" s="41"/>
      <c r="AT272" s="41"/>
      <c r="AU272" s="41"/>
      <c r="AV272" s="41"/>
      <c r="AW272" s="41"/>
      <c r="AX272" s="41"/>
      <c r="AY272" s="41"/>
      <c r="AZ272" s="41"/>
      <c r="BA272" s="41"/>
      <c r="BB272" s="41"/>
      <c r="BC272" s="41"/>
      <c r="BD272" s="41"/>
    </row>
    <row r="273" spans="1:56" ht="35.1" hidden="1" customHeight="1">
      <c r="A273" s="41"/>
      <c r="B273" s="128" t="str">
        <f>+IFERROR(VLOOKUP(#REF!&amp;"-"&amp;ROW()-108,[2]ワークシート!$C$2:$BW$498,9,0),"")</f>
        <v/>
      </c>
      <c r="C273" s="129"/>
      <c r="D273" s="130" t="str">
        <f>+IFERROR(IF(VLOOKUP(#REF!&amp;"-"&amp;ROW()-108,[2]ワークシート!$C$2:$BW$498,10,0) = "","",VLOOKUP(#REF!&amp;"-"&amp;ROW()-108,[2]ワークシート!$C$2:$BW$498,10,0)),"")</f>
        <v/>
      </c>
      <c r="E273" s="129"/>
      <c r="F273" s="128" t="str">
        <f>+IFERROR(VLOOKUP(#REF!&amp;"-"&amp;ROW()-108,[2]ワークシート!$C$2:$BW$498,11,0),"")</f>
        <v/>
      </c>
      <c r="G273" s="129"/>
      <c r="H273" s="50" t="str">
        <f>+IFERROR(VLOOKUP(#REF!&amp;"-"&amp;ROW()-108,[2]ワークシート!$C$2:$BW$498,12,0),"")</f>
        <v/>
      </c>
      <c r="I27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3" s="132"/>
      <c r="K273" s="128" t="str">
        <f>+IFERROR(VLOOKUP(#REF!&amp;"-"&amp;ROW()-108,[2]ワークシート!$C$2:$BW$498,19,0),"")</f>
        <v/>
      </c>
      <c r="L273" s="130"/>
      <c r="M273" s="129"/>
      <c r="N273" s="133" t="str">
        <f>+IFERROR(VLOOKUP(#REF!&amp;"-"&amp;ROW()-108,[2]ワークシート!$C$2:$BW$498,24,0),"")</f>
        <v/>
      </c>
      <c r="O273" s="134"/>
      <c r="P273" s="125" t="str">
        <f>+IFERROR(VLOOKUP(#REF!&amp;"-"&amp;ROW()-108,[2]ワークシート!$C$2:$BW$498,25,0),"")</f>
        <v/>
      </c>
      <c r="Q273" s="125"/>
      <c r="R273" s="135" t="str">
        <f>+IFERROR(VLOOKUP(#REF!&amp;"-"&amp;ROW()-108,[2]ワークシート!$C$2:$BW$498,55,0),"")</f>
        <v/>
      </c>
      <c r="S273" s="135"/>
      <c r="T273" s="135"/>
      <c r="U273" s="125" t="str">
        <f>+IFERROR(VLOOKUP(#REF!&amp;"-"&amp;ROW()-108,[2]ワークシート!$C$2:$BW$498,60,0),"")</f>
        <v/>
      </c>
      <c r="V273" s="125"/>
      <c r="W273" s="125" t="str">
        <f>+IFERROR(VLOOKUP(#REF!&amp;"-"&amp;ROW()-108,[2]ワークシート!$C$2:$BW$498,61,0),"")</f>
        <v/>
      </c>
      <c r="X273" s="125"/>
      <c r="Y273" s="125"/>
      <c r="Z273" s="126" t="str">
        <f t="shared" si="6"/>
        <v/>
      </c>
      <c r="AA273" s="126"/>
      <c r="AB273" s="127" t="str">
        <f>+IFERROR(IF(VLOOKUP(#REF!&amp;"-"&amp;ROW()-108,[2]ワークシート!$C$2:$BW$498,13,0)="","",VLOOKUP(#REF!&amp;"-"&amp;ROW()-108,[2]ワークシート!$C$2:$BW$498,13,0)),"")</f>
        <v/>
      </c>
      <c r="AC273" s="127"/>
      <c r="AD273" s="127" t="str">
        <f>+IFERROR(VLOOKUP(#REF!&amp;"-"&amp;ROW()-108,[2]ワークシート!$C$2:$BW$498,30,0),"")</f>
        <v/>
      </c>
      <c r="AE273" s="127"/>
      <c r="AF273" s="126" t="str">
        <f t="shared" si="7"/>
        <v/>
      </c>
      <c r="AG273" s="126"/>
      <c r="AH273" s="127" t="str">
        <f>+IFERROR(IF(VLOOKUP(#REF!&amp;"-"&amp;ROW()-108,[2]ワークシート!$C$2:$BW$498,31,0)="","",VLOOKUP(#REF!&amp;"-"&amp;ROW()-108,[2]ワークシート!$C$2:$BW$498,31,0)),"")</f>
        <v/>
      </c>
      <c r="AI273" s="127"/>
      <c r="AJ273" s="41"/>
      <c r="AK273" s="41"/>
      <c r="AL273" s="41"/>
      <c r="AM273" s="41"/>
      <c r="AN273" s="41"/>
      <c r="AO273" s="41"/>
      <c r="AP273" s="41"/>
      <c r="AQ273" s="41"/>
      <c r="AR273" s="41"/>
      <c r="AS273" s="41"/>
      <c r="AT273" s="41"/>
      <c r="AU273" s="41"/>
      <c r="AV273" s="41"/>
      <c r="AW273" s="41"/>
      <c r="AX273" s="41"/>
      <c r="AY273" s="41"/>
      <c r="AZ273" s="41"/>
      <c r="BA273" s="41"/>
      <c r="BB273" s="41"/>
      <c r="BC273" s="41"/>
      <c r="BD273" s="41"/>
    </row>
    <row r="274" spans="1:56" ht="35.1" hidden="1" customHeight="1">
      <c r="A274" s="41"/>
      <c r="B274" s="128" t="str">
        <f>+IFERROR(VLOOKUP(#REF!&amp;"-"&amp;ROW()-108,[2]ワークシート!$C$2:$BW$498,9,0),"")</f>
        <v/>
      </c>
      <c r="C274" s="129"/>
      <c r="D274" s="130" t="str">
        <f>+IFERROR(IF(VLOOKUP(#REF!&amp;"-"&amp;ROW()-108,[2]ワークシート!$C$2:$BW$498,10,0) = "","",VLOOKUP(#REF!&amp;"-"&amp;ROW()-108,[2]ワークシート!$C$2:$BW$498,10,0)),"")</f>
        <v/>
      </c>
      <c r="E274" s="129"/>
      <c r="F274" s="128" t="str">
        <f>+IFERROR(VLOOKUP(#REF!&amp;"-"&amp;ROW()-108,[2]ワークシート!$C$2:$BW$498,11,0),"")</f>
        <v/>
      </c>
      <c r="G274" s="129"/>
      <c r="H274" s="50" t="str">
        <f>+IFERROR(VLOOKUP(#REF!&amp;"-"&amp;ROW()-108,[2]ワークシート!$C$2:$BW$498,12,0),"")</f>
        <v/>
      </c>
      <c r="I27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4" s="132"/>
      <c r="K274" s="128" t="str">
        <f>+IFERROR(VLOOKUP(#REF!&amp;"-"&amp;ROW()-108,[2]ワークシート!$C$2:$BW$498,19,0),"")</f>
        <v/>
      </c>
      <c r="L274" s="130"/>
      <c r="M274" s="129"/>
      <c r="N274" s="133" t="str">
        <f>+IFERROR(VLOOKUP(#REF!&amp;"-"&amp;ROW()-108,[2]ワークシート!$C$2:$BW$498,24,0),"")</f>
        <v/>
      </c>
      <c r="O274" s="134"/>
      <c r="P274" s="125" t="str">
        <f>+IFERROR(VLOOKUP(#REF!&amp;"-"&amp;ROW()-108,[2]ワークシート!$C$2:$BW$498,25,0),"")</f>
        <v/>
      </c>
      <c r="Q274" s="125"/>
      <c r="R274" s="135" t="str">
        <f>+IFERROR(VLOOKUP(#REF!&amp;"-"&amp;ROW()-108,[2]ワークシート!$C$2:$BW$498,55,0),"")</f>
        <v/>
      </c>
      <c r="S274" s="135"/>
      <c r="T274" s="135"/>
      <c r="U274" s="125" t="str">
        <f>+IFERROR(VLOOKUP(#REF!&amp;"-"&amp;ROW()-108,[2]ワークシート!$C$2:$BW$498,60,0),"")</f>
        <v/>
      </c>
      <c r="V274" s="125"/>
      <c r="W274" s="125" t="str">
        <f>+IFERROR(VLOOKUP(#REF!&amp;"-"&amp;ROW()-108,[2]ワークシート!$C$2:$BW$498,61,0),"")</f>
        <v/>
      </c>
      <c r="X274" s="125"/>
      <c r="Y274" s="125"/>
      <c r="Z274" s="126" t="str">
        <f t="shared" si="6"/>
        <v/>
      </c>
      <c r="AA274" s="126"/>
      <c r="AB274" s="127" t="str">
        <f>+IFERROR(IF(VLOOKUP(#REF!&amp;"-"&amp;ROW()-108,[2]ワークシート!$C$2:$BW$498,13,0)="","",VLOOKUP(#REF!&amp;"-"&amp;ROW()-108,[2]ワークシート!$C$2:$BW$498,13,0)),"")</f>
        <v/>
      </c>
      <c r="AC274" s="127"/>
      <c r="AD274" s="127" t="str">
        <f>+IFERROR(VLOOKUP(#REF!&amp;"-"&amp;ROW()-108,[2]ワークシート!$C$2:$BW$498,30,0),"")</f>
        <v/>
      </c>
      <c r="AE274" s="127"/>
      <c r="AF274" s="126" t="str">
        <f t="shared" si="7"/>
        <v/>
      </c>
      <c r="AG274" s="126"/>
      <c r="AH274" s="127" t="str">
        <f>+IFERROR(IF(VLOOKUP(#REF!&amp;"-"&amp;ROW()-108,[2]ワークシート!$C$2:$BW$498,31,0)="","",VLOOKUP(#REF!&amp;"-"&amp;ROW()-108,[2]ワークシート!$C$2:$BW$498,31,0)),"")</f>
        <v/>
      </c>
      <c r="AI274" s="127"/>
      <c r="AJ274" s="41"/>
      <c r="AK274" s="41"/>
      <c r="AL274" s="41"/>
      <c r="AM274" s="41"/>
      <c r="AN274" s="41"/>
      <c r="AO274" s="41"/>
      <c r="AP274" s="41"/>
      <c r="AQ274" s="41"/>
      <c r="AR274" s="41"/>
      <c r="AS274" s="41"/>
      <c r="AT274" s="41"/>
      <c r="AU274" s="41"/>
      <c r="AV274" s="41"/>
      <c r="AW274" s="41"/>
      <c r="AX274" s="41"/>
      <c r="AY274" s="41"/>
      <c r="AZ274" s="41"/>
      <c r="BA274" s="41"/>
      <c r="BB274" s="41"/>
      <c r="BC274" s="41"/>
      <c r="BD274" s="41"/>
    </row>
    <row r="275" spans="1:56" ht="35.1" hidden="1" customHeight="1">
      <c r="A275" s="41"/>
      <c r="B275" s="128" t="str">
        <f>+IFERROR(VLOOKUP(#REF!&amp;"-"&amp;ROW()-108,[2]ワークシート!$C$2:$BW$498,9,0),"")</f>
        <v/>
      </c>
      <c r="C275" s="129"/>
      <c r="D275" s="130" t="str">
        <f>+IFERROR(IF(VLOOKUP(#REF!&amp;"-"&amp;ROW()-108,[2]ワークシート!$C$2:$BW$498,10,0) = "","",VLOOKUP(#REF!&amp;"-"&amp;ROW()-108,[2]ワークシート!$C$2:$BW$498,10,0)),"")</f>
        <v/>
      </c>
      <c r="E275" s="129"/>
      <c r="F275" s="128" t="str">
        <f>+IFERROR(VLOOKUP(#REF!&amp;"-"&amp;ROW()-108,[2]ワークシート!$C$2:$BW$498,11,0),"")</f>
        <v/>
      </c>
      <c r="G275" s="129"/>
      <c r="H275" s="50" t="str">
        <f>+IFERROR(VLOOKUP(#REF!&amp;"-"&amp;ROW()-108,[2]ワークシート!$C$2:$BW$498,12,0),"")</f>
        <v/>
      </c>
      <c r="I27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5" s="132"/>
      <c r="K275" s="128" t="str">
        <f>+IFERROR(VLOOKUP(#REF!&amp;"-"&amp;ROW()-108,[2]ワークシート!$C$2:$BW$498,19,0),"")</f>
        <v/>
      </c>
      <c r="L275" s="130"/>
      <c r="M275" s="129"/>
      <c r="N275" s="133" t="str">
        <f>+IFERROR(VLOOKUP(#REF!&amp;"-"&amp;ROW()-108,[2]ワークシート!$C$2:$BW$498,24,0),"")</f>
        <v/>
      </c>
      <c r="O275" s="134"/>
      <c r="P275" s="125" t="str">
        <f>+IFERROR(VLOOKUP(#REF!&amp;"-"&amp;ROW()-108,[2]ワークシート!$C$2:$BW$498,25,0),"")</f>
        <v/>
      </c>
      <c r="Q275" s="125"/>
      <c r="R275" s="135" t="str">
        <f>+IFERROR(VLOOKUP(#REF!&amp;"-"&amp;ROW()-108,[2]ワークシート!$C$2:$BW$498,55,0),"")</f>
        <v/>
      </c>
      <c r="S275" s="135"/>
      <c r="T275" s="135"/>
      <c r="U275" s="125" t="str">
        <f>+IFERROR(VLOOKUP(#REF!&amp;"-"&amp;ROW()-108,[2]ワークシート!$C$2:$BW$498,60,0),"")</f>
        <v/>
      </c>
      <c r="V275" s="125"/>
      <c r="W275" s="125" t="str">
        <f>+IFERROR(VLOOKUP(#REF!&amp;"-"&amp;ROW()-108,[2]ワークシート!$C$2:$BW$498,61,0),"")</f>
        <v/>
      </c>
      <c r="X275" s="125"/>
      <c r="Y275" s="125"/>
      <c r="Z275" s="126" t="str">
        <f t="shared" si="6"/>
        <v/>
      </c>
      <c r="AA275" s="126"/>
      <c r="AB275" s="127" t="str">
        <f>+IFERROR(IF(VLOOKUP(#REF!&amp;"-"&amp;ROW()-108,[2]ワークシート!$C$2:$BW$498,13,0)="","",VLOOKUP(#REF!&amp;"-"&amp;ROW()-108,[2]ワークシート!$C$2:$BW$498,13,0)),"")</f>
        <v/>
      </c>
      <c r="AC275" s="127"/>
      <c r="AD275" s="127" t="str">
        <f>+IFERROR(VLOOKUP(#REF!&amp;"-"&amp;ROW()-108,[2]ワークシート!$C$2:$BW$498,30,0),"")</f>
        <v/>
      </c>
      <c r="AE275" s="127"/>
      <c r="AF275" s="126" t="str">
        <f t="shared" si="7"/>
        <v/>
      </c>
      <c r="AG275" s="126"/>
      <c r="AH275" s="127" t="str">
        <f>+IFERROR(IF(VLOOKUP(#REF!&amp;"-"&amp;ROW()-108,[2]ワークシート!$C$2:$BW$498,31,0)="","",VLOOKUP(#REF!&amp;"-"&amp;ROW()-108,[2]ワークシート!$C$2:$BW$498,31,0)),"")</f>
        <v/>
      </c>
      <c r="AI275" s="127"/>
      <c r="AJ275" s="41"/>
      <c r="AK275" s="41"/>
      <c r="AL275" s="41"/>
      <c r="AM275" s="41"/>
      <c r="AN275" s="41"/>
      <c r="AO275" s="41"/>
      <c r="AP275" s="41"/>
      <c r="AQ275" s="41"/>
      <c r="AR275" s="41"/>
      <c r="AS275" s="41"/>
      <c r="AT275" s="41"/>
      <c r="AU275" s="41"/>
      <c r="AV275" s="41"/>
      <c r="AW275" s="41"/>
      <c r="AX275" s="41"/>
      <c r="AY275" s="41"/>
      <c r="AZ275" s="41"/>
      <c r="BA275" s="41"/>
      <c r="BB275" s="41"/>
      <c r="BC275" s="41"/>
      <c r="BD275" s="41"/>
    </row>
    <row r="276" spans="1:56" ht="35.1" hidden="1" customHeight="1">
      <c r="A276" s="41"/>
      <c r="B276" s="128" t="str">
        <f>+IFERROR(VLOOKUP(#REF!&amp;"-"&amp;ROW()-108,[2]ワークシート!$C$2:$BW$498,9,0),"")</f>
        <v/>
      </c>
      <c r="C276" s="129"/>
      <c r="D276" s="130" t="str">
        <f>+IFERROR(IF(VLOOKUP(#REF!&amp;"-"&amp;ROW()-108,[2]ワークシート!$C$2:$BW$498,10,0) = "","",VLOOKUP(#REF!&amp;"-"&amp;ROW()-108,[2]ワークシート!$C$2:$BW$498,10,0)),"")</f>
        <v/>
      </c>
      <c r="E276" s="129"/>
      <c r="F276" s="128" t="str">
        <f>+IFERROR(VLOOKUP(#REF!&amp;"-"&amp;ROW()-108,[2]ワークシート!$C$2:$BW$498,11,0),"")</f>
        <v/>
      </c>
      <c r="G276" s="129"/>
      <c r="H276" s="50" t="str">
        <f>+IFERROR(VLOOKUP(#REF!&amp;"-"&amp;ROW()-108,[2]ワークシート!$C$2:$BW$498,12,0),"")</f>
        <v/>
      </c>
      <c r="I27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6" s="132"/>
      <c r="K276" s="128" t="str">
        <f>+IFERROR(VLOOKUP(#REF!&amp;"-"&amp;ROW()-108,[2]ワークシート!$C$2:$BW$498,19,0),"")</f>
        <v/>
      </c>
      <c r="L276" s="130"/>
      <c r="M276" s="129"/>
      <c r="N276" s="133" t="str">
        <f>+IFERROR(VLOOKUP(#REF!&amp;"-"&amp;ROW()-108,[2]ワークシート!$C$2:$BW$498,24,0),"")</f>
        <v/>
      </c>
      <c r="O276" s="134"/>
      <c r="P276" s="125" t="str">
        <f>+IFERROR(VLOOKUP(#REF!&amp;"-"&amp;ROW()-108,[2]ワークシート!$C$2:$BW$498,25,0),"")</f>
        <v/>
      </c>
      <c r="Q276" s="125"/>
      <c r="R276" s="135" t="str">
        <f>+IFERROR(VLOOKUP(#REF!&amp;"-"&amp;ROW()-108,[2]ワークシート!$C$2:$BW$498,55,0),"")</f>
        <v/>
      </c>
      <c r="S276" s="135"/>
      <c r="T276" s="135"/>
      <c r="U276" s="125" t="str">
        <f>+IFERROR(VLOOKUP(#REF!&amp;"-"&amp;ROW()-108,[2]ワークシート!$C$2:$BW$498,60,0),"")</f>
        <v/>
      </c>
      <c r="V276" s="125"/>
      <c r="W276" s="125" t="str">
        <f>+IFERROR(VLOOKUP(#REF!&amp;"-"&amp;ROW()-108,[2]ワークシート!$C$2:$BW$498,61,0),"")</f>
        <v/>
      </c>
      <c r="X276" s="125"/>
      <c r="Y276" s="125"/>
      <c r="Z276" s="126" t="str">
        <f t="shared" si="6"/>
        <v/>
      </c>
      <c r="AA276" s="126"/>
      <c r="AB276" s="127" t="str">
        <f>+IFERROR(IF(VLOOKUP(#REF!&amp;"-"&amp;ROW()-108,[2]ワークシート!$C$2:$BW$498,13,0)="","",VLOOKUP(#REF!&amp;"-"&amp;ROW()-108,[2]ワークシート!$C$2:$BW$498,13,0)),"")</f>
        <v/>
      </c>
      <c r="AC276" s="127"/>
      <c r="AD276" s="127" t="str">
        <f>+IFERROR(VLOOKUP(#REF!&amp;"-"&amp;ROW()-108,[2]ワークシート!$C$2:$BW$498,30,0),"")</f>
        <v/>
      </c>
      <c r="AE276" s="127"/>
      <c r="AF276" s="126" t="str">
        <f t="shared" si="7"/>
        <v/>
      </c>
      <c r="AG276" s="126"/>
      <c r="AH276" s="127" t="str">
        <f>+IFERROR(IF(VLOOKUP(#REF!&amp;"-"&amp;ROW()-108,[2]ワークシート!$C$2:$BW$498,31,0)="","",VLOOKUP(#REF!&amp;"-"&amp;ROW()-108,[2]ワークシート!$C$2:$BW$498,31,0)),"")</f>
        <v/>
      </c>
      <c r="AI276" s="127"/>
      <c r="AJ276" s="41"/>
      <c r="AK276" s="41"/>
      <c r="AL276" s="41"/>
      <c r="AM276" s="41"/>
      <c r="AN276" s="41"/>
      <c r="AO276" s="41"/>
      <c r="AP276" s="41"/>
      <c r="AQ276" s="41"/>
      <c r="AR276" s="41"/>
      <c r="AS276" s="41"/>
      <c r="AT276" s="41"/>
      <c r="AU276" s="41"/>
      <c r="AV276" s="41"/>
      <c r="AW276" s="41"/>
      <c r="AX276" s="41"/>
      <c r="AY276" s="41"/>
      <c r="AZ276" s="41"/>
      <c r="BA276" s="41"/>
      <c r="BB276" s="41"/>
      <c r="BC276" s="41"/>
      <c r="BD276" s="41"/>
    </row>
    <row r="277" spans="1:56" ht="35.1" hidden="1" customHeight="1">
      <c r="A277" s="41"/>
      <c r="B277" s="128" t="str">
        <f>+IFERROR(VLOOKUP(#REF!&amp;"-"&amp;ROW()-108,[2]ワークシート!$C$2:$BW$498,9,0),"")</f>
        <v/>
      </c>
      <c r="C277" s="129"/>
      <c r="D277" s="130" t="str">
        <f>+IFERROR(IF(VLOOKUP(#REF!&amp;"-"&amp;ROW()-108,[2]ワークシート!$C$2:$BW$498,10,0) = "","",VLOOKUP(#REF!&amp;"-"&amp;ROW()-108,[2]ワークシート!$C$2:$BW$498,10,0)),"")</f>
        <v/>
      </c>
      <c r="E277" s="129"/>
      <c r="F277" s="128" t="str">
        <f>+IFERROR(VLOOKUP(#REF!&amp;"-"&amp;ROW()-108,[2]ワークシート!$C$2:$BW$498,11,0),"")</f>
        <v/>
      </c>
      <c r="G277" s="129"/>
      <c r="H277" s="50" t="str">
        <f>+IFERROR(VLOOKUP(#REF!&amp;"-"&amp;ROW()-108,[2]ワークシート!$C$2:$BW$498,12,0),"")</f>
        <v/>
      </c>
      <c r="I27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7" s="132"/>
      <c r="K277" s="128" t="str">
        <f>+IFERROR(VLOOKUP(#REF!&amp;"-"&amp;ROW()-108,[2]ワークシート!$C$2:$BW$498,19,0),"")</f>
        <v/>
      </c>
      <c r="L277" s="130"/>
      <c r="M277" s="129"/>
      <c r="N277" s="133" t="str">
        <f>+IFERROR(VLOOKUP(#REF!&amp;"-"&amp;ROW()-108,[2]ワークシート!$C$2:$BW$498,24,0),"")</f>
        <v/>
      </c>
      <c r="O277" s="134"/>
      <c r="P277" s="125" t="str">
        <f>+IFERROR(VLOOKUP(#REF!&amp;"-"&amp;ROW()-108,[2]ワークシート!$C$2:$BW$498,25,0),"")</f>
        <v/>
      </c>
      <c r="Q277" s="125"/>
      <c r="R277" s="135" t="str">
        <f>+IFERROR(VLOOKUP(#REF!&amp;"-"&amp;ROW()-108,[2]ワークシート!$C$2:$BW$498,55,0),"")</f>
        <v/>
      </c>
      <c r="S277" s="135"/>
      <c r="T277" s="135"/>
      <c r="U277" s="125" t="str">
        <f>+IFERROR(VLOOKUP(#REF!&amp;"-"&amp;ROW()-108,[2]ワークシート!$C$2:$BW$498,60,0),"")</f>
        <v/>
      </c>
      <c r="V277" s="125"/>
      <c r="W277" s="125" t="str">
        <f>+IFERROR(VLOOKUP(#REF!&amp;"-"&amp;ROW()-108,[2]ワークシート!$C$2:$BW$498,61,0),"")</f>
        <v/>
      </c>
      <c r="X277" s="125"/>
      <c r="Y277" s="125"/>
      <c r="Z277" s="126" t="str">
        <f t="shared" si="6"/>
        <v/>
      </c>
      <c r="AA277" s="126"/>
      <c r="AB277" s="127" t="str">
        <f>+IFERROR(IF(VLOOKUP(#REF!&amp;"-"&amp;ROW()-108,[2]ワークシート!$C$2:$BW$498,13,0)="","",VLOOKUP(#REF!&amp;"-"&amp;ROW()-108,[2]ワークシート!$C$2:$BW$498,13,0)),"")</f>
        <v/>
      </c>
      <c r="AC277" s="127"/>
      <c r="AD277" s="127" t="str">
        <f>+IFERROR(VLOOKUP(#REF!&amp;"-"&amp;ROW()-108,[2]ワークシート!$C$2:$BW$498,30,0),"")</f>
        <v/>
      </c>
      <c r="AE277" s="127"/>
      <c r="AF277" s="126" t="str">
        <f t="shared" si="7"/>
        <v/>
      </c>
      <c r="AG277" s="126"/>
      <c r="AH277" s="127" t="str">
        <f>+IFERROR(IF(VLOOKUP(#REF!&amp;"-"&amp;ROW()-108,[2]ワークシート!$C$2:$BW$498,31,0)="","",VLOOKUP(#REF!&amp;"-"&amp;ROW()-108,[2]ワークシート!$C$2:$BW$498,31,0)),"")</f>
        <v/>
      </c>
      <c r="AI277" s="127"/>
      <c r="AJ277" s="41"/>
      <c r="AK277" s="41"/>
      <c r="AL277" s="41"/>
      <c r="AM277" s="41"/>
      <c r="AN277" s="41"/>
      <c r="AO277" s="41"/>
      <c r="AP277" s="41"/>
      <c r="AQ277" s="41"/>
      <c r="AR277" s="41"/>
      <c r="AS277" s="41"/>
      <c r="AT277" s="41"/>
      <c r="AU277" s="41"/>
      <c r="AV277" s="41"/>
      <c r="AW277" s="41"/>
      <c r="AX277" s="41"/>
      <c r="AY277" s="41"/>
      <c r="AZ277" s="41"/>
      <c r="BA277" s="41"/>
      <c r="BB277" s="41"/>
      <c r="BC277" s="41"/>
      <c r="BD277" s="41"/>
    </row>
    <row r="278" spans="1:56" ht="35.1" hidden="1" customHeight="1">
      <c r="A278" s="41"/>
      <c r="B278" s="128" t="str">
        <f>+IFERROR(VLOOKUP(#REF!&amp;"-"&amp;ROW()-108,[2]ワークシート!$C$2:$BW$498,9,0),"")</f>
        <v/>
      </c>
      <c r="C278" s="129"/>
      <c r="D278" s="130" t="str">
        <f>+IFERROR(IF(VLOOKUP(#REF!&amp;"-"&amp;ROW()-108,[2]ワークシート!$C$2:$BW$498,10,0) = "","",VLOOKUP(#REF!&amp;"-"&amp;ROW()-108,[2]ワークシート!$C$2:$BW$498,10,0)),"")</f>
        <v/>
      </c>
      <c r="E278" s="129"/>
      <c r="F278" s="128" t="str">
        <f>+IFERROR(VLOOKUP(#REF!&amp;"-"&amp;ROW()-108,[2]ワークシート!$C$2:$BW$498,11,0),"")</f>
        <v/>
      </c>
      <c r="G278" s="129"/>
      <c r="H278" s="50" t="str">
        <f>+IFERROR(VLOOKUP(#REF!&amp;"-"&amp;ROW()-108,[2]ワークシート!$C$2:$BW$498,12,0),"")</f>
        <v/>
      </c>
      <c r="I27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8" s="132"/>
      <c r="K278" s="128" t="str">
        <f>+IFERROR(VLOOKUP(#REF!&amp;"-"&amp;ROW()-108,[2]ワークシート!$C$2:$BW$498,19,0),"")</f>
        <v/>
      </c>
      <c r="L278" s="130"/>
      <c r="M278" s="129"/>
      <c r="N278" s="133" t="str">
        <f>+IFERROR(VLOOKUP(#REF!&amp;"-"&amp;ROW()-108,[2]ワークシート!$C$2:$BW$498,24,0),"")</f>
        <v/>
      </c>
      <c r="O278" s="134"/>
      <c r="P278" s="125" t="str">
        <f>+IFERROR(VLOOKUP(#REF!&amp;"-"&amp;ROW()-108,[2]ワークシート!$C$2:$BW$498,25,0),"")</f>
        <v/>
      </c>
      <c r="Q278" s="125"/>
      <c r="R278" s="135" t="str">
        <f>+IFERROR(VLOOKUP(#REF!&amp;"-"&amp;ROW()-108,[2]ワークシート!$C$2:$BW$498,55,0),"")</f>
        <v/>
      </c>
      <c r="S278" s="135"/>
      <c r="T278" s="135"/>
      <c r="U278" s="125" t="str">
        <f>+IFERROR(VLOOKUP(#REF!&amp;"-"&amp;ROW()-108,[2]ワークシート!$C$2:$BW$498,60,0),"")</f>
        <v/>
      </c>
      <c r="V278" s="125"/>
      <c r="W278" s="125" t="str">
        <f>+IFERROR(VLOOKUP(#REF!&amp;"-"&amp;ROW()-108,[2]ワークシート!$C$2:$BW$498,61,0),"")</f>
        <v/>
      </c>
      <c r="X278" s="125"/>
      <c r="Y278" s="125"/>
      <c r="Z278" s="126" t="str">
        <f t="shared" si="6"/>
        <v/>
      </c>
      <c r="AA278" s="126"/>
      <c r="AB278" s="127" t="str">
        <f>+IFERROR(IF(VLOOKUP(#REF!&amp;"-"&amp;ROW()-108,[2]ワークシート!$C$2:$BW$498,13,0)="","",VLOOKUP(#REF!&amp;"-"&amp;ROW()-108,[2]ワークシート!$C$2:$BW$498,13,0)),"")</f>
        <v/>
      </c>
      <c r="AC278" s="127"/>
      <c r="AD278" s="127" t="str">
        <f>+IFERROR(VLOOKUP(#REF!&amp;"-"&amp;ROW()-108,[2]ワークシート!$C$2:$BW$498,30,0),"")</f>
        <v/>
      </c>
      <c r="AE278" s="127"/>
      <c r="AF278" s="126" t="str">
        <f t="shared" si="7"/>
        <v/>
      </c>
      <c r="AG278" s="126"/>
      <c r="AH278" s="127" t="str">
        <f>+IFERROR(IF(VLOOKUP(#REF!&amp;"-"&amp;ROW()-108,[2]ワークシート!$C$2:$BW$498,31,0)="","",VLOOKUP(#REF!&amp;"-"&amp;ROW()-108,[2]ワークシート!$C$2:$BW$498,31,0)),"")</f>
        <v/>
      </c>
      <c r="AI278" s="127"/>
      <c r="AJ278" s="41"/>
      <c r="AK278" s="41"/>
      <c r="AL278" s="41"/>
      <c r="AM278" s="41"/>
      <c r="AN278" s="41"/>
      <c r="AO278" s="41"/>
      <c r="AP278" s="41"/>
      <c r="AQ278" s="41"/>
      <c r="AR278" s="41"/>
      <c r="AS278" s="41"/>
      <c r="AT278" s="41"/>
      <c r="AU278" s="41"/>
      <c r="AV278" s="41"/>
      <c r="AW278" s="41"/>
      <c r="AX278" s="41"/>
      <c r="AY278" s="41"/>
      <c r="AZ278" s="41"/>
      <c r="BA278" s="41"/>
      <c r="BB278" s="41"/>
      <c r="BC278" s="41"/>
      <c r="BD278" s="41"/>
    </row>
    <row r="279" spans="1:56" ht="35.1" hidden="1" customHeight="1">
      <c r="A279" s="41"/>
      <c r="B279" s="128" t="str">
        <f>+IFERROR(VLOOKUP(#REF!&amp;"-"&amp;ROW()-108,[2]ワークシート!$C$2:$BW$498,9,0),"")</f>
        <v/>
      </c>
      <c r="C279" s="129"/>
      <c r="D279" s="130" t="str">
        <f>+IFERROR(IF(VLOOKUP(#REF!&amp;"-"&amp;ROW()-108,[2]ワークシート!$C$2:$BW$498,10,0) = "","",VLOOKUP(#REF!&amp;"-"&amp;ROW()-108,[2]ワークシート!$C$2:$BW$498,10,0)),"")</f>
        <v/>
      </c>
      <c r="E279" s="129"/>
      <c r="F279" s="128" t="str">
        <f>+IFERROR(VLOOKUP(#REF!&amp;"-"&amp;ROW()-108,[2]ワークシート!$C$2:$BW$498,11,0),"")</f>
        <v/>
      </c>
      <c r="G279" s="129"/>
      <c r="H279" s="50" t="str">
        <f>+IFERROR(VLOOKUP(#REF!&amp;"-"&amp;ROW()-108,[2]ワークシート!$C$2:$BW$498,12,0),"")</f>
        <v/>
      </c>
      <c r="I27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9" s="132"/>
      <c r="K279" s="128" t="str">
        <f>+IFERROR(VLOOKUP(#REF!&amp;"-"&amp;ROW()-108,[2]ワークシート!$C$2:$BW$498,19,0),"")</f>
        <v/>
      </c>
      <c r="L279" s="130"/>
      <c r="M279" s="129"/>
      <c r="N279" s="133" t="str">
        <f>+IFERROR(VLOOKUP(#REF!&amp;"-"&amp;ROW()-108,[2]ワークシート!$C$2:$BW$498,24,0),"")</f>
        <v/>
      </c>
      <c r="O279" s="134"/>
      <c r="P279" s="125" t="str">
        <f>+IFERROR(VLOOKUP(#REF!&amp;"-"&amp;ROW()-108,[2]ワークシート!$C$2:$BW$498,25,0),"")</f>
        <v/>
      </c>
      <c r="Q279" s="125"/>
      <c r="R279" s="135" t="str">
        <f>+IFERROR(VLOOKUP(#REF!&amp;"-"&amp;ROW()-108,[2]ワークシート!$C$2:$BW$498,55,0),"")</f>
        <v/>
      </c>
      <c r="S279" s="135"/>
      <c r="T279" s="135"/>
      <c r="U279" s="125" t="str">
        <f>+IFERROR(VLOOKUP(#REF!&amp;"-"&amp;ROW()-108,[2]ワークシート!$C$2:$BW$498,60,0),"")</f>
        <v/>
      </c>
      <c r="V279" s="125"/>
      <c r="W279" s="125" t="str">
        <f>+IFERROR(VLOOKUP(#REF!&amp;"-"&amp;ROW()-108,[2]ワークシート!$C$2:$BW$498,61,0),"")</f>
        <v/>
      </c>
      <c r="X279" s="125"/>
      <c r="Y279" s="125"/>
      <c r="Z279" s="126" t="str">
        <f t="shared" si="6"/>
        <v/>
      </c>
      <c r="AA279" s="126"/>
      <c r="AB279" s="127" t="str">
        <f>+IFERROR(IF(VLOOKUP(#REF!&amp;"-"&amp;ROW()-108,[2]ワークシート!$C$2:$BW$498,13,0)="","",VLOOKUP(#REF!&amp;"-"&amp;ROW()-108,[2]ワークシート!$C$2:$BW$498,13,0)),"")</f>
        <v/>
      </c>
      <c r="AC279" s="127"/>
      <c r="AD279" s="127" t="str">
        <f>+IFERROR(VLOOKUP(#REF!&amp;"-"&amp;ROW()-108,[2]ワークシート!$C$2:$BW$498,30,0),"")</f>
        <v/>
      </c>
      <c r="AE279" s="127"/>
      <c r="AF279" s="126" t="str">
        <f t="shared" si="7"/>
        <v/>
      </c>
      <c r="AG279" s="126"/>
      <c r="AH279" s="127" t="str">
        <f>+IFERROR(IF(VLOOKUP(#REF!&amp;"-"&amp;ROW()-108,[2]ワークシート!$C$2:$BW$498,31,0)="","",VLOOKUP(#REF!&amp;"-"&amp;ROW()-108,[2]ワークシート!$C$2:$BW$498,31,0)),"")</f>
        <v/>
      </c>
      <c r="AI279" s="127"/>
      <c r="AJ279" s="41"/>
      <c r="AK279" s="41"/>
      <c r="AL279" s="41"/>
      <c r="AM279" s="41"/>
      <c r="AN279" s="41"/>
      <c r="AO279" s="41"/>
      <c r="AP279" s="41"/>
      <c r="AQ279" s="41"/>
      <c r="AR279" s="41"/>
      <c r="AS279" s="41"/>
      <c r="AT279" s="41"/>
      <c r="AU279" s="41"/>
      <c r="AV279" s="41"/>
      <c r="AW279" s="41"/>
      <c r="AX279" s="41"/>
      <c r="AY279" s="41"/>
      <c r="AZ279" s="41"/>
      <c r="BA279" s="41"/>
      <c r="BB279" s="41"/>
      <c r="BC279" s="41"/>
      <c r="BD279" s="41"/>
    </row>
    <row r="280" spans="1:56" ht="35.1" hidden="1" customHeight="1">
      <c r="A280" s="41"/>
      <c r="B280" s="128" t="str">
        <f>+IFERROR(VLOOKUP(#REF!&amp;"-"&amp;ROW()-108,[2]ワークシート!$C$2:$BW$498,9,0),"")</f>
        <v/>
      </c>
      <c r="C280" s="129"/>
      <c r="D280" s="130" t="str">
        <f>+IFERROR(IF(VLOOKUP(#REF!&amp;"-"&amp;ROW()-108,[2]ワークシート!$C$2:$BW$498,10,0) = "","",VLOOKUP(#REF!&amp;"-"&amp;ROW()-108,[2]ワークシート!$C$2:$BW$498,10,0)),"")</f>
        <v/>
      </c>
      <c r="E280" s="129"/>
      <c r="F280" s="128" t="str">
        <f>+IFERROR(VLOOKUP(#REF!&amp;"-"&amp;ROW()-108,[2]ワークシート!$C$2:$BW$498,11,0),"")</f>
        <v/>
      </c>
      <c r="G280" s="129"/>
      <c r="H280" s="50" t="str">
        <f>+IFERROR(VLOOKUP(#REF!&amp;"-"&amp;ROW()-108,[2]ワークシート!$C$2:$BW$498,12,0),"")</f>
        <v/>
      </c>
      <c r="I28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0" s="132"/>
      <c r="K280" s="128" t="str">
        <f>+IFERROR(VLOOKUP(#REF!&amp;"-"&amp;ROW()-108,[2]ワークシート!$C$2:$BW$498,19,0),"")</f>
        <v/>
      </c>
      <c r="L280" s="130"/>
      <c r="M280" s="129"/>
      <c r="N280" s="133" t="str">
        <f>+IFERROR(VLOOKUP(#REF!&amp;"-"&amp;ROW()-108,[2]ワークシート!$C$2:$BW$498,24,0),"")</f>
        <v/>
      </c>
      <c r="O280" s="134"/>
      <c r="P280" s="125" t="str">
        <f>+IFERROR(VLOOKUP(#REF!&amp;"-"&amp;ROW()-108,[2]ワークシート!$C$2:$BW$498,25,0),"")</f>
        <v/>
      </c>
      <c r="Q280" s="125"/>
      <c r="R280" s="135" t="str">
        <f>+IFERROR(VLOOKUP(#REF!&amp;"-"&amp;ROW()-108,[2]ワークシート!$C$2:$BW$498,55,0),"")</f>
        <v/>
      </c>
      <c r="S280" s="135"/>
      <c r="T280" s="135"/>
      <c r="U280" s="125" t="str">
        <f>+IFERROR(VLOOKUP(#REF!&amp;"-"&amp;ROW()-108,[2]ワークシート!$C$2:$BW$498,60,0),"")</f>
        <v/>
      </c>
      <c r="V280" s="125"/>
      <c r="W280" s="125" t="str">
        <f>+IFERROR(VLOOKUP(#REF!&amp;"-"&amp;ROW()-108,[2]ワークシート!$C$2:$BW$498,61,0),"")</f>
        <v/>
      </c>
      <c r="X280" s="125"/>
      <c r="Y280" s="125"/>
      <c r="Z280" s="126" t="str">
        <f t="shared" si="6"/>
        <v/>
      </c>
      <c r="AA280" s="126"/>
      <c r="AB280" s="127" t="str">
        <f>+IFERROR(IF(VLOOKUP(#REF!&amp;"-"&amp;ROW()-108,[2]ワークシート!$C$2:$BW$498,13,0)="","",VLOOKUP(#REF!&amp;"-"&amp;ROW()-108,[2]ワークシート!$C$2:$BW$498,13,0)),"")</f>
        <v/>
      </c>
      <c r="AC280" s="127"/>
      <c r="AD280" s="127" t="str">
        <f>+IFERROR(VLOOKUP(#REF!&amp;"-"&amp;ROW()-108,[2]ワークシート!$C$2:$BW$498,30,0),"")</f>
        <v/>
      </c>
      <c r="AE280" s="127"/>
      <c r="AF280" s="126" t="str">
        <f t="shared" si="7"/>
        <v/>
      </c>
      <c r="AG280" s="126"/>
      <c r="AH280" s="127" t="str">
        <f>+IFERROR(IF(VLOOKUP(#REF!&amp;"-"&amp;ROW()-108,[2]ワークシート!$C$2:$BW$498,31,0)="","",VLOOKUP(#REF!&amp;"-"&amp;ROW()-108,[2]ワークシート!$C$2:$BW$498,31,0)),"")</f>
        <v/>
      </c>
      <c r="AI280" s="127"/>
      <c r="AJ280" s="41"/>
      <c r="AK280" s="41"/>
      <c r="AL280" s="41"/>
      <c r="AM280" s="41"/>
      <c r="AN280" s="41"/>
      <c r="AO280" s="41"/>
      <c r="AP280" s="41"/>
      <c r="AQ280" s="41"/>
      <c r="AR280" s="41"/>
      <c r="AS280" s="41"/>
      <c r="AT280" s="41"/>
      <c r="AU280" s="41"/>
      <c r="AV280" s="41"/>
      <c r="AW280" s="41"/>
      <c r="AX280" s="41"/>
      <c r="AY280" s="41"/>
      <c r="AZ280" s="41"/>
      <c r="BA280" s="41"/>
      <c r="BB280" s="41"/>
      <c r="BC280" s="41"/>
      <c r="BD280" s="41"/>
    </row>
    <row r="281" spans="1:56" ht="35.1" hidden="1" customHeight="1">
      <c r="A281" s="41"/>
      <c r="B281" s="128" t="str">
        <f>+IFERROR(VLOOKUP(#REF!&amp;"-"&amp;ROW()-108,[2]ワークシート!$C$2:$BW$498,9,0),"")</f>
        <v/>
      </c>
      <c r="C281" s="129"/>
      <c r="D281" s="130" t="str">
        <f>+IFERROR(IF(VLOOKUP(#REF!&amp;"-"&amp;ROW()-108,[2]ワークシート!$C$2:$BW$498,10,0) = "","",VLOOKUP(#REF!&amp;"-"&amp;ROW()-108,[2]ワークシート!$C$2:$BW$498,10,0)),"")</f>
        <v/>
      </c>
      <c r="E281" s="129"/>
      <c r="F281" s="128" t="str">
        <f>+IFERROR(VLOOKUP(#REF!&amp;"-"&amp;ROW()-108,[2]ワークシート!$C$2:$BW$498,11,0),"")</f>
        <v/>
      </c>
      <c r="G281" s="129"/>
      <c r="H281" s="50" t="str">
        <f>+IFERROR(VLOOKUP(#REF!&amp;"-"&amp;ROW()-108,[2]ワークシート!$C$2:$BW$498,12,0),"")</f>
        <v/>
      </c>
      <c r="I28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1" s="132"/>
      <c r="K281" s="128" t="str">
        <f>+IFERROR(VLOOKUP(#REF!&amp;"-"&amp;ROW()-108,[2]ワークシート!$C$2:$BW$498,19,0),"")</f>
        <v/>
      </c>
      <c r="L281" s="130"/>
      <c r="M281" s="129"/>
      <c r="N281" s="133" t="str">
        <f>+IFERROR(VLOOKUP(#REF!&amp;"-"&amp;ROW()-108,[2]ワークシート!$C$2:$BW$498,24,0),"")</f>
        <v/>
      </c>
      <c r="O281" s="134"/>
      <c r="P281" s="125" t="str">
        <f>+IFERROR(VLOOKUP(#REF!&amp;"-"&amp;ROW()-108,[2]ワークシート!$C$2:$BW$498,25,0),"")</f>
        <v/>
      </c>
      <c r="Q281" s="125"/>
      <c r="R281" s="135" t="str">
        <f>+IFERROR(VLOOKUP(#REF!&amp;"-"&amp;ROW()-108,[2]ワークシート!$C$2:$BW$498,55,0),"")</f>
        <v/>
      </c>
      <c r="S281" s="135"/>
      <c r="T281" s="135"/>
      <c r="U281" s="125" t="str">
        <f>+IFERROR(VLOOKUP(#REF!&amp;"-"&amp;ROW()-108,[2]ワークシート!$C$2:$BW$498,60,0),"")</f>
        <v/>
      </c>
      <c r="V281" s="125"/>
      <c r="W281" s="125" t="str">
        <f>+IFERROR(VLOOKUP(#REF!&amp;"-"&amp;ROW()-108,[2]ワークシート!$C$2:$BW$498,61,0),"")</f>
        <v/>
      </c>
      <c r="X281" s="125"/>
      <c r="Y281" s="125"/>
      <c r="Z281" s="126" t="str">
        <f t="shared" si="6"/>
        <v/>
      </c>
      <c r="AA281" s="126"/>
      <c r="AB281" s="127" t="str">
        <f>+IFERROR(IF(VLOOKUP(#REF!&amp;"-"&amp;ROW()-108,[2]ワークシート!$C$2:$BW$498,13,0)="","",VLOOKUP(#REF!&amp;"-"&amp;ROW()-108,[2]ワークシート!$C$2:$BW$498,13,0)),"")</f>
        <v/>
      </c>
      <c r="AC281" s="127"/>
      <c r="AD281" s="127" t="str">
        <f>+IFERROR(VLOOKUP(#REF!&amp;"-"&amp;ROW()-108,[2]ワークシート!$C$2:$BW$498,30,0),"")</f>
        <v/>
      </c>
      <c r="AE281" s="127"/>
      <c r="AF281" s="126" t="str">
        <f t="shared" si="7"/>
        <v/>
      </c>
      <c r="AG281" s="126"/>
      <c r="AH281" s="127" t="str">
        <f>+IFERROR(IF(VLOOKUP(#REF!&amp;"-"&amp;ROW()-108,[2]ワークシート!$C$2:$BW$498,31,0)="","",VLOOKUP(#REF!&amp;"-"&amp;ROW()-108,[2]ワークシート!$C$2:$BW$498,31,0)),"")</f>
        <v/>
      </c>
      <c r="AI281" s="127"/>
      <c r="AJ281" s="41"/>
      <c r="AK281" s="41"/>
      <c r="AL281" s="41"/>
      <c r="AM281" s="41"/>
      <c r="AN281" s="41"/>
      <c r="AO281" s="41"/>
      <c r="AP281" s="41"/>
      <c r="AQ281" s="41"/>
      <c r="AR281" s="41"/>
      <c r="AS281" s="41"/>
      <c r="AT281" s="41"/>
      <c r="AU281" s="41"/>
      <c r="AV281" s="41"/>
      <c r="AW281" s="41"/>
      <c r="AX281" s="41"/>
      <c r="AY281" s="41"/>
      <c r="AZ281" s="41"/>
      <c r="BA281" s="41"/>
      <c r="BB281" s="41"/>
      <c r="BC281" s="41"/>
      <c r="BD281" s="41"/>
    </row>
    <row r="282" spans="1:56" ht="35.1" hidden="1" customHeight="1">
      <c r="A282" s="41"/>
      <c r="B282" s="128" t="str">
        <f>+IFERROR(VLOOKUP(#REF!&amp;"-"&amp;ROW()-108,[2]ワークシート!$C$2:$BW$498,9,0),"")</f>
        <v/>
      </c>
      <c r="C282" s="129"/>
      <c r="D282" s="130" t="str">
        <f>+IFERROR(IF(VLOOKUP(#REF!&amp;"-"&amp;ROW()-108,[2]ワークシート!$C$2:$BW$498,10,0) = "","",VLOOKUP(#REF!&amp;"-"&amp;ROW()-108,[2]ワークシート!$C$2:$BW$498,10,0)),"")</f>
        <v/>
      </c>
      <c r="E282" s="129"/>
      <c r="F282" s="128" t="str">
        <f>+IFERROR(VLOOKUP(#REF!&amp;"-"&amp;ROW()-108,[2]ワークシート!$C$2:$BW$498,11,0),"")</f>
        <v/>
      </c>
      <c r="G282" s="129"/>
      <c r="H282" s="50" t="str">
        <f>+IFERROR(VLOOKUP(#REF!&amp;"-"&amp;ROW()-108,[2]ワークシート!$C$2:$BW$498,12,0),"")</f>
        <v/>
      </c>
      <c r="I28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2" s="132"/>
      <c r="K282" s="128" t="str">
        <f>+IFERROR(VLOOKUP(#REF!&amp;"-"&amp;ROW()-108,[2]ワークシート!$C$2:$BW$498,19,0),"")</f>
        <v/>
      </c>
      <c r="L282" s="130"/>
      <c r="M282" s="129"/>
      <c r="N282" s="133" t="str">
        <f>+IFERROR(VLOOKUP(#REF!&amp;"-"&amp;ROW()-108,[2]ワークシート!$C$2:$BW$498,24,0),"")</f>
        <v/>
      </c>
      <c r="O282" s="134"/>
      <c r="P282" s="125" t="str">
        <f>+IFERROR(VLOOKUP(#REF!&amp;"-"&amp;ROW()-108,[2]ワークシート!$C$2:$BW$498,25,0),"")</f>
        <v/>
      </c>
      <c r="Q282" s="125"/>
      <c r="R282" s="135" t="str">
        <f>+IFERROR(VLOOKUP(#REF!&amp;"-"&amp;ROW()-108,[2]ワークシート!$C$2:$BW$498,55,0),"")</f>
        <v/>
      </c>
      <c r="S282" s="135"/>
      <c r="T282" s="135"/>
      <c r="U282" s="125" t="str">
        <f>+IFERROR(VLOOKUP(#REF!&amp;"-"&amp;ROW()-108,[2]ワークシート!$C$2:$BW$498,60,0),"")</f>
        <v/>
      </c>
      <c r="V282" s="125"/>
      <c r="W282" s="125" t="str">
        <f>+IFERROR(VLOOKUP(#REF!&amp;"-"&amp;ROW()-108,[2]ワークシート!$C$2:$BW$498,61,0),"")</f>
        <v/>
      </c>
      <c r="X282" s="125"/>
      <c r="Y282" s="125"/>
      <c r="Z282" s="126" t="str">
        <f t="shared" si="6"/>
        <v/>
      </c>
      <c r="AA282" s="126"/>
      <c r="AB282" s="127" t="str">
        <f>+IFERROR(IF(VLOOKUP(#REF!&amp;"-"&amp;ROW()-108,[2]ワークシート!$C$2:$BW$498,13,0)="","",VLOOKUP(#REF!&amp;"-"&amp;ROW()-108,[2]ワークシート!$C$2:$BW$498,13,0)),"")</f>
        <v/>
      </c>
      <c r="AC282" s="127"/>
      <c r="AD282" s="127" t="str">
        <f>+IFERROR(VLOOKUP(#REF!&amp;"-"&amp;ROW()-108,[2]ワークシート!$C$2:$BW$498,30,0),"")</f>
        <v/>
      </c>
      <c r="AE282" s="127"/>
      <c r="AF282" s="126" t="str">
        <f t="shared" si="7"/>
        <v/>
      </c>
      <c r="AG282" s="126"/>
      <c r="AH282" s="127" t="str">
        <f>+IFERROR(IF(VLOOKUP(#REF!&amp;"-"&amp;ROW()-108,[2]ワークシート!$C$2:$BW$498,31,0)="","",VLOOKUP(#REF!&amp;"-"&amp;ROW()-108,[2]ワークシート!$C$2:$BW$498,31,0)),"")</f>
        <v/>
      </c>
      <c r="AI282" s="127"/>
      <c r="AJ282" s="41"/>
      <c r="AK282" s="41"/>
      <c r="AL282" s="41"/>
      <c r="AM282" s="41"/>
      <c r="AN282" s="41"/>
      <c r="AO282" s="41"/>
      <c r="AP282" s="41"/>
      <c r="AQ282" s="41"/>
      <c r="AR282" s="41"/>
      <c r="AS282" s="41"/>
      <c r="AT282" s="41"/>
      <c r="AU282" s="41"/>
      <c r="AV282" s="41"/>
      <c r="AW282" s="41"/>
      <c r="AX282" s="41"/>
      <c r="AY282" s="41"/>
      <c r="AZ282" s="41"/>
      <c r="BA282" s="41"/>
      <c r="BB282" s="41"/>
      <c r="BC282" s="41"/>
      <c r="BD282" s="41"/>
    </row>
    <row r="283" spans="1:56" ht="35.1" hidden="1" customHeight="1">
      <c r="A283" s="41"/>
      <c r="B283" s="128" t="str">
        <f>+IFERROR(VLOOKUP(#REF!&amp;"-"&amp;ROW()-108,[2]ワークシート!$C$2:$BW$498,9,0),"")</f>
        <v/>
      </c>
      <c r="C283" s="129"/>
      <c r="D283" s="130" t="str">
        <f>+IFERROR(IF(VLOOKUP(#REF!&amp;"-"&amp;ROW()-108,[2]ワークシート!$C$2:$BW$498,10,0) = "","",VLOOKUP(#REF!&amp;"-"&amp;ROW()-108,[2]ワークシート!$C$2:$BW$498,10,0)),"")</f>
        <v/>
      </c>
      <c r="E283" s="129"/>
      <c r="F283" s="128" t="str">
        <f>+IFERROR(VLOOKUP(#REF!&amp;"-"&amp;ROW()-108,[2]ワークシート!$C$2:$BW$498,11,0),"")</f>
        <v/>
      </c>
      <c r="G283" s="129"/>
      <c r="H283" s="50" t="str">
        <f>+IFERROR(VLOOKUP(#REF!&amp;"-"&amp;ROW()-108,[2]ワークシート!$C$2:$BW$498,12,0),"")</f>
        <v/>
      </c>
      <c r="I28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3" s="132"/>
      <c r="K283" s="128" t="str">
        <f>+IFERROR(VLOOKUP(#REF!&amp;"-"&amp;ROW()-108,[2]ワークシート!$C$2:$BW$498,19,0),"")</f>
        <v/>
      </c>
      <c r="L283" s="130"/>
      <c r="M283" s="129"/>
      <c r="N283" s="133" t="str">
        <f>+IFERROR(VLOOKUP(#REF!&amp;"-"&amp;ROW()-108,[2]ワークシート!$C$2:$BW$498,24,0),"")</f>
        <v/>
      </c>
      <c r="O283" s="134"/>
      <c r="P283" s="125" t="str">
        <f>+IFERROR(VLOOKUP(#REF!&amp;"-"&amp;ROW()-108,[2]ワークシート!$C$2:$BW$498,25,0),"")</f>
        <v/>
      </c>
      <c r="Q283" s="125"/>
      <c r="R283" s="135" t="str">
        <f>+IFERROR(VLOOKUP(#REF!&amp;"-"&amp;ROW()-108,[2]ワークシート!$C$2:$BW$498,55,0),"")</f>
        <v/>
      </c>
      <c r="S283" s="135"/>
      <c r="T283" s="135"/>
      <c r="U283" s="125" t="str">
        <f>+IFERROR(VLOOKUP(#REF!&amp;"-"&amp;ROW()-108,[2]ワークシート!$C$2:$BW$498,60,0),"")</f>
        <v/>
      </c>
      <c r="V283" s="125"/>
      <c r="W283" s="125" t="str">
        <f>+IFERROR(VLOOKUP(#REF!&amp;"-"&amp;ROW()-108,[2]ワークシート!$C$2:$BW$498,61,0),"")</f>
        <v/>
      </c>
      <c r="X283" s="125"/>
      <c r="Y283" s="125"/>
      <c r="Z283" s="126" t="str">
        <f t="shared" si="6"/>
        <v/>
      </c>
      <c r="AA283" s="126"/>
      <c r="AB283" s="127" t="str">
        <f>+IFERROR(IF(VLOOKUP(#REF!&amp;"-"&amp;ROW()-108,[2]ワークシート!$C$2:$BW$498,13,0)="","",VLOOKUP(#REF!&amp;"-"&amp;ROW()-108,[2]ワークシート!$C$2:$BW$498,13,0)),"")</f>
        <v/>
      </c>
      <c r="AC283" s="127"/>
      <c r="AD283" s="127" t="str">
        <f>+IFERROR(VLOOKUP(#REF!&amp;"-"&amp;ROW()-108,[2]ワークシート!$C$2:$BW$498,30,0),"")</f>
        <v/>
      </c>
      <c r="AE283" s="127"/>
      <c r="AF283" s="126" t="str">
        <f t="shared" si="7"/>
        <v/>
      </c>
      <c r="AG283" s="126"/>
      <c r="AH283" s="127" t="str">
        <f>+IFERROR(IF(VLOOKUP(#REF!&amp;"-"&amp;ROW()-108,[2]ワークシート!$C$2:$BW$498,31,0)="","",VLOOKUP(#REF!&amp;"-"&amp;ROW()-108,[2]ワークシート!$C$2:$BW$498,31,0)),"")</f>
        <v/>
      </c>
      <c r="AI283" s="127"/>
      <c r="AJ283" s="41"/>
      <c r="AK283" s="41"/>
      <c r="AL283" s="41"/>
      <c r="AM283" s="41"/>
      <c r="AN283" s="41"/>
      <c r="AO283" s="41"/>
      <c r="AP283" s="41"/>
      <c r="AQ283" s="41"/>
      <c r="AR283" s="41"/>
      <c r="AS283" s="41"/>
      <c r="AT283" s="41"/>
      <c r="AU283" s="41"/>
      <c r="AV283" s="41"/>
      <c r="AW283" s="41"/>
      <c r="AX283" s="41"/>
      <c r="AY283" s="41"/>
      <c r="AZ283" s="41"/>
      <c r="BA283" s="41"/>
      <c r="BB283" s="41"/>
      <c r="BC283" s="41"/>
      <c r="BD283" s="41"/>
    </row>
    <row r="284" spans="1:56" ht="35.1" hidden="1" customHeight="1">
      <c r="A284" s="41"/>
      <c r="B284" s="128" t="str">
        <f>+IFERROR(VLOOKUP(#REF!&amp;"-"&amp;ROW()-108,[2]ワークシート!$C$2:$BW$498,9,0),"")</f>
        <v/>
      </c>
      <c r="C284" s="129"/>
      <c r="D284" s="130" t="str">
        <f>+IFERROR(IF(VLOOKUP(#REF!&amp;"-"&amp;ROW()-108,[2]ワークシート!$C$2:$BW$498,10,0) = "","",VLOOKUP(#REF!&amp;"-"&amp;ROW()-108,[2]ワークシート!$C$2:$BW$498,10,0)),"")</f>
        <v/>
      </c>
      <c r="E284" s="129"/>
      <c r="F284" s="128" t="str">
        <f>+IFERROR(VLOOKUP(#REF!&amp;"-"&amp;ROW()-108,[2]ワークシート!$C$2:$BW$498,11,0),"")</f>
        <v/>
      </c>
      <c r="G284" s="129"/>
      <c r="H284" s="50" t="str">
        <f>+IFERROR(VLOOKUP(#REF!&amp;"-"&amp;ROW()-108,[2]ワークシート!$C$2:$BW$498,12,0),"")</f>
        <v/>
      </c>
      <c r="I28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4" s="132"/>
      <c r="K284" s="128" t="str">
        <f>+IFERROR(VLOOKUP(#REF!&amp;"-"&amp;ROW()-108,[2]ワークシート!$C$2:$BW$498,19,0),"")</f>
        <v/>
      </c>
      <c r="L284" s="130"/>
      <c r="M284" s="129"/>
      <c r="N284" s="133" t="str">
        <f>+IFERROR(VLOOKUP(#REF!&amp;"-"&amp;ROW()-108,[2]ワークシート!$C$2:$BW$498,24,0),"")</f>
        <v/>
      </c>
      <c r="O284" s="134"/>
      <c r="P284" s="125" t="str">
        <f>+IFERROR(VLOOKUP(#REF!&amp;"-"&amp;ROW()-108,[2]ワークシート!$C$2:$BW$498,25,0),"")</f>
        <v/>
      </c>
      <c r="Q284" s="125"/>
      <c r="R284" s="135" t="str">
        <f>+IFERROR(VLOOKUP(#REF!&amp;"-"&amp;ROW()-108,[2]ワークシート!$C$2:$BW$498,55,0),"")</f>
        <v/>
      </c>
      <c r="S284" s="135"/>
      <c r="T284" s="135"/>
      <c r="U284" s="125" t="str">
        <f>+IFERROR(VLOOKUP(#REF!&amp;"-"&amp;ROW()-108,[2]ワークシート!$C$2:$BW$498,60,0),"")</f>
        <v/>
      </c>
      <c r="V284" s="125"/>
      <c r="W284" s="125" t="str">
        <f>+IFERROR(VLOOKUP(#REF!&amp;"-"&amp;ROW()-108,[2]ワークシート!$C$2:$BW$498,61,0),"")</f>
        <v/>
      </c>
      <c r="X284" s="125"/>
      <c r="Y284" s="125"/>
      <c r="Z284" s="126" t="str">
        <f t="shared" si="6"/>
        <v/>
      </c>
      <c r="AA284" s="126"/>
      <c r="AB284" s="127" t="str">
        <f>+IFERROR(IF(VLOOKUP(#REF!&amp;"-"&amp;ROW()-108,[2]ワークシート!$C$2:$BW$498,13,0)="","",VLOOKUP(#REF!&amp;"-"&amp;ROW()-108,[2]ワークシート!$C$2:$BW$498,13,0)),"")</f>
        <v/>
      </c>
      <c r="AC284" s="127"/>
      <c r="AD284" s="127" t="str">
        <f>+IFERROR(VLOOKUP(#REF!&amp;"-"&amp;ROW()-108,[2]ワークシート!$C$2:$BW$498,30,0),"")</f>
        <v/>
      </c>
      <c r="AE284" s="127"/>
      <c r="AF284" s="126" t="str">
        <f t="shared" si="7"/>
        <v/>
      </c>
      <c r="AG284" s="126"/>
      <c r="AH284" s="127" t="str">
        <f>+IFERROR(IF(VLOOKUP(#REF!&amp;"-"&amp;ROW()-108,[2]ワークシート!$C$2:$BW$498,31,0)="","",VLOOKUP(#REF!&amp;"-"&amp;ROW()-108,[2]ワークシート!$C$2:$BW$498,31,0)),"")</f>
        <v/>
      </c>
      <c r="AI284" s="127"/>
      <c r="AJ284" s="41"/>
      <c r="AK284" s="41"/>
      <c r="AL284" s="41"/>
      <c r="AM284" s="41"/>
      <c r="AN284" s="41"/>
      <c r="AO284" s="41"/>
      <c r="AP284" s="41"/>
      <c r="AQ284" s="41"/>
      <c r="AR284" s="41"/>
      <c r="AS284" s="41"/>
      <c r="AT284" s="41"/>
      <c r="AU284" s="41"/>
      <c r="AV284" s="41"/>
      <c r="AW284" s="41"/>
      <c r="AX284" s="41"/>
      <c r="AY284" s="41"/>
      <c r="AZ284" s="41"/>
      <c r="BA284" s="41"/>
      <c r="BB284" s="41"/>
      <c r="BC284" s="41"/>
      <c r="BD284" s="41"/>
    </row>
    <row r="285" spans="1:56" ht="35.1" hidden="1" customHeight="1">
      <c r="A285" s="41"/>
      <c r="B285" s="128" t="str">
        <f>+IFERROR(VLOOKUP(#REF!&amp;"-"&amp;ROW()-108,[2]ワークシート!$C$2:$BW$498,9,0),"")</f>
        <v/>
      </c>
      <c r="C285" s="129"/>
      <c r="D285" s="130" t="str">
        <f>+IFERROR(IF(VLOOKUP(#REF!&amp;"-"&amp;ROW()-108,[2]ワークシート!$C$2:$BW$498,10,0) = "","",VLOOKUP(#REF!&amp;"-"&amp;ROW()-108,[2]ワークシート!$C$2:$BW$498,10,0)),"")</f>
        <v/>
      </c>
      <c r="E285" s="129"/>
      <c r="F285" s="128" t="str">
        <f>+IFERROR(VLOOKUP(#REF!&amp;"-"&amp;ROW()-108,[2]ワークシート!$C$2:$BW$498,11,0),"")</f>
        <v/>
      </c>
      <c r="G285" s="129"/>
      <c r="H285" s="50" t="str">
        <f>+IFERROR(VLOOKUP(#REF!&amp;"-"&amp;ROW()-108,[2]ワークシート!$C$2:$BW$498,12,0),"")</f>
        <v/>
      </c>
      <c r="I28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5" s="132"/>
      <c r="K285" s="128" t="str">
        <f>+IFERROR(VLOOKUP(#REF!&amp;"-"&amp;ROW()-108,[2]ワークシート!$C$2:$BW$498,19,0),"")</f>
        <v/>
      </c>
      <c r="L285" s="130"/>
      <c r="M285" s="129"/>
      <c r="N285" s="133" t="str">
        <f>+IFERROR(VLOOKUP(#REF!&amp;"-"&amp;ROW()-108,[2]ワークシート!$C$2:$BW$498,24,0),"")</f>
        <v/>
      </c>
      <c r="O285" s="134"/>
      <c r="P285" s="125" t="str">
        <f>+IFERROR(VLOOKUP(#REF!&amp;"-"&amp;ROW()-108,[2]ワークシート!$C$2:$BW$498,25,0),"")</f>
        <v/>
      </c>
      <c r="Q285" s="125"/>
      <c r="R285" s="135" t="str">
        <f>+IFERROR(VLOOKUP(#REF!&amp;"-"&amp;ROW()-108,[2]ワークシート!$C$2:$BW$498,55,0),"")</f>
        <v/>
      </c>
      <c r="S285" s="135"/>
      <c r="T285" s="135"/>
      <c r="U285" s="125" t="str">
        <f>+IFERROR(VLOOKUP(#REF!&amp;"-"&amp;ROW()-108,[2]ワークシート!$C$2:$BW$498,60,0),"")</f>
        <v/>
      </c>
      <c r="V285" s="125"/>
      <c r="W285" s="125" t="str">
        <f>+IFERROR(VLOOKUP(#REF!&amp;"-"&amp;ROW()-108,[2]ワークシート!$C$2:$BW$498,61,0),"")</f>
        <v/>
      </c>
      <c r="X285" s="125"/>
      <c r="Y285" s="125"/>
      <c r="Z285" s="126" t="str">
        <f t="shared" si="6"/>
        <v/>
      </c>
      <c r="AA285" s="126"/>
      <c r="AB285" s="127" t="str">
        <f>+IFERROR(IF(VLOOKUP(#REF!&amp;"-"&amp;ROW()-108,[2]ワークシート!$C$2:$BW$498,13,0)="","",VLOOKUP(#REF!&amp;"-"&amp;ROW()-108,[2]ワークシート!$C$2:$BW$498,13,0)),"")</f>
        <v/>
      </c>
      <c r="AC285" s="127"/>
      <c r="AD285" s="127" t="str">
        <f>+IFERROR(VLOOKUP(#REF!&amp;"-"&amp;ROW()-108,[2]ワークシート!$C$2:$BW$498,30,0),"")</f>
        <v/>
      </c>
      <c r="AE285" s="127"/>
      <c r="AF285" s="126" t="str">
        <f t="shared" si="7"/>
        <v/>
      </c>
      <c r="AG285" s="126"/>
      <c r="AH285" s="127" t="str">
        <f>+IFERROR(IF(VLOOKUP(#REF!&amp;"-"&amp;ROW()-108,[2]ワークシート!$C$2:$BW$498,31,0)="","",VLOOKUP(#REF!&amp;"-"&amp;ROW()-108,[2]ワークシート!$C$2:$BW$498,31,0)),"")</f>
        <v/>
      </c>
      <c r="AI285" s="127"/>
      <c r="AJ285" s="41"/>
      <c r="AK285" s="41"/>
      <c r="AL285" s="41"/>
      <c r="AM285" s="41"/>
      <c r="AN285" s="41"/>
      <c r="AO285" s="41"/>
      <c r="AP285" s="41"/>
      <c r="AQ285" s="41"/>
      <c r="AR285" s="41"/>
      <c r="AS285" s="41"/>
      <c r="AT285" s="41"/>
      <c r="AU285" s="41"/>
      <c r="AV285" s="41"/>
      <c r="AW285" s="41"/>
      <c r="AX285" s="41"/>
      <c r="AY285" s="41"/>
      <c r="AZ285" s="41"/>
      <c r="BA285" s="41"/>
      <c r="BB285" s="41"/>
      <c r="BC285" s="41"/>
      <c r="BD285" s="41"/>
    </row>
    <row r="286" spans="1:56" ht="35.1" hidden="1" customHeight="1">
      <c r="A286" s="41"/>
      <c r="B286" s="128" t="str">
        <f>+IFERROR(VLOOKUP(#REF!&amp;"-"&amp;ROW()-108,[2]ワークシート!$C$2:$BW$498,9,0),"")</f>
        <v/>
      </c>
      <c r="C286" s="129"/>
      <c r="D286" s="130" t="str">
        <f>+IFERROR(IF(VLOOKUP(#REF!&amp;"-"&amp;ROW()-108,[2]ワークシート!$C$2:$BW$498,10,0) = "","",VLOOKUP(#REF!&amp;"-"&amp;ROW()-108,[2]ワークシート!$C$2:$BW$498,10,0)),"")</f>
        <v/>
      </c>
      <c r="E286" s="129"/>
      <c r="F286" s="128" t="str">
        <f>+IFERROR(VLOOKUP(#REF!&amp;"-"&amp;ROW()-108,[2]ワークシート!$C$2:$BW$498,11,0),"")</f>
        <v/>
      </c>
      <c r="G286" s="129"/>
      <c r="H286" s="50" t="str">
        <f>+IFERROR(VLOOKUP(#REF!&amp;"-"&amp;ROW()-108,[2]ワークシート!$C$2:$BW$498,12,0),"")</f>
        <v/>
      </c>
      <c r="I28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6" s="132"/>
      <c r="K286" s="128" t="str">
        <f>+IFERROR(VLOOKUP(#REF!&amp;"-"&amp;ROW()-108,[2]ワークシート!$C$2:$BW$498,19,0),"")</f>
        <v/>
      </c>
      <c r="L286" s="130"/>
      <c r="M286" s="129"/>
      <c r="N286" s="133" t="str">
        <f>+IFERROR(VLOOKUP(#REF!&amp;"-"&amp;ROW()-108,[2]ワークシート!$C$2:$BW$498,24,0),"")</f>
        <v/>
      </c>
      <c r="O286" s="134"/>
      <c r="P286" s="125" t="str">
        <f>+IFERROR(VLOOKUP(#REF!&amp;"-"&amp;ROW()-108,[2]ワークシート!$C$2:$BW$498,25,0),"")</f>
        <v/>
      </c>
      <c r="Q286" s="125"/>
      <c r="R286" s="135" t="str">
        <f>+IFERROR(VLOOKUP(#REF!&amp;"-"&amp;ROW()-108,[2]ワークシート!$C$2:$BW$498,55,0),"")</f>
        <v/>
      </c>
      <c r="S286" s="135"/>
      <c r="T286" s="135"/>
      <c r="U286" s="125" t="str">
        <f>+IFERROR(VLOOKUP(#REF!&amp;"-"&amp;ROW()-108,[2]ワークシート!$C$2:$BW$498,60,0),"")</f>
        <v/>
      </c>
      <c r="V286" s="125"/>
      <c r="W286" s="125" t="str">
        <f>+IFERROR(VLOOKUP(#REF!&amp;"-"&amp;ROW()-108,[2]ワークシート!$C$2:$BW$498,61,0),"")</f>
        <v/>
      </c>
      <c r="X286" s="125"/>
      <c r="Y286" s="125"/>
      <c r="Z286" s="126" t="str">
        <f t="shared" si="6"/>
        <v/>
      </c>
      <c r="AA286" s="126"/>
      <c r="AB286" s="127" t="str">
        <f>+IFERROR(IF(VLOOKUP(#REF!&amp;"-"&amp;ROW()-108,[2]ワークシート!$C$2:$BW$498,13,0)="","",VLOOKUP(#REF!&amp;"-"&amp;ROW()-108,[2]ワークシート!$C$2:$BW$498,13,0)),"")</f>
        <v/>
      </c>
      <c r="AC286" s="127"/>
      <c r="AD286" s="127" t="str">
        <f>+IFERROR(VLOOKUP(#REF!&amp;"-"&amp;ROW()-108,[2]ワークシート!$C$2:$BW$498,30,0),"")</f>
        <v/>
      </c>
      <c r="AE286" s="127"/>
      <c r="AF286" s="126" t="str">
        <f t="shared" si="7"/>
        <v/>
      </c>
      <c r="AG286" s="126"/>
      <c r="AH286" s="127" t="str">
        <f>+IFERROR(IF(VLOOKUP(#REF!&amp;"-"&amp;ROW()-108,[2]ワークシート!$C$2:$BW$498,31,0)="","",VLOOKUP(#REF!&amp;"-"&amp;ROW()-108,[2]ワークシート!$C$2:$BW$498,31,0)),"")</f>
        <v/>
      </c>
      <c r="AI286" s="127"/>
      <c r="AJ286" s="41"/>
      <c r="AK286" s="41"/>
      <c r="AL286" s="41"/>
      <c r="AM286" s="41"/>
      <c r="AN286" s="41"/>
      <c r="AO286" s="41"/>
      <c r="AP286" s="41"/>
      <c r="AQ286" s="41"/>
      <c r="AR286" s="41"/>
      <c r="AS286" s="41"/>
      <c r="AT286" s="41"/>
      <c r="AU286" s="41"/>
      <c r="AV286" s="41"/>
      <c r="AW286" s="41"/>
      <c r="AX286" s="41"/>
      <c r="AY286" s="41"/>
      <c r="AZ286" s="41"/>
      <c r="BA286" s="41"/>
      <c r="BB286" s="41"/>
      <c r="BC286" s="41"/>
      <c r="BD286" s="41"/>
    </row>
    <row r="287" spans="1:56" ht="35.1" hidden="1" customHeight="1">
      <c r="A287" s="41"/>
      <c r="B287" s="128" t="str">
        <f>+IFERROR(VLOOKUP(#REF!&amp;"-"&amp;ROW()-108,[2]ワークシート!$C$2:$BW$498,9,0),"")</f>
        <v/>
      </c>
      <c r="C287" s="129"/>
      <c r="D287" s="130" t="str">
        <f>+IFERROR(IF(VLOOKUP(#REF!&amp;"-"&amp;ROW()-108,[2]ワークシート!$C$2:$BW$498,10,0) = "","",VLOOKUP(#REF!&amp;"-"&amp;ROW()-108,[2]ワークシート!$C$2:$BW$498,10,0)),"")</f>
        <v/>
      </c>
      <c r="E287" s="129"/>
      <c r="F287" s="128" t="str">
        <f>+IFERROR(VLOOKUP(#REF!&amp;"-"&amp;ROW()-108,[2]ワークシート!$C$2:$BW$498,11,0),"")</f>
        <v/>
      </c>
      <c r="G287" s="129"/>
      <c r="H287" s="50" t="str">
        <f>+IFERROR(VLOOKUP(#REF!&amp;"-"&amp;ROW()-108,[2]ワークシート!$C$2:$BW$498,12,0),"")</f>
        <v/>
      </c>
      <c r="I28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7" s="132"/>
      <c r="K287" s="128" t="str">
        <f>+IFERROR(VLOOKUP(#REF!&amp;"-"&amp;ROW()-108,[2]ワークシート!$C$2:$BW$498,19,0),"")</f>
        <v/>
      </c>
      <c r="L287" s="130"/>
      <c r="M287" s="129"/>
      <c r="N287" s="133" t="str">
        <f>+IFERROR(VLOOKUP(#REF!&amp;"-"&amp;ROW()-108,[2]ワークシート!$C$2:$BW$498,24,0),"")</f>
        <v/>
      </c>
      <c r="O287" s="134"/>
      <c r="P287" s="125" t="str">
        <f>+IFERROR(VLOOKUP(#REF!&amp;"-"&amp;ROW()-108,[2]ワークシート!$C$2:$BW$498,25,0),"")</f>
        <v/>
      </c>
      <c r="Q287" s="125"/>
      <c r="R287" s="135" t="str">
        <f>+IFERROR(VLOOKUP(#REF!&amp;"-"&amp;ROW()-108,[2]ワークシート!$C$2:$BW$498,55,0),"")</f>
        <v/>
      </c>
      <c r="S287" s="135"/>
      <c r="T287" s="135"/>
      <c r="U287" s="125" t="str">
        <f>+IFERROR(VLOOKUP(#REF!&amp;"-"&amp;ROW()-108,[2]ワークシート!$C$2:$BW$498,60,0),"")</f>
        <v/>
      </c>
      <c r="V287" s="125"/>
      <c r="W287" s="125" t="str">
        <f>+IFERROR(VLOOKUP(#REF!&amp;"-"&amp;ROW()-108,[2]ワークシート!$C$2:$BW$498,61,0),"")</f>
        <v/>
      </c>
      <c r="X287" s="125"/>
      <c r="Y287" s="125"/>
      <c r="Z287" s="126" t="str">
        <f t="shared" si="6"/>
        <v/>
      </c>
      <c r="AA287" s="126"/>
      <c r="AB287" s="127" t="str">
        <f>+IFERROR(IF(VLOOKUP(#REF!&amp;"-"&amp;ROW()-108,[2]ワークシート!$C$2:$BW$498,13,0)="","",VLOOKUP(#REF!&amp;"-"&amp;ROW()-108,[2]ワークシート!$C$2:$BW$498,13,0)),"")</f>
        <v/>
      </c>
      <c r="AC287" s="127"/>
      <c r="AD287" s="127" t="str">
        <f>+IFERROR(VLOOKUP(#REF!&amp;"-"&amp;ROW()-108,[2]ワークシート!$C$2:$BW$498,30,0),"")</f>
        <v/>
      </c>
      <c r="AE287" s="127"/>
      <c r="AF287" s="126" t="str">
        <f t="shared" si="7"/>
        <v/>
      </c>
      <c r="AG287" s="126"/>
      <c r="AH287" s="127" t="str">
        <f>+IFERROR(IF(VLOOKUP(#REF!&amp;"-"&amp;ROW()-108,[2]ワークシート!$C$2:$BW$498,31,0)="","",VLOOKUP(#REF!&amp;"-"&amp;ROW()-108,[2]ワークシート!$C$2:$BW$498,31,0)),"")</f>
        <v/>
      </c>
      <c r="AI287" s="127"/>
      <c r="AJ287" s="41"/>
      <c r="AK287" s="41"/>
      <c r="AL287" s="41"/>
      <c r="AM287" s="41"/>
      <c r="AN287" s="41"/>
      <c r="AO287" s="41"/>
      <c r="AP287" s="41"/>
      <c r="AQ287" s="41"/>
      <c r="AR287" s="41"/>
      <c r="AS287" s="41"/>
      <c r="AT287" s="41"/>
      <c r="AU287" s="41"/>
      <c r="AV287" s="41"/>
      <c r="AW287" s="41"/>
      <c r="AX287" s="41"/>
      <c r="AY287" s="41"/>
      <c r="AZ287" s="41"/>
      <c r="BA287" s="41"/>
      <c r="BB287" s="41"/>
      <c r="BC287" s="41"/>
      <c r="BD287" s="41"/>
    </row>
    <row r="288" spans="1:56" ht="35.1" hidden="1" customHeight="1">
      <c r="A288" s="41"/>
      <c r="B288" s="128" t="str">
        <f>+IFERROR(VLOOKUP(#REF!&amp;"-"&amp;ROW()-108,[2]ワークシート!$C$2:$BW$498,9,0),"")</f>
        <v/>
      </c>
      <c r="C288" s="129"/>
      <c r="D288" s="130" t="str">
        <f>+IFERROR(IF(VLOOKUP(#REF!&amp;"-"&amp;ROW()-108,[2]ワークシート!$C$2:$BW$498,10,0) = "","",VLOOKUP(#REF!&amp;"-"&amp;ROW()-108,[2]ワークシート!$C$2:$BW$498,10,0)),"")</f>
        <v/>
      </c>
      <c r="E288" s="129"/>
      <c r="F288" s="128" t="str">
        <f>+IFERROR(VLOOKUP(#REF!&amp;"-"&amp;ROW()-108,[2]ワークシート!$C$2:$BW$498,11,0),"")</f>
        <v/>
      </c>
      <c r="G288" s="129"/>
      <c r="H288" s="50" t="str">
        <f>+IFERROR(VLOOKUP(#REF!&amp;"-"&amp;ROW()-108,[2]ワークシート!$C$2:$BW$498,12,0),"")</f>
        <v/>
      </c>
      <c r="I28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8" s="132"/>
      <c r="K288" s="128" t="str">
        <f>+IFERROR(VLOOKUP(#REF!&amp;"-"&amp;ROW()-108,[2]ワークシート!$C$2:$BW$498,19,0),"")</f>
        <v/>
      </c>
      <c r="L288" s="130"/>
      <c r="M288" s="129"/>
      <c r="N288" s="133" t="str">
        <f>+IFERROR(VLOOKUP(#REF!&amp;"-"&amp;ROW()-108,[2]ワークシート!$C$2:$BW$498,24,0),"")</f>
        <v/>
      </c>
      <c r="O288" s="134"/>
      <c r="P288" s="125" t="str">
        <f>+IFERROR(VLOOKUP(#REF!&amp;"-"&amp;ROW()-108,[2]ワークシート!$C$2:$BW$498,25,0),"")</f>
        <v/>
      </c>
      <c r="Q288" s="125"/>
      <c r="R288" s="135" t="str">
        <f>+IFERROR(VLOOKUP(#REF!&amp;"-"&amp;ROW()-108,[2]ワークシート!$C$2:$BW$498,55,0),"")</f>
        <v/>
      </c>
      <c r="S288" s="135"/>
      <c r="T288" s="135"/>
      <c r="U288" s="125" t="str">
        <f>+IFERROR(VLOOKUP(#REF!&amp;"-"&amp;ROW()-108,[2]ワークシート!$C$2:$BW$498,60,0),"")</f>
        <v/>
      </c>
      <c r="V288" s="125"/>
      <c r="W288" s="125" t="str">
        <f>+IFERROR(VLOOKUP(#REF!&amp;"-"&amp;ROW()-108,[2]ワークシート!$C$2:$BW$498,61,0),"")</f>
        <v/>
      </c>
      <c r="X288" s="125"/>
      <c r="Y288" s="125"/>
      <c r="Z288" s="126" t="str">
        <f t="shared" si="6"/>
        <v/>
      </c>
      <c r="AA288" s="126"/>
      <c r="AB288" s="127" t="str">
        <f>+IFERROR(IF(VLOOKUP(#REF!&amp;"-"&amp;ROW()-108,[2]ワークシート!$C$2:$BW$498,13,0)="","",VLOOKUP(#REF!&amp;"-"&amp;ROW()-108,[2]ワークシート!$C$2:$BW$498,13,0)),"")</f>
        <v/>
      </c>
      <c r="AC288" s="127"/>
      <c r="AD288" s="127" t="str">
        <f>+IFERROR(VLOOKUP(#REF!&amp;"-"&amp;ROW()-108,[2]ワークシート!$C$2:$BW$498,30,0),"")</f>
        <v/>
      </c>
      <c r="AE288" s="127"/>
      <c r="AF288" s="126" t="str">
        <f t="shared" si="7"/>
        <v/>
      </c>
      <c r="AG288" s="126"/>
      <c r="AH288" s="127" t="str">
        <f>+IFERROR(IF(VLOOKUP(#REF!&amp;"-"&amp;ROW()-108,[2]ワークシート!$C$2:$BW$498,31,0)="","",VLOOKUP(#REF!&amp;"-"&amp;ROW()-108,[2]ワークシート!$C$2:$BW$498,31,0)),"")</f>
        <v/>
      </c>
      <c r="AI288" s="127"/>
      <c r="AJ288" s="41"/>
      <c r="AK288" s="41"/>
      <c r="AL288" s="41"/>
      <c r="AM288" s="41"/>
      <c r="AN288" s="41"/>
      <c r="AO288" s="41"/>
      <c r="AP288" s="41"/>
      <c r="AQ288" s="41"/>
      <c r="AR288" s="41"/>
      <c r="AS288" s="41"/>
      <c r="AT288" s="41"/>
      <c r="AU288" s="41"/>
      <c r="AV288" s="41"/>
      <c r="AW288" s="41"/>
      <c r="AX288" s="41"/>
      <c r="AY288" s="41"/>
      <c r="AZ288" s="41"/>
      <c r="BA288" s="41"/>
      <c r="BB288" s="41"/>
      <c r="BC288" s="41"/>
      <c r="BD288" s="41"/>
    </row>
    <row r="289" spans="1:56" ht="35.1" hidden="1" customHeight="1">
      <c r="A289" s="41"/>
      <c r="B289" s="128" t="str">
        <f>+IFERROR(VLOOKUP(#REF!&amp;"-"&amp;ROW()-108,[2]ワークシート!$C$2:$BW$498,9,0),"")</f>
        <v/>
      </c>
      <c r="C289" s="129"/>
      <c r="D289" s="130" t="str">
        <f>+IFERROR(IF(VLOOKUP(#REF!&amp;"-"&amp;ROW()-108,[2]ワークシート!$C$2:$BW$498,10,0) = "","",VLOOKUP(#REF!&amp;"-"&amp;ROW()-108,[2]ワークシート!$C$2:$BW$498,10,0)),"")</f>
        <v/>
      </c>
      <c r="E289" s="129"/>
      <c r="F289" s="128" t="str">
        <f>+IFERROR(VLOOKUP(#REF!&amp;"-"&amp;ROW()-108,[2]ワークシート!$C$2:$BW$498,11,0),"")</f>
        <v/>
      </c>
      <c r="G289" s="129"/>
      <c r="H289" s="50" t="str">
        <f>+IFERROR(VLOOKUP(#REF!&amp;"-"&amp;ROW()-108,[2]ワークシート!$C$2:$BW$498,12,0),"")</f>
        <v/>
      </c>
      <c r="I28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9" s="132"/>
      <c r="K289" s="128" t="str">
        <f>+IFERROR(VLOOKUP(#REF!&amp;"-"&amp;ROW()-108,[2]ワークシート!$C$2:$BW$498,19,0),"")</f>
        <v/>
      </c>
      <c r="L289" s="130"/>
      <c r="M289" s="129"/>
      <c r="N289" s="133" t="str">
        <f>+IFERROR(VLOOKUP(#REF!&amp;"-"&amp;ROW()-108,[2]ワークシート!$C$2:$BW$498,24,0),"")</f>
        <v/>
      </c>
      <c r="O289" s="134"/>
      <c r="P289" s="125" t="str">
        <f>+IFERROR(VLOOKUP(#REF!&amp;"-"&amp;ROW()-108,[2]ワークシート!$C$2:$BW$498,25,0),"")</f>
        <v/>
      </c>
      <c r="Q289" s="125"/>
      <c r="R289" s="135" t="str">
        <f>+IFERROR(VLOOKUP(#REF!&amp;"-"&amp;ROW()-108,[2]ワークシート!$C$2:$BW$498,55,0),"")</f>
        <v/>
      </c>
      <c r="S289" s="135"/>
      <c r="T289" s="135"/>
      <c r="U289" s="125" t="str">
        <f>+IFERROR(VLOOKUP(#REF!&amp;"-"&amp;ROW()-108,[2]ワークシート!$C$2:$BW$498,60,0),"")</f>
        <v/>
      </c>
      <c r="V289" s="125"/>
      <c r="W289" s="125" t="str">
        <f>+IFERROR(VLOOKUP(#REF!&amp;"-"&amp;ROW()-108,[2]ワークシート!$C$2:$BW$498,61,0),"")</f>
        <v/>
      </c>
      <c r="X289" s="125"/>
      <c r="Y289" s="125"/>
      <c r="Z289" s="126" t="str">
        <f t="shared" si="6"/>
        <v/>
      </c>
      <c r="AA289" s="126"/>
      <c r="AB289" s="127" t="str">
        <f>+IFERROR(IF(VLOOKUP(#REF!&amp;"-"&amp;ROW()-108,[2]ワークシート!$C$2:$BW$498,13,0)="","",VLOOKUP(#REF!&amp;"-"&amp;ROW()-108,[2]ワークシート!$C$2:$BW$498,13,0)),"")</f>
        <v/>
      </c>
      <c r="AC289" s="127"/>
      <c r="AD289" s="127" t="str">
        <f>+IFERROR(VLOOKUP(#REF!&amp;"-"&amp;ROW()-108,[2]ワークシート!$C$2:$BW$498,30,0),"")</f>
        <v/>
      </c>
      <c r="AE289" s="127"/>
      <c r="AF289" s="126" t="str">
        <f t="shared" si="7"/>
        <v/>
      </c>
      <c r="AG289" s="126"/>
      <c r="AH289" s="127" t="str">
        <f>+IFERROR(IF(VLOOKUP(#REF!&amp;"-"&amp;ROW()-108,[2]ワークシート!$C$2:$BW$498,31,0)="","",VLOOKUP(#REF!&amp;"-"&amp;ROW()-108,[2]ワークシート!$C$2:$BW$498,31,0)),"")</f>
        <v/>
      </c>
      <c r="AI289" s="127"/>
      <c r="AJ289" s="41"/>
      <c r="AK289" s="41"/>
      <c r="AL289" s="41"/>
      <c r="AM289" s="41"/>
      <c r="AN289" s="41"/>
      <c r="AO289" s="41"/>
      <c r="AP289" s="41"/>
      <c r="AQ289" s="41"/>
      <c r="AR289" s="41"/>
      <c r="AS289" s="41"/>
      <c r="AT289" s="41"/>
      <c r="AU289" s="41"/>
      <c r="AV289" s="41"/>
      <c r="AW289" s="41"/>
      <c r="AX289" s="41"/>
      <c r="AY289" s="41"/>
      <c r="AZ289" s="41"/>
      <c r="BA289" s="41"/>
      <c r="BB289" s="41"/>
      <c r="BC289" s="41"/>
      <c r="BD289" s="41"/>
    </row>
    <row r="290" spans="1:56" ht="35.1" hidden="1" customHeight="1">
      <c r="A290" s="41"/>
      <c r="B290" s="128" t="str">
        <f>+IFERROR(VLOOKUP(#REF!&amp;"-"&amp;ROW()-108,[2]ワークシート!$C$2:$BW$498,9,0),"")</f>
        <v/>
      </c>
      <c r="C290" s="129"/>
      <c r="D290" s="130" t="str">
        <f>+IFERROR(IF(VLOOKUP(#REF!&amp;"-"&amp;ROW()-108,[2]ワークシート!$C$2:$BW$498,10,0) = "","",VLOOKUP(#REF!&amp;"-"&amp;ROW()-108,[2]ワークシート!$C$2:$BW$498,10,0)),"")</f>
        <v/>
      </c>
      <c r="E290" s="129"/>
      <c r="F290" s="128" t="str">
        <f>+IFERROR(VLOOKUP(#REF!&amp;"-"&amp;ROW()-108,[2]ワークシート!$C$2:$BW$498,11,0),"")</f>
        <v/>
      </c>
      <c r="G290" s="129"/>
      <c r="H290" s="50" t="str">
        <f>+IFERROR(VLOOKUP(#REF!&amp;"-"&amp;ROW()-108,[2]ワークシート!$C$2:$BW$498,12,0),"")</f>
        <v/>
      </c>
      <c r="I29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0" s="132"/>
      <c r="K290" s="128" t="str">
        <f>+IFERROR(VLOOKUP(#REF!&amp;"-"&amp;ROW()-108,[2]ワークシート!$C$2:$BW$498,19,0),"")</f>
        <v/>
      </c>
      <c r="L290" s="130"/>
      <c r="M290" s="129"/>
      <c r="N290" s="133" t="str">
        <f>+IFERROR(VLOOKUP(#REF!&amp;"-"&amp;ROW()-108,[2]ワークシート!$C$2:$BW$498,24,0),"")</f>
        <v/>
      </c>
      <c r="O290" s="134"/>
      <c r="P290" s="125" t="str">
        <f>+IFERROR(VLOOKUP(#REF!&amp;"-"&amp;ROW()-108,[2]ワークシート!$C$2:$BW$498,25,0),"")</f>
        <v/>
      </c>
      <c r="Q290" s="125"/>
      <c r="R290" s="135" t="str">
        <f>+IFERROR(VLOOKUP(#REF!&amp;"-"&amp;ROW()-108,[2]ワークシート!$C$2:$BW$498,55,0),"")</f>
        <v/>
      </c>
      <c r="S290" s="135"/>
      <c r="T290" s="135"/>
      <c r="U290" s="125" t="str">
        <f>+IFERROR(VLOOKUP(#REF!&amp;"-"&amp;ROW()-108,[2]ワークシート!$C$2:$BW$498,60,0),"")</f>
        <v/>
      </c>
      <c r="V290" s="125"/>
      <c r="W290" s="125" t="str">
        <f>+IFERROR(VLOOKUP(#REF!&amp;"-"&amp;ROW()-108,[2]ワークシート!$C$2:$BW$498,61,0),"")</f>
        <v/>
      </c>
      <c r="X290" s="125"/>
      <c r="Y290" s="125"/>
      <c r="Z290" s="126" t="str">
        <f t="shared" si="6"/>
        <v/>
      </c>
      <c r="AA290" s="126"/>
      <c r="AB290" s="127" t="str">
        <f>+IFERROR(IF(VLOOKUP(#REF!&amp;"-"&amp;ROW()-108,[2]ワークシート!$C$2:$BW$498,13,0)="","",VLOOKUP(#REF!&amp;"-"&amp;ROW()-108,[2]ワークシート!$C$2:$BW$498,13,0)),"")</f>
        <v/>
      </c>
      <c r="AC290" s="127"/>
      <c r="AD290" s="127" t="str">
        <f>+IFERROR(VLOOKUP(#REF!&amp;"-"&amp;ROW()-108,[2]ワークシート!$C$2:$BW$498,30,0),"")</f>
        <v/>
      </c>
      <c r="AE290" s="127"/>
      <c r="AF290" s="126" t="str">
        <f t="shared" si="7"/>
        <v/>
      </c>
      <c r="AG290" s="126"/>
      <c r="AH290" s="127" t="str">
        <f>+IFERROR(IF(VLOOKUP(#REF!&amp;"-"&amp;ROW()-108,[2]ワークシート!$C$2:$BW$498,31,0)="","",VLOOKUP(#REF!&amp;"-"&amp;ROW()-108,[2]ワークシート!$C$2:$BW$498,31,0)),"")</f>
        <v/>
      </c>
      <c r="AI290" s="127"/>
      <c r="AJ290" s="41"/>
      <c r="AK290" s="41"/>
      <c r="AL290" s="41"/>
      <c r="AM290" s="41"/>
      <c r="AN290" s="41"/>
      <c r="AO290" s="41"/>
      <c r="AP290" s="41"/>
      <c r="AQ290" s="41"/>
      <c r="AR290" s="41"/>
      <c r="AS290" s="41"/>
      <c r="AT290" s="41"/>
      <c r="AU290" s="41"/>
      <c r="AV290" s="41"/>
      <c r="AW290" s="41"/>
      <c r="AX290" s="41"/>
      <c r="AY290" s="41"/>
      <c r="AZ290" s="41"/>
      <c r="BA290" s="41"/>
      <c r="BB290" s="41"/>
      <c r="BC290" s="41"/>
      <c r="BD290" s="41"/>
    </row>
    <row r="291" spans="1:56" ht="35.1" hidden="1" customHeight="1">
      <c r="A291" s="41"/>
      <c r="B291" s="128" t="str">
        <f>+IFERROR(VLOOKUP(#REF!&amp;"-"&amp;ROW()-108,[2]ワークシート!$C$2:$BW$498,9,0),"")</f>
        <v/>
      </c>
      <c r="C291" s="129"/>
      <c r="D291" s="130" t="str">
        <f>+IFERROR(IF(VLOOKUP(#REF!&amp;"-"&amp;ROW()-108,[2]ワークシート!$C$2:$BW$498,10,0) = "","",VLOOKUP(#REF!&amp;"-"&amp;ROW()-108,[2]ワークシート!$C$2:$BW$498,10,0)),"")</f>
        <v/>
      </c>
      <c r="E291" s="129"/>
      <c r="F291" s="128" t="str">
        <f>+IFERROR(VLOOKUP(#REF!&amp;"-"&amp;ROW()-108,[2]ワークシート!$C$2:$BW$498,11,0),"")</f>
        <v/>
      </c>
      <c r="G291" s="129"/>
      <c r="H291" s="50" t="str">
        <f>+IFERROR(VLOOKUP(#REF!&amp;"-"&amp;ROW()-108,[2]ワークシート!$C$2:$BW$498,12,0),"")</f>
        <v/>
      </c>
      <c r="I29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1" s="132"/>
      <c r="K291" s="128" t="str">
        <f>+IFERROR(VLOOKUP(#REF!&amp;"-"&amp;ROW()-108,[2]ワークシート!$C$2:$BW$498,19,0),"")</f>
        <v/>
      </c>
      <c r="L291" s="130"/>
      <c r="M291" s="129"/>
      <c r="N291" s="133" t="str">
        <f>+IFERROR(VLOOKUP(#REF!&amp;"-"&amp;ROW()-108,[2]ワークシート!$C$2:$BW$498,24,0),"")</f>
        <v/>
      </c>
      <c r="O291" s="134"/>
      <c r="P291" s="125" t="str">
        <f>+IFERROR(VLOOKUP(#REF!&amp;"-"&amp;ROW()-108,[2]ワークシート!$C$2:$BW$498,25,0),"")</f>
        <v/>
      </c>
      <c r="Q291" s="125"/>
      <c r="R291" s="135" t="str">
        <f>+IFERROR(VLOOKUP(#REF!&amp;"-"&amp;ROW()-108,[2]ワークシート!$C$2:$BW$498,55,0),"")</f>
        <v/>
      </c>
      <c r="S291" s="135"/>
      <c r="T291" s="135"/>
      <c r="U291" s="125" t="str">
        <f>+IFERROR(VLOOKUP(#REF!&amp;"-"&amp;ROW()-108,[2]ワークシート!$C$2:$BW$498,60,0),"")</f>
        <v/>
      </c>
      <c r="V291" s="125"/>
      <c r="W291" s="125" t="str">
        <f>+IFERROR(VLOOKUP(#REF!&amp;"-"&amp;ROW()-108,[2]ワークシート!$C$2:$BW$498,61,0),"")</f>
        <v/>
      </c>
      <c r="X291" s="125"/>
      <c r="Y291" s="125"/>
      <c r="Z291" s="126" t="str">
        <f t="shared" si="6"/>
        <v/>
      </c>
      <c r="AA291" s="126"/>
      <c r="AB291" s="127" t="str">
        <f>+IFERROR(IF(VLOOKUP(#REF!&amp;"-"&amp;ROW()-108,[2]ワークシート!$C$2:$BW$498,13,0)="","",VLOOKUP(#REF!&amp;"-"&amp;ROW()-108,[2]ワークシート!$C$2:$BW$498,13,0)),"")</f>
        <v/>
      </c>
      <c r="AC291" s="127"/>
      <c r="AD291" s="127" t="str">
        <f>+IFERROR(VLOOKUP(#REF!&amp;"-"&amp;ROW()-108,[2]ワークシート!$C$2:$BW$498,30,0),"")</f>
        <v/>
      </c>
      <c r="AE291" s="127"/>
      <c r="AF291" s="126" t="str">
        <f t="shared" si="7"/>
        <v/>
      </c>
      <c r="AG291" s="126"/>
      <c r="AH291" s="127" t="str">
        <f>+IFERROR(IF(VLOOKUP(#REF!&amp;"-"&amp;ROW()-108,[2]ワークシート!$C$2:$BW$498,31,0)="","",VLOOKUP(#REF!&amp;"-"&amp;ROW()-108,[2]ワークシート!$C$2:$BW$498,31,0)),"")</f>
        <v/>
      </c>
      <c r="AI291" s="127"/>
      <c r="AJ291" s="41"/>
      <c r="AK291" s="41"/>
      <c r="AL291" s="41"/>
      <c r="AM291" s="41"/>
      <c r="AN291" s="41"/>
      <c r="AO291" s="41"/>
      <c r="AP291" s="41"/>
      <c r="AQ291" s="41"/>
      <c r="AR291" s="41"/>
      <c r="AS291" s="41"/>
      <c r="AT291" s="41"/>
      <c r="AU291" s="41"/>
      <c r="AV291" s="41"/>
      <c r="AW291" s="41"/>
      <c r="AX291" s="41"/>
      <c r="AY291" s="41"/>
      <c r="AZ291" s="41"/>
      <c r="BA291" s="41"/>
      <c r="BB291" s="41"/>
      <c r="BC291" s="41"/>
      <c r="BD291" s="41"/>
    </row>
    <row r="292" spans="1:56" ht="35.1" hidden="1" customHeight="1">
      <c r="A292" s="41"/>
      <c r="B292" s="128" t="str">
        <f>+IFERROR(VLOOKUP(#REF!&amp;"-"&amp;ROW()-108,[2]ワークシート!$C$2:$BW$498,9,0),"")</f>
        <v/>
      </c>
      <c r="C292" s="129"/>
      <c r="D292" s="130" t="str">
        <f>+IFERROR(IF(VLOOKUP(#REF!&amp;"-"&amp;ROW()-108,[2]ワークシート!$C$2:$BW$498,10,0) = "","",VLOOKUP(#REF!&amp;"-"&amp;ROW()-108,[2]ワークシート!$C$2:$BW$498,10,0)),"")</f>
        <v/>
      </c>
      <c r="E292" s="129"/>
      <c r="F292" s="128" t="str">
        <f>+IFERROR(VLOOKUP(#REF!&amp;"-"&amp;ROW()-108,[2]ワークシート!$C$2:$BW$498,11,0),"")</f>
        <v/>
      </c>
      <c r="G292" s="129"/>
      <c r="H292" s="50" t="str">
        <f>+IFERROR(VLOOKUP(#REF!&amp;"-"&amp;ROW()-108,[2]ワークシート!$C$2:$BW$498,12,0),"")</f>
        <v/>
      </c>
      <c r="I29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2" s="132"/>
      <c r="K292" s="128" t="str">
        <f>+IFERROR(VLOOKUP(#REF!&amp;"-"&amp;ROW()-108,[2]ワークシート!$C$2:$BW$498,19,0),"")</f>
        <v/>
      </c>
      <c r="L292" s="130"/>
      <c r="M292" s="129"/>
      <c r="N292" s="133" t="str">
        <f>+IFERROR(VLOOKUP(#REF!&amp;"-"&amp;ROW()-108,[2]ワークシート!$C$2:$BW$498,24,0),"")</f>
        <v/>
      </c>
      <c r="O292" s="134"/>
      <c r="P292" s="125" t="str">
        <f>+IFERROR(VLOOKUP(#REF!&amp;"-"&amp;ROW()-108,[2]ワークシート!$C$2:$BW$498,25,0),"")</f>
        <v/>
      </c>
      <c r="Q292" s="125"/>
      <c r="R292" s="135" t="str">
        <f>+IFERROR(VLOOKUP(#REF!&amp;"-"&amp;ROW()-108,[2]ワークシート!$C$2:$BW$498,55,0),"")</f>
        <v/>
      </c>
      <c r="S292" s="135"/>
      <c r="T292" s="135"/>
      <c r="U292" s="125" t="str">
        <f>+IFERROR(VLOOKUP(#REF!&amp;"-"&amp;ROW()-108,[2]ワークシート!$C$2:$BW$498,60,0),"")</f>
        <v/>
      </c>
      <c r="V292" s="125"/>
      <c r="W292" s="125" t="str">
        <f>+IFERROR(VLOOKUP(#REF!&amp;"-"&amp;ROW()-108,[2]ワークシート!$C$2:$BW$498,61,0),"")</f>
        <v/>
      </c>
      <c r="X292" s="125"/>
      <c r="Y292" s="125"/>
      <c r="Z292" s="126" t="str">
        <f t="shared" si="6"/>
        <v/>
      </c>
      <c r="AA292" s="126"/>
      <c r="AB292" s="127" t="str">
        <f>+IFERROR(IF(VLOOKUP(#REF!&amp;"-"&amp;ROW()-108,[2]ワークシート!$C$2:$BW$498,13,0)="","",VLOOKUP(#REF!&amp;"-"&amp;ROW()-108,[2]ワークシート!$C$2:$BW$498,13,0)),"")</f>
        <v/>
      </c>
      <c r="AC292" s="127"/>
      <c r="AD292" s="127" t="str">
        <f>+IFERROR(VLOOKUP(#REF!&amp;"-"&amp;ROW()-108,[2]ワークシート!$C$2:$BW$498,30,0),"")</f>
        <v/>
      </c>
      <c r="AE292" s="127"/>
      <c r="AF292" s="126" t="str">
        <f t="shared" si="7"/>
        <v/>
      </c>
      <c r="AG292" s="126"/>
      <c r="AH292" s="127" t="str">
        <f>+IFERROR(IF(VLOOKUP(#REF!&amp;"-"&amp;ROW()-108,[2]ワークシート!$C$2:$BW$498,31,0)="","",VLOOKUP(#REF!&amp;"-"&amp;ROW()-108,[2]ワークシート!$C$2:$BW$498,31,0)),"")</f>
        <v/>
      </c>
      <c r="AI292" s="127"/>
      <c r="AJ292" s="41"/>
      <c r="AK292" s="41"/>
      <c r="AL292" s="41"/>
      <c r="AM292" s="41"/>
      <c r="AN292" s="41"/>
      <c r="AO292" s="41"/>
      <c r="AP292" s="41"/>
      <c r="AQ292" s="41"/>
      <c r="AR292" s="41"/>
      <c r="AS292" s="41"/>
      <c r="AT292" s="41"/>
      <c r="AU292" s="41"/>
      <c r="AV292" s="41"/>
      <c r="AW292" s="41"/>
      <c r="AX292" s="41"/>
      <c r="AY292" s="41"/>
      <c r="AZ292" s="41"/>
      <c r="BA292" s="41"/>
      <c r="BB292" s="41"/>
      <c r="BC292" s="41"/>
      <c r="BD292" s="41"/>
    </row>
    <row r="293" spans="1:56" ht="35.1" hidden="1" customHeight="1">
      <c r="A293" s="41"/>
      <c r="B293" s="128" t="str">
        <f>+IFERROR(VLOOKUP(#REF!&amp;"-"&amp;ROW()-108,[2]ワークシート!$C$2:$BW$498,9,0),"")</f>
        <v/>
      </c>
      <c r="C293" s="129"/>
      <c r="D293" s="130" t="str">
        <f>+IFERROR(IF(VLOOKUP(#REF!&amp;"-"&amp;ROW()-108,[2]ワークシート!$C$2:$BW$498,10,0) = "","",VLOOKUP(#REF!&amp;"-"&amp;ROW()-108,[2]ワークシート!$C$2:$BW$498,10,0)),"")</f>
        <v/>
      </c>
      <c r="E293" s="129"/>
      <c r="F293" s="128" t="str">
        <f>+IFERROR(VLOOKUP(#REF!&amp;"-"&amp;ROW()-108,[2]ワークシート!$C$2:$BW$498,11,0),"")</f>
        <v/>
      </c>
      <c r="G293" s="129"/>
      <c r="H293" s="50" t="str">
        <f>+IFERROR(VLOOKUP(#REF!&amp;"-"&amp;ROW()-108,[2]ワークシート!$C$2:$BW$498,12,0),"")</f>
        <v/>
      </c>
      <c r="I29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3" s="132"/>
      <c r="K293" s="128" t="str">
        <f>+IFERROR(VLOOKUP(#REF!&amp;"-"&amp;ROW()-108,[2]ワークシート!$C$2:$BW$498,19,0),"")</f>
        <v/>
      </c>
      <c r="L293" s="130"/>
      <c r="M293" s="129"/>
      <c r="N293" s="133" t="str">
        <f>+IFERROR(VLOOKUP(#REF!&amp;"-"&amp;ROW()-108,[2]ワークシート!$C$2:$BW$498,24,0),"")</f>
        <v/>
      </c>
      <c r="O293" s="134"/>
      <c r="P293" s="125" t="str">
        <f>+IFERROR(VLOOKUP(#REF!&amp;"-"&amp;ROW()-108,[2]ワークシート!$C$2:$BW$498,25,0),"")</f>
        <v/>
      </c>
      <c r="Q293" s="125"/>
      <c r="R293" s="135" t="str">
        <f>+IFERROR(VLOOKUP(#REF!&amp;"-"&amp;ROW()-108,[2]ワークシート!$C$2:$BW$498,55,0),"")</f>
        <v/>
      </c>
      <c r="S293" s="135"/>
      <c r="T293" s="135"/>
      <c r="U293" s="125" t="str">
        <f>+IFERROR(VLOOKUP(#REF!&amp;"-"&amp;ROW()-108,[2]ワークシート!$C$2:$BW$498,60,0),"")</f>
        <v/>
      </c>
      <c r="V293" s="125"/>
      <c r="W293" s="125" t="str">
        <f>+IFERROR(VLOOKUP(#REF!&amp;"-"&amp;ROW()-108,[2]ワークシート!$C$2:$BW$498,61,0),"")</f>
        <v/>
      </c>
      <c r="X293" s="125"/>
      <c r="Y293" s="125"/>
      <c r="Z293" s="126" t="str">
        <f t="shared" si="6"/>
        <v/>
      </c>
      <c r="AA293" s="126"/>
      <c r="AB293" s="127" t="str">
        <f>+IFERROR(IF(VLOOKUP(#REF!&amp;"-"&amp;ROW()-108,[2]ワークシート!$C$2:$BW$498,13,0)="","",VLOOKUP(#REF!&amp;"-"&amp;ROW()-108,[2]ワークシート!$C$2:$BW$498,13,0)),"")</f>
        <v/>
      </c>
      <c r="AC293" s="127"/>
      <c r="AD293" s="127" t="str">
        <f>+IFERROR(VLOOKUP(#REF!&amp;"-"&amp;ROW()-108,[2]ワークシート!$C$2:$BW$498,30,0),"")</f>
        <v/>
      </c>
      <c r="AE293" s="127"/>
      <c r="AF293" s="126" t="str">
        <f t="shared" si="7"/>
        <v/>
      </c>
      <c r="AG293" s="126"/>
      <c r="AH293" s="127" t="str">
        <f>+IFERROR(IF(VLOOKUP(#REF!&amp;"-"&amp;ROW()-108,[2]ワークシート!$C$2:$BW$498,31,0)="","",VLOOKUP(#REF!&amp;"-"&amp;ROW()-108,[2]ワークシート!$C$2:$BW$498,31,0)),"")</f>
        <v/>
      </c>
      <c r="AI293" s="127"/>
      <c r="AJ293" s="41"/>
      <c r="AK293" s="41"/>
      <c r="AL293" s="41"/>
      <c r="AM293" s="41"/>
      <c r="AN293" s="41"/>
      <c r="AO293" s="41"/>
      <c r="AP293" s="41"/>
      <c r="AQ293" s="41"/>
      <c r="AR293" s="41"/>
      <c r="AS293" s="41"/>
      <c r="AT293" s="41"/>
      <c r="AU293" s="41"/>
      <c r="AV293" s="41"/>
      <c r="AW293" s="41"/>
      <c r="AX293" s="41"/>
      <c r="AY293" s="41"/>
      <c r="AZ293" s="41"/>
      <c r="BA293" s="41"/>
      <c r="BB293" s="41"/>
      <c r="BC293" s="41"/>
      <c r="BD293" s="41"/>
    </row>
    <row r="294" spans="1:56" ht="35.1" hidden="1" customHeight="1">
      <c r="A294" s="41"/>
      <c r="B294" s="128" t="str">
        <f>+IFERROR(VLOOKUP(#REF!&amp;"-"&amp;ROW()-108,[2]ワークシート!$C$2:$BW$498,9,0),"")</f>
        <v/>
      </c>
      <c r="C294" s="129"/>
      <c r="D294" s="130" t="str">
        <f>+IFERROR(IF(VLOOKUP(#REF!&amp;"-"&amp;ROW()-108,[2]ワークシート!$C$2:$BW$498,10,0) = "","",VLOOKUP(#REF!&amp;"-"&amp;ROW()-108,[2]ワークシート!$C$2:$BW$498,10,0)),"")</f>
        <v/>
      </c>
      <c r="E294" s="129"/>
      <c r="F294" s="128" t="str">
        <f>+IFERROR(VLOOKUP(#REF!&amp;"-"&amp;ROW()-108,[2]ワークシート!$C$2:$BW$498,11,0),"")</f>
        <v/>
      </c>
      <c r="G294" s="129"/>
      <c r="H294" s="50" t="str">
        <f>+IFERROR(VLOOKUP(#REF!&amp;"-"&amp;ROW()-108,[2]ワークシート!$C$2:$BW$498,12,0),"")</f>
        <v/>
      </c>
      <c r="I29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4" s="132"/>
      <c r="K294" s="128" t="str">
        <f>+IFERROR(VLOOKUP(#REF!&amp;"-"&amp;ROW()-108,[2]ワークシート!$C$2:$BW$498,19,0),"")</f>
        <v/>
      </c>
      <c r="L294" s="130"/>
      <c r="M294" s="129"/>
      <c r="N294" s="133" t="str">
        <f>+IFERROR(VLOOKUP(#REF!&amp;"-"&amp;ROW()-108,[2]ワークシート!$C$2:$BW$498,24,0),"")</f>
        <v/>
      </c>
      <c r="O294" s="134"/>
      <c r="P294" s="125" t="str">
        <f>+IFERROR(VLOOKUP(#REF!&amp;"-"&amp;ROW()-108,[2]ワークシート!$C$2:$BW$498,25,0),"")</f>
        <v/>
      </c>
      <c r="Q294" s="125"/>
      <c r="R294" s="135" t="str">
        <f>+IFERROR(VLOOKUP(#REF!&amp;"-"&amp;ROW()-108,[2]ワークシート!$C$2:$BW$498,55,0),"")</f>
        <v/>
      </c>
      <c r="S294" s="135"/>
      <c r="T294" s="135"/>
      <c r="U294" s="125" t="str">
        <f>+IFERROR(VLOOKUP(#REF!&amp;"-"&amp;ROW()-108,[2]ワークシート!$C$2:$BW$498,60,0),"")</f>
        <v/>
      </c>
      <c r="V294" s="125"/>
      <c r="W294" s="125" t="str">
        <f>+IFERROR(VLOOKUP(#REF!&amp;"-"&amp;ROW()-108,[2]ワークシート!$C$2:$BW$498,61,0),"")</f>
        <v/>
      </c>
      <c r="X294" s="125"/>
      <c r="Y294" s="125"/>
      <c r="Z294" s="126" t="str">
        <f t="shared" si="6"/>
        <v/>
      </c>
      <c r="AA294" s="126"/>
      <c r="AB294" s="127" t="str">
        <f>+IFERROR(IF(VLOOKUP(#REF!&amp;"-"&amp;ROW()-108,[2]ワークシート!$C$2:$BW$498,13,0)="","",VLOOKUP(#REF!&amp;"-"&amp;ROW()-108,[2]ワークシート!$C$2:$BW$498,13,0)),"")</f>
        <v/>
      </c>
      <c r="AC294" s="127"/>
      <c r="AD294" s="127" t="str">
        <f>+IFERROR(VLOOKUP(#REF!&amp;"-"&amp;ROW()-108,[2]ワークシート!$C$2:$BW$498,30,0),"")</f>
        <v/>
      </c>
      <c r="AE294" s="127"/>
      <c r="AF294" s="126" t="str">
        <f t="shared" si="7"/>
        <v/>
      </c>
      <c r="AG294" s="126"/>
      <c r="AH294" s="127" t="str">
        <f>+IFERROR(IF(VLOOKUP(#REF!&amp;"-"&amp;ROW()-108,[2]ワークシート!$C$2:$BW$498,31,0)="","",VLOOKUP(#REF!&amp;"-"&amp;ROW()-108,[2]ワークシート!$C$2:$BW$498,31,0)),"")</f>
        <v/>
      </c>
      <c r="AI294" s="127"/>
      <c r="AJ294" s="41"/>
      <c r="AK294" s="41"/>
      <c r="AL294" s="41"/>
      <c r="AM294" s="41"/>
      <c r="AN294" s="41"/>
      <c r="AO294" s="41"/>
      <c r="AP294" s="41"/>
      <c r="AQ294" s="41"/>
      <c r="AR294" s="41"/>
      <c r="AS294" s="41"/>
      <c r="AT294" s="41"/>
      <c r="AU294" s="41"/>
      <c r="AV294" s="41"/>
      <c r="AW294" s="41"/>
      <c r="AX294" s="41"/>
      <c r="AY294" s="41"/>
      <c r="AZ294" s="41"/>
      <c r="BA294" s="41"/>
      <c r="BB294" s="41"/>
      <c r="BC294" s="41"/>
      <c r="BD294" s="41"/>
    </row>
    <row r="295" spans="1:56" ht="35.1" hidden="1" customHeight="1">
      <c r="A295" s="41"/>
      <c r="B295" s="128" t="str">
        <f>+IFERROR(VLOOKUP(#REF!&amp;"-"&amp;ROW()-108,[2]ワークシート!$C$2:$BW$498,9,0),"")</f>
        <v/>
      </c>
      <c r="C295" s="129"/>
      <c r="D295" s="130" t="str">
        <f>+IFERROR(IF(VLOOKUP(#REF!&amp;"-"&amp;ROW()-108,[2]ワークシート!$C$2:$BW$498,10,0) = "","",VLOOKUP(#REF!&amp;"-"&amp;ROW()-108,[2]ワークシート!$C$2:$BW$498,10,0)),"")</f>
        <v/>
      </c>
      <c r="E295" s="129"/>
      <c r="F295" s="128" t="str">
        <f>+IFERROR(VLOOKUP(#REF!&amp;"-"&amp;ROW()-108,[2]ワークシート!$C$2:$BW$498,11,0),"")</f>
        <v/>
      </c>
      <c r="G295" s="129"/>
      <c r="H295" s="50" t="str">
        <f>+IFERROR(VLOOKUP(#REF!&amp;"-"&amp;ROW()-108,[2]ワークシート!$C$2:$BW$498,12,0),"")</f>
        <v/>
      </c>
      <c r="I29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5" s="132"/>
      <c r="K295" s="128" t="str">
        <f>+IFERROR(VLOOKUP(#REF!&amp;"-"&amp;ROW()-108,[2]ワークシート!$C$2:$BW$498,19,0),"")</f>
        <v/>
      </c>
      <c r="L295" s="130"/>
      <c r="M295" s="129"/>
      <c r="N295" s="133" t="str">
        <f>+IFERROR(VLOOKUP(#REF!&amp;"-"&amp;ROW()-108,[2]ワークシート!$C$2:$BW$498,24,0),"")</f>
        <v/>
      </c>
      <c r="O295" s="134"/>
      <c r="P295" s="125" t="str">
        <f>+IFERROR(VLOOKUP(#REF!&amp;"-"&amp;ROW()-108,[2]ワークシート!$C$2:$BW$498,25,0),"")</f>
        <v/>
      </c>
      <c r="Q295" s="125"/>
      <c r="R295" s="135" t="str">
        <f>+IFERROR(VLOOKUP(#REF!&amp;"-"&amp;ROW()-108,[2]ワークシート!$C$2:$BW$498,55,0),"")</f>
        <v/>
      </c>
      <c r="S295" s="135"/>
      <c r="T295" s="135"/>
      <c r="U295" s="125" t="str">
        <f>+IFERROR(VLOOKUP(#REF!&amp;"-"&amp;ROW()-108,[2]ワークシート!$C$2:$BW$498,60,0),"")</f>
        <v/>
      </c>
      <c r="V295" s="125"/>
      <c r="W295" s="125" t="str">
        <f>+IFERROR(VLOOKUP(#REF!&amp;"-"&amp;ROW()-108,[2]ワークシート!$C$2:$BW$498,61,0),"")</f>
        <v/>
      </c>
      <c r="X295" s="125"/>
      <c r="Y295" s="125"/>
      <c r="Z295" s="126" t="str">
        <f t="shared" si="6"/>
        <v/>
      </c>
      <c r="AA295" s="126"/>
      <c r="AB295" s="127" t="str">
        <f>+IFERROR(IF(VLOOKUP(#REF!&amp;"-"&amp;ROW()-108,[2]ワークシート!$C$2:$BW$498,13,0)="","",VLOOKUP(#REF!&amp;"-"&amp;ROW()-108,[2]ワークシート!$C$2:$BW$498,13,0)),"")</f>
        <v/>
      </c>
      <c r="AC295" s="127"/>
      <c r="AD295" s="127" t="str">
        <f>+IFERROR(VLOOKUP(#REF!&amp;"-"&amp;ROW()-108,[2]ワークシート!$C$2:$BW$498,30,0),"")</f>
        <v/>
      </c>
      <c r="AE295" s="127"/>
      <c r="AF295" s="126" t="str">
        <f t="shared" si="7"/>
        <v/>
      </c>
      <c r="AG295" s="126"/>
      <c r="AH295" s="127" t="str">
        <f>+IFERROR(IF(VLOOKUP(#REF!&amp;"-"&amp;ROW()-108,[2]ワークシート!$C$2:$BW$498,31,0)="","",VLOOKUP(#REF!&amp;"-"&amp;ROW()-108,[2]ワークシート!$C$2:$BW$498,31,0)),"")</f>
        <v/>
      </c>
      <c r="AI295" s="127"/>
      <c r="AJ295" s="41"/>
      <c r="AK295" s="41"/>
      <c r="AL295" s="41"/>
      <c r="AM295" s="41"/>
      <c r="AN295" s="41"/>
      <c r="AO295" s="41"/>
      <c r="AP295" s="41"/>
      <c r="AQ295" s="41"/>
      <c r="AR295" s="41"/>
      <c r="AS295" s="41"/>
      <c r="AT295" s="41"/>
      <c r="AU295" s="41"/>
      <c r="AV295" s="41"/>
      <c r="AW295" s="41"/>
      <c r="AX295" s="41"/>
      <c r="AY295" s="41"/>
      <c r="AZ295" s="41"/>
      <c r="BA295" s="41"/>
      <c r="BB295" s="41"/>
      <c r="BC295" s="41"/>
      <c r="BD295" s="41"/>
    </row>
    <row r="296" spans="1:56" ht="35.1" hidden="1" customHeight="1">
      <c r="A296" s="41"/>
      <c r="B296" s="128" t="str">
        <f>+IFERROR(VLOOKUP(#REF!&amp;"-"&amp;ROW()-108,[2]ワークシート!$C$2:$BW$498,9,0),"")</f>
        <v/>
      </c>
      <c r="C296" s="129"/>
      <c r="D296" s="130" t="str">
        <f>+IFERROR(IF(VLOOKUP(#REF!&amp;"-"&amp;ROW()-108,[2]ワークシート!$C$2:$BW$498,10,0) = "","",VLOOKUP(#REF!&amp;"-"&amp;ROW()-108,[2]ワークシート!$C$2:$BW$498,10,0)),"")</f>
        <v/>
      </c>
      <c r="E296" s="129"/>
      <c r="F296" s="128" t="str">
        <f>+IFERROR(VLOOKUP(#REF!&amp;"-"&amp;ROW()-108,[2]ワークシート!$C$2:$BW$498,11,0),"")</f>
        <v/>
      </c>
      <c r="G296" s="129"/>
      <c r="H296" s="50" t="str">
        <f>+IFERROR(VLOOKUP(#REF!&amp;"-"&amp;ROW()-108,[2]ワークシート!$C$2:$BW$498,12,0),"")</f>
        <v/>
      </c>
      <c r="I29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6" s="132"/>
      <c r="K296" s="128" t="str">
        <f>+IFERROR(VLOOKUP(#REF!&amp;"-"&amp;ROW()-108,[2]ワークシート!$C$2:$BW$498,19,0),"")</f>
        <v/>
      </c>
      <c r="L296" s="130"/>
      <c r="M296" s="129"/>
      <c r="N296" s="133" t="str">
        <f>+IFERROR(VLOOKUP(#REF!&amp;"-"&amp;ROW()-108,[2]ワークシート!$C$2:$BW$498,24,0),"")</f>
        <v/>
      </c>
      <c r="O296" s="134"/>
      <c r="P296" s="125" t="str">
        <f>+IFERROR(VLOOKUP(#REF!&amp;"-"&amp;ROW()-108,[2]ワークシート!$C$2:$BW$498,25,0),"")</f>
        <v/>
      </c>
      <c r="Q296" s="125"/>
      <c r="R296" s="135" t="str">
        <f>+IFERROR(VLOOKUP(#REF!&amp;"-"&amp;ROW()-108,[2]ワークシート!$C$2:$BW$498,55,0),"")</f>
        <v/>
      </c>
      <c r="S296" s="135"/>
      <c r="T296" s="135"/>
      <c r="U296" s="125" t="str">
        <f>+IFERROR(VLOOKUP(#REF!&amp;"-"&amp;ROW()-108,[2]ワークシート!$C$2:$BW$498,60,0),"")</f>
        <v/>
      </c>
      <c r="V296" s="125"/>
      <c r="W296" s="125" t="str">
        <f>+IFERROR(VLOOKUP(#REF!&amp;"-"&amp;ROW()-108,[2]ワークシート!$C$2:$BW$498,61,0),"")</f>
        <v/>
      </c>
      <c r="X296" s="125"/>
      <c r="Y296" s="125"/>
      <c r="Z296" s="126" t="str">
        <f t="shared" si="6"/>
        <v/>
      </c>
      <c r="AA296" s="126"/>
      <c r="AB296" s="127" t="str">
        <f>+IFERROR(IF(VLOOKUP(#REF!&amp;"-"&amp;ROW()-108,[2]ワークシート!$C$2:$BW$498,13,0)="","",VLOOKUP(#REF!&amp;"-"&amp;ROW()-108,[2]ワークシート!$C$2:$BW$498,13,0)),"")</f>
        <v/>
      </c>
      <c r="AC296" s="127"/>
      <c r="AD296" s="127" t="str">
        <f>+IFERROR(VLOOKUP(#REF!&amp;"-"&amp;ROW()-108,[2]ワークシート!$C$2:$BW$498,30,0),"")</f>
        <v/>
      </c>
      <c r="AE296" s="127"/>
      <c r="AF296" s="126" t="str">
        <f t="shared" si="7"/>
        <v/>
      </c>
      <c r="AG296" s="126"/>
      <c r="AH296" s="127" t="str">
        <f>+IFERROR(IF(VLOOKUP(#REF!&amp;"-"&amp;ROW()-108,[2]ワークシート!$C$2:$BW$498,31,0)="","",VLOOKUP(#REF!&amp;"-"&amp;ROW()-108,[2]ワークシート!$C$2:$BW$498,31,0)),"")</f>
        <v/>
      </c>
      <c r="AI296" s="127"/>
      <c r="AJ296" s="41"/>
      <c r="AK296" s="41"/>
      <c r="AL296" s="41"/>
      <c r="AM296" s="41"/>
      <c r="AN296" s="41"/>
      <c r="AO296" s="41"/>
      <c r="AP296" s="41"/>
      <c r="AQ296" s="41"/>
      <c r="AR296" s="41"/>
      <c r="AS296" s="41"/>
      <c r="AT296" s="41"/>
      <c r="AU296" s="41"/>
      <c r="AV296" s="41"/>
      <c r="AW296" s="41"/>
      <c r="AX296" s="41"/>
      <c r="AY296" s="41"/>
      <c r="AZ296" s="41"/>
      <c r="BA296" s="41"/>
      <c r="BB296" s="41"/>
      <c r="BC296" s="41"/>
      <c r="BD296" s="41"/>
    </row>
    <row r="297" spans="1:56" ht="35.1" hidden="1" customHeight="1">
      <c r="A297" s="41"/>
      <c r="B297" s="128" t="str">
        <f>+IFERROR(VLOOKUP(#REF!&amp;"-"&amp;ROW()-108,[2]ワークシート!$C$2:$BW$498,9,0),"")</f>
        <v/>
      </c>
      <c r="C297" s="129"/>
      <c r="D297" s="130" t="str">
        <f>+IFERROR(IF(VLOOKUP(#REF!&amp;"-"&amp;ROW()-108,[2]ワークシート!$C$2:$BW$498,10,0) = "","",VLOOKUP(#REF!&amp;"-"&amp;ROW()-108,[2]ワークシート!$C$2:$BW$498,10,0)),"")</f>
        <v/>
      </c>
      <c r="E297" s="129"/>
      <c r="F297" s="128" t="str">
        <f>+IFERROR(VLOOKUP(#REF!&amp;"-"&amp;ROW()-108,[2]ワークシート!$C$2:$BW$498,11,0),"")</f>
        <v/>
      </c>
      <c r="G297" s="129"/>
      <c r="H297" s="50" t="str">
        <f>+IFERROR(VLOOKUP(#REF!&amp;"-"&amp;ROW()-108,[2]ワークシート!$C$2:$BW$498,12,0),"")</f>
        <v/>
      </c>
      <c r="I29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7" s="132"/>
      <c r="K297" s="128" t="str">
        <f>+IFERROR(VLOOKUP(#REF!&amp;"-"&amp;ROW()-108,[2]ワークシート!$C$2:$BW$498,19,0),"")</f>
        <v/>
      </c>
      <c r="L297" s="130"/>
      <c r="M297" s="129"/>
      <c r="N297" s="133" t="str">
        <f>+IFERROR(VLOOKUP(#REF!&amp;"-"&amp;ROW()-108,[2]ワークシート!$C$2:$BW$498,24,0),"")</f>
        <v/>
      </c>
      <c r="O297" s="134"/>
      <c r="P297" s="125" t="str">
        <f>+IFERROR(VLOOKUP(#REF!&amp;"-"&amp;ROW()-108,[2]ワークシート!$C$2:$BW$498,25,0),"")</f>
        <v/>
      </c>
      <c r="Q297" s="125"/>
      <c r="R297" s="135" t="str">
        <f>+IFERROR(VLOOKUP(#REF!&amp;"-"&amp;ROW()-108,[2]ワークシート!$C$2:$BW$498,55,0),"")</f>
        <v/>
      </c>
      <c r="S297" s="135"/>
      <c r="T297" s="135"/>
      <c r="U297" s="125" t="str">
        <f>+IFERROR(VLOOKUP(#REF!&amp;"-"&amp;ROW()-108,[2]ワークシート!$C$2:$BW$498,60,0),"")</f>
        <v/>
      </c>
      <c r="V297" s="125"/>
      <c r="W297" s="125" t="str">
        <f>+IFERROR(VLOOKUP(#REF!&amp;"-"&amp;ROW()-108,[2]ワークシート!$C$2:$BW$498,61,0),"")</f>
        <v/>
      </c>
      <c r="X297" s="125"/>
      <c r="Y297" s="125"/>
      <c r="Z297" s="126" t="str">
        <f t="shared" si="6"/>
        <v/>
      </c>
      <c r="AA297" s="126"/>
      <c r="AB297" s="127" t="str">
        <f>+IFERROR(IF(VLOOKUP(#REF!&amp;"-"&amp;ROW()-108,[2]ワークシート!$C$2:$BW$498,13,0)="","",VLOOKUP(#REF!&amp;"-"&amp;ROW()-108,[2]ワークシート!$C$2:$BW$498,13,0)),"")</f>
        <v/>
      </c>
      <c r="AC297" s="127"/>
      <c r="AD297" s="127" t="str">
        <f>+IFERROR(VLOOKUP(#REF!&amp;"-"&amp;ROW()-108,[2]ワークシート!$C$2:$BW$498,30,0),"")</f>
        <v/>
      </c>
      <c r="AE297" s="127"/>
      <c r="AF297" s="126" t="str">
        <f t="shared" si="7"/>
        <v/>
      </c>
      <c r="AG297" s="126"/>
      <c r="AH297" s="127" t="str">
        <f>+IFERROR(IF(VLOOKUP(#REF!&amp;"-"&amp;ROW()-108,[2]ワークシート!$C$2:$BW$498,31,0)="","",VLOOKUP(#REF!&amp;"-"&amp;ROW()-108,[2]ワークシート!$C$2:$BW$498,31,0)),"")</f>
        <v/>
      </c>
      <c r="AI297" s="127"/>
      <c r="AJ297" s="41"/>
      <c r="AK297" s="41"/>
      <c r="AL297" s="41"/>
      <c r="AM297" s="41"/>
      <c r="AN297" s="41"/>
      <c r="AO297" s="41"/>
      <c r="AP297" s="41"/>
      <c r="AQ297" s="41"/>
      <c r="AR297" s="41"/>
      <c r="AS297" s="41"/>
      <c r="AT297" s="41"/>
      <c r="AU297" s="41"/>
      <c r="AV297" s="41"/>
      <c r="AW297" s="41"/>
      <c r="AX297" s="41"/>
      <c r="AY297" s="41"/>
      <c r="AZ297" s="41"/>
      <c r="BA297" s="41"/>
      <c r="BB297" s="41"/>
      <c r="BC297" s="41"/>
      <c r="BD297" s="41"/>
    </row>
    <row r="298" spans="1:56" ht="35.1" hidden="1" customHeight="1">
      <c r="A298" s="41"/>
      <c r="B298" s="128" t="str">
        <f>+IFERROR(VLOOKUP(#REF!&amp;"-"&amp;ROW()-108,[2]ワークシート!$C$2:$BW$498,9,0),"")</f>
        <v/>
      </c>
      <c r="C298" s="129"/>
      <c r="D298" s="130" t="str">
        <f>+IFERROR(IF(VLOOKUP(#REF!&amp;"-"&amp;ROW()-108,[2]ワークシート!$C$2:$BW$498,10,0) = "","",VLOOKUP(#REF!&amp;"-"&amp;ROW()-108,[2]ワークシート!$C$2:$BW$498,10,0)),"")</f>
        <v/>
      </c>
      <c r="E298" s="129"/>
      <c r="F298" s="128" t="str">
        <f>+IFERROR(VLOOKUP(#REF!&amp;"-"&amp;ROW()-108,[2]ワークシート!$C$2:$BW$498,11,0),"")</f>
        <v/>
      </c>
      <c r="G298" s="129"/>
      <c r="H298" s="50" t="str">
        <f>+IFERROR(VLOOKUP(#REF!&amp;"-"&amp;ROW()-108,[2]ワークシート!$C$2:$BW$498,12,0),"")</f>
        <v/>
      </c>
      <c r="I29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8" s="132"/>
      <c r="K298" s="128" t="str">
        <f>+IFERROR(VLOOKUP(#REF!&amp;"-"&amp;ROW()-108,[2]ワークシート!$C$2:$BW$498,19,0),"")</f>
        <v/>
      </c>
      <c r="L298" s="130"/>
      <c r="M298" s="129"/>
      <c r="N298" s="133" t="str">
        <f>+IFERROR(VLOOKUP(#REF!&amp;"-"&amp;ROW()-108,[2]ワークシート!$C$2:$BW$498,24,0),"")</f>
        <v/>
      </c>
      <c r="O298" s="134"/>
      <c r="P298" s="125" t="str">
        <f>+IFERROR(VLOOKUP(#REF!&amp;"-"&amp;ROW()-108,[2]ワークシート!$C$2:$BW$498,25,0),"")</f>
        <v/>
      </c>
      <c r="Q298" s="125"/>
      <c r="R298" s="135" t="str">
        <f>+IFERROR(VLOOKUP(#REF!&amp;"-"&amp;ROW()-108,[2]ワークシート!$C$2:$BW$498,55,0),"")</f>
        <v/>
      </c>
      <c r="S298" s="135"/>
      <c r="T298" s="135"/>
      <c r="U298" s="125" t="str">
        <f>+IFERROR(VLOOKUP(#REF!&amp;"-"&amp;ROW()-108,[2]ワークシート!$C$2:$BW$498,60,0),"")</f>
        <v/>
      </c>
      <c r="V298" s="125"/>
      <c r="W298" s="125" t="str">
        <f>+IFERROR(VLOOKUP(#REF!&amp;"-"&amp;ROW()-108,[2]ワークシート!$C$2:$BW$498,61,0),"")</f>
        <v/>
      </c>
      <c r="X298" s="125"/>
      <c r="Y298" s="125"/>
      <c r="Z298" s="126" t="str">
        <f t="shared" si="6"/>
        <v/>
      </c>
      <c r="AA298" s="126"/>
      <c r="AB298" s="127" t="str">
        <f>+IFERROR(IF(VLOOKUP(#REF!&amp;"-"&amp;ROW()-108,[2]ワークシート!$C$2:$BW$498,13,0)="","",VLOOKUP(#REF!&amp;"-"&amp;ROW()-108,[2]ワークシート!$C$2:$BW$498,13,0)),"")</f>
        <v/>
      </c>
      <c r="AC298" s="127"/>
      <c r="AD298" s="127" t="str">
        <f>+IFERROR(VLOOKUP(#REF!&amp;"-"&amp;ROW()-108,[2]ワークシート!$C$2:$BW$498,30,0),"")</f>
        <v/>
      </c>
      <c r="AE298" s="127"/>
      <c r="AF298" s="126" t="str">
        <f t="shared" si="7"/>
        <v/>
      </c>
      <c r="AG298" s="126"/>
      <c r="AH298" s="127" t="str">
        <f>+IFERROR(IF(VLOOKUP(#REF!&amp;"-"&amp;ROW()-108,[2]ワークシート!$C$2:$BW$498,31,0)="","",VLOOKUP(#REF!&amp;"-"&amp;ROW()-108,[2]ワークシート!$C$2:$BW$498,31,0)),"")</f>
        <v/>
      </c>
      <c r="AI298" s="127"/>
      <c r="AJ298" s="41"/>
      <c r="AK298" s="41"/>
      <c r="AL298" s="41"/>
      <c r="AM298" s="41"/>
      <c r="AN298" s="41"/>
      <c r="AO298" s="41"/>
      <c r="AP298" s="41"/>
      <c r="AQ298" s="41"/>
      <c r="AR298" s="41"/>
      <c r="AS298" s="41"/>
      <c r="AT298" s="41"/>
      <c r="AU298" s="41"/>
      <c r="AV298" s="41"/>
      <c r="AW298" s="41"/>
      <c r="AX298" s="41"/>
      <c r="AY298" s="41"/>
      <c r="AZ298" s="41"/>
      <c r="BA298" s="41"/>
      <c r="BB298" s="41"/>
      <c r="BC298" s="41"/>
      <c r="BD298" s="41"/>
    </row>
    <row r="299" spans="1:56" ht="35.1" hidden="1" customHeight="1">
      <c r="A299" s="41"/>
      <c r="B299" s="128" t="str">
        <f>+IFERROR(VLOOKUP(#REF!&amp;"-"&amp;ROW()-108,[2]ワークシート!$C$2:$BW$498,9,0),"")</f>
        <v/>
      </c>
      <c r="C299" s="129"/>
      <c r="D299" s="130" t="str">
        <f>+IFERROR(IF(VLOOKUP(#REF!&amp;"-"&amp;ROW()-108,[2]ワークシート!$C$2:$BW$498,10,0) = "","",VLOOKUP(#REF!&amp;"-"&amp;ROW()-108,[2]ワークシート!$C$2:$BW$498,10,0)),"")</f>
        <v/>
      </c>
      <c r="E299" s="129"/>
      <c r="F299" s="128" t="str">
        <f>+IFERROR(VLOOKUP(#REF!&amp;"-"&amp;ROW()-108,[2]ワークシート!$C$2:$BW$498,11,0),"")</f>
        <v/>
      </c>
      <c r="G299" s="129"/>
      <c r="H299" s="50" t="str">
        <f>+IFERROR(VLOOKUP(#REF!&amp;"-"&amp;ROW()-108,[2]ワークシート!$C$2:$BW$498,12,0),"")</f>
        <v/>
      </c>
      <c r="I29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9" s="132"/>
      <c r="K299" s="128" t="str">
        <f>+IFERROR(VLOOKUP(#REF!&amp;"-"&amp;ROW()-108,[2]ワークシート!$C$2:$BW$498,19,0),"")</f>
        <v/>
      </c>
      <c r="L299" s="130"/>
      <c r="M299" s="129"/>
      <c r="N299" s="133" t="str">
        <f>+IFERROR(VLOOKUP(#REF!&amp;"-"&amp;ROW()-108,[2]ワークシート!$C$2:$BW$498,24,0),"")</f>
        <v/>
      </c>
      <c r="O299" s="134"/>
      <c r="P299" s="125" t="str">
        <f>+IFERROR(VLOOKUP(#REF!&amp;"-"&amp;ROW()-108,[2]ワークシート!$C$2:$BW$498,25,0),"")</f>
        <v/>
      </c>
      <c r="Q299" s="125"/>
      <c r="R299" s="135" t="str">
        <f>+IFERROR(VLOOKUP(#REF!&amp;"-"&amp;ROW()-108,[2]ワークシート!$C$2:$BW$498,55,0),"")</f>
        <v/>
      </c>
      <c r="S299" s="135"/>
      <c r="T299" s="135"/>
      <c r="U299" s="125" t="str">
        <f>+IFERROR(VLOOKUP(#REF!&amp;"-"&amp;ROW()-108,[2]ワークシート!$C$2:$BW$498,60,0),"")</f>
        <v/>
      </c>
      <c r="V299" s="125"/>
      <c r="W299" s="125" t="str">
        <f>+IFERROR(VLOOKUP(#REF!&amp;"-"&amp;ROW()-108,[2]ワークシート!$C$2:$BW$498,61,0),"")</f>
        <v/>
      </c>
      <c r="X299" s="125"/>
      <c r="Y299" s="125"/>
      <c r="Z299" s="126" t="str">
        <f t="shared" si="6"/>
        <v/>
      </c>
      <c r="AA299" s="126"/>
      <c r="AB299" s="127" t="str">
        <f>+IFERROR(IF(VLOOKUP(#REF!&amp;"-"&amp;ROW()-108,[2]ワークシート!$C$2:$BW$498,13,0)="","",VLOOKUP(#REF!&amp;"-"&amp;ROW()-108,[2]ワークシート!$C$2:$BW$498,13,0)),"")</f>
        <v/>
      </c>
      <c r="AC299" s="127"/>
      <c r="AD299" s="127" t="str">
        <f>+IFERROR(VLOOKUP(#REF!&amp;"-"&amp;ROW()-108,[2]ワークシート!$C$2:$BW$498,30,0),"")</f>
        <v/>
      </c>
      <c r="AE299" s="127"/>
      <c r="AF299" s="126" t="str">
        <f t="shared" si="7"/>
        <v/>
      </c>
      <c r="AG299" s="126"/>
      <c r="AH299" s="127" t="str">
        <f>+IFERROR(IF(VLOOKUP(#REF!&amp;"-"&amp;ROW()-108,[2]ワークシート!$C$2:$BW$498,31,0)="","",VLOOKUP(#REF!&amp;"-"&amp;ROW()-108,[2]ワークシート!$C$2:$BW$498,31,0)),"")</f>
        <v/>
      </c>
      <c r="AI299" s="127"/>
      <c r="AJ299" s="41"/>
      <c r="AK299" s="41"/>
      <c r="AL299" s="41"/>
      <c r="AM299" s="41"/>
      <c r="AN299" s="41"/>
      <c r="AO299" s="41"/>
      <c r="AP299" s="41"/>
      <c r="AQ299" s="41"/>
      <c r="AR299" s="41"/>
      <c r="AS299" s="41"/>
      <c r="AT299" s="41"/>
      <c r="AU299" s="41"/>
      <c r="AV299" s="41"/>
      <c r="AW299" s="41"/>
      <c r="AX299" s="41"/>
      <c r="AY299" s="41"/>
      <c r="AZ299" s="41"/>
      <c r="BA299" s="41"/>
      <c r="BB299" s="41"/>
      <c r="BC299" s="41"/>
      <c r="BD299" s="41"/>
    </row>
    <row r="300" spans="1:56" ht="35.1" hidden="1" customHeight="1">
      <c r="A300" s="41"/>
      <c r="B300" s="128" t="str">
        <f>+IFERROR(VLOOKUP(#REF!&amp;"-"&amp;ROW()-108,[2]ワークシート!$C$2:$BW$498,9,0),"")</f>
        <v/>
      </c>
      <c r="C300" s="129"/>
      <c r="D300" s="130" t="str">
        <f>+IFERROR(IF(VLOOKUP(#REF!&amp;"-"&amp;ROW()-108,[2]ワークシート!$C$2:$BW$498,10,0) = "","",VLOOKUP(#REF!&amp;"-"&amp;ROW()-108,[2]ワークシート!$C$2:$BW$498,10,0)),"")</f>
        <v/>
      </c>
      <c r="E300" s="129"/>
      <c r="F300" s="128" t="str">
        <f>+IFERROR(VLOOKUP(#REF!&amp;"-"&amp;ROW()-108,[2]ワークシート!$C$2:$BW$498,11,0),"")</f>
        <v/>
      </c>
      <c r="G300" s="129"/>
      <c r="H300" s="50" t="str">
        <f>+IFERROR(VLOOKUP(#REF!&amp;"-"&amp;ROW()-108,[2]ワークシート!$C$2:$BW$498,12,0),"")</f>
        <v/>
      </c>
      <c r="I30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0" s="132"/>
      <c r="K300" s="128" t="str">
        <f>+IFERROR(VLOOKUP(#REF!&amp;"-"&amp;ROW()-108,[2]ワークシート!$C$2:$BW$498,19,0),"")</f>
        <v/>
      </c>
      <c r="L300" s="130"/>
      <c r="M300" s="129"/>
      <c r="N300" s="133" t="str">
        <f>+IFERROR(VLOOKUP(#REF!&amp;"-"&amp;ROW()-108,[2]ワークシート!$C$2:$BW$498,24,0),"")</f>
        <v/>
      </c>
      <c r="O300" s="134"/>
      <c r="P300" s="125" t="str">
        <f>+IFERROR(VLOOKUP(#REF!&amp;"-"&amp;ROW()-108,[2]ワークシート!$C$2:$BW$498,25,0),"")</f>
        <v/>
      </c>
      <c r="Q300" s="125"/>
      <c r="R300" s="135" t="str">
        <f>+IFERROR(VLOOKUP(#REF!&amp;"-"&amp;ROW()-108,[2]ワークシート!$C$2:$BW$498,55,0),"")</f>
        <v/>
      </c>
      <c r="S300" s="135"/>
      <c r="T300" s="135"/>
      <c r="U300" s="125" t="str">
        <f>+IFERROR(VLOOKUP(#REF!&amp;"-"&amp;ROW()-108,[2]ワークシート!$C$2:$BW$498,60,0),"")</f>
        <v/>
      </c>
      <c r="V300" s="125"/>
      <c r="W300" s="125" t="str">
        <f>+IFERROR(VLOOKUP(#REF!&amp;"-"&amp;ROW()-108,[2]ワークシート!$C$2:$BW$498,61,0),"")</f>
        <v/>
      </c>
      <c r="X300" s="125"/>
      <c r="Y300" s="125"/>
      <c r="Z300" s="126" t="str">
        <f t="shared" si="6"/>
        <v/>
      </c>
      <c r="AA300" s="126"/>
      <c r="AB300" s="127" t="str">
        <f>+IFERROR(IF(VLOOKUP(#REF!&amp;"-"&amp;ROW()-108,[2]ワークシート!$C$2:$BW$498,13,0)="","",VLOOKUP(#REF!&amp;"-"&amp;ROW()-108,[2]ワークシート!$C$2:$BW$498,13,0)),"")</f>
        <v/>
      </c>
      <c r="AC300" s="127"/>
      <c r="AD300" s="127" t="str">
        <f>+IFERROR(VLOOKUP(#REF!&amp;"-"&amp;ROW()-108,[2]ワークシート!$C$2:$BW$498,30,0),"")</f>
        <v/>
      </c>
      <c r="AE300" s="127"/>
      <c r="AF300" s="126" t="str">
        <f t="shared" si="7"/>
        <v/>
      </c>
      <c r="AG300" s="126"/>
      <c r="AH300" s="127" t="str">
        <f>+IFERROR(IF(VLOOKUP(#REF!&amp;"-"&amp;ROW()-108,[2]ワークシート!$C$2:$BW$498,31,0)="","",VLOOKUP(#REF!&amp;"-"&amp;ROW()-108,[2]ワークシート!$C$2:$BW$498,31,0)),"")</f>
        <v/>
      </c>
      <c r="AI300" s="127"/>
      <c r="AJ300" s="41"/>
      <c r="AK300" s="41"/>
      <c r="AL300" s="41"/>
      <c r="AM300" s="41"/>
      <c r="AN300" s="41"/>
      <c r="AO300" s="41"/>
      <c r="AP300" s="41"/>
      <c r="AQ300" s="41"/>
      <c r="AR300" s="41"/>
      <c r="AS300" s="41"/>
      <c r="AT300" s="41"/>
      <c r="AU300" s="41"/>
      <c r="AV300" s="41"/>
      <c r="AW300" s="41"/>
      <c r="AX300" s="41"/>
      <c r="AY300" s="41"/>
      <c r="AZ300" s="41"/>
      <c r="BA300" s="41"/>
      <c r="BB300" s="41"/>
      <c r="BC300" s="41"/>
      <c r="BD300" s="41"/>
    </row>
    <row r="301" spans="1:56" ht="35.1" hidden="1" customHeight="1">
      <c r="A301" s="41"/>
      <c r="B301" s="128" t="str">
        <f>+IFERROR(VLOOKUP(#REF!&amp;"-"&amp;ROW()-108,[2]ワークシート!$C$2:$BW$498,9,0),"")</f>
        <v/>
      </c>
      <c r="C301" s="129"/>
      <c r="D301" s="130" t="str">
        <f>+IFERROR(IF(VLOOKUP(#REF!&amp;"-"&amp;ROW()-108,[2]ワークシート!$C$2:$BW$498,10,0) = "","",VLOOKUP(#REF!&amp;"-"&amp;ROW()-108,[2]ワークシート!$C$2:$BW$498,10,0)),"")</f>
        <v/>
      </c>
      <c r="E301" s="129"/>
      <c r="F301" s="128" t="str">
        <f>+IFERROR(VLOOKUP(#REF!&amp;"-"&amp;ROW()-108,[2]ワークシート!$C$2:$BW$498,11,0),"")</f>
        <v/>
      </c>
      <c r="G301" s="129"/>
      <c r="H301" s="50" t="str">
        <f>+IFERROR(VLOOKUP(#REF!&amp;"-"&amp;ROW()-108,[2]ワークシート!$C$2:$BW$498,12,0),"")</f>
        <v/>
      </c>
      <c r="I30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1" s="132"/>
      <c r="K301" s="128" t="str">
        <f>+IFERROR(VLOOKUP(#REF!&amp;"-"&amp;ROW()-108,[2]ワークシート!$C$2:$BW$498,19,0),"")</f>
        <v/>
      </c>
      <c r="L301" s="130"/>
      <c r="M301" s="129"/>
      <c r="N301" s="133" t="str">
        <f>+IFERROR(VLOOKUP(#REF!&amp;"-"&amp;ROW()-108,[2]ワークシート!$C$2:$BW$498,24,0),"")</f>
        <v/>
      </c>
      <c r="O301" s="134"/>
      <c r="P301" s="125" t="str">
        <f>+IFERROR(VLOOKUP(#REF!&amp;"-"&amp;ROW()-108,[2]ワークシート!$C$2:$BW$498,25,0),"")</f>
        <v/>
      </c>
      <c r="Q301" s="125"/>
      <c r="R301" s="135" t="str">
        <f>+IFERROR(VLOOKUP(#REF!&amp;"-"&amp;ROW()-108,[2]ワークシート!$C$2:$BW$498,55,0),"")</f>
        <v/>
      </c>
      <c r="S301" s="135"/>
      <c r="T301" s="135"/>
      <c r="U301" s="125" t="str">
        <f>+IFERROR(VLOOKUP(#REF!&amp;"-"&amp;ROW()-108,[2]ワークシート!$C$2:$BW$498,60,0),"")</f>
        <v/>
      </c>
      <c r="V301" s="125"/>
      <c r="W301" s="125" t="str">
        <f>+IFERROR(VLOOKUP(#REF!&amp;"-"&amp;ROW()-108,[2]ワークシート!$C$2:$BW$498,61,0),"")</f>
        <v/>
      </c>
      <c r="X301" s="125"/>
      <c r="Y301" s="125"/>
      <c r="Z301" s="126" t="str">
        <f t="shared" si="6"/>
        <v/>
      </c>
      <c r="AA301" s="126"/>
      <c r="AB301" s="127" t="str">
        <f>+IFERROR(IF(VLOOKUP(#REF!&amp;"-"&amp;ROW()-108,[2]ワークシート!$C$2:$BW$498,13,0)="","",VLOOKUP(#REF!&amp;"-"&amp;ROW()-108,[2]ワークシート!$C$2:$BW$498,13,0)),"")</f>
        <v/>
      </c>
      <c r="AC301" s="127"/>
      <c r="AD301" s="127" t="str">
        <f>+IFERROR(VLOOKUP(#REF!&amp;"-"&amp;ROW()-108,[2]ワークシート!$C$2:$BW$498,30,0),"")</f>
        <v/>
      </c>
      <c r="AE301" s="127"/>
      <c r="AF301" s="126" t="str">
        <f t="shared" si="7"/>
        <v/>
      </c>
      <c r="AG301" s="126"/>
      <c r="AH301" s="127" t="str">
        <f>+IFERROR(IF(VLOOKUP(#REF!&amp;"-"&amp;ROW()-108,[2]ワークシート!$C$2:$BW$498,31,0)="","",VLOOKUP(#REF!&amp;"-"&amp;ROW()-108,[2]ワークシート!$C$2:$BW$498,31,0)),"")</f>
        <v/>
      </c>
      <c r="AI301" s="127"/>
      <c r="AJ301" s="41"/>
      <c r="AK301" s="41"/>
      <c r="AL301" s="41"/>
      <c r="AM301" s="41"/>
      <c r="AN301" s="41"/>
      <c r="AO301" s="41"/>
      <c r="AP301" s="41"/>
      <c r="AQ301" s="41"/>
      <c r="AR301" s="41"/>
      <c r="AS301" s="41"/>
      <c r="AT301" s="41"/>
      <c r="AU301" s="41"/>
      <c r="AV301" s="41"/>
      <c r="AW301" s="41"/>
      <c r="AX301" s="41"/>
      <c r="AY301" s="41"/>
      <c r="AZ301" s="41"/>
      <c r="BA301" s="41"/>
      <c r="BB301" s="41"/>
      <c r="BC301" s="41"/>
      <c r="BD301" s="41"/>
    </row>
    <row r="302" spans="1:56" ht="35.1" hidden="1" customHeight="1">
      <c r="A302" s="41"/>
      <c r="B302" s="128" t="str">
        <f>+IFERROR(VLOOKUP(#REF!&amp;"-"&amp;ROW()-108,[2]ワークシート!$C$2:$BW$498,9,0),"")</f>
        <v/>
      </c>
      <c r="C302" s="129"/>
      <c r="D302" s="130" t="str">
        <f>+IFERROR(IF(VLOOKUP(#REF!&amp;"-"&amp;ROW()-108,[2]ワークシート!$C$2:$BW$498,10,0) = "","",VLOOKUP(#REF!&amp;"-"&amp;ROW()-108,[2]ワークシート!$C$2:$BW$498,10,0)),"")</f>
        <v/>
      </c>
      <c r="E302" s="129"/>
      <c r="F302" s="128" t="str">
        <f>+IFERROR(VLOOKUP(#REF!&amp;"-"&amp;ROW()-108,[2]ワークシート!$C$2:$BW$498,11,0),"")</f>
        <v/>
      </c>
      <c r="G302" s="129"/>
      <c r="H302" s="50" t="str">
        <f>+IFERROR(VLOOKUP(#REF!&amp;"-"&amp;ROW()-108,[2]ワークシート!$C$2:$BW$498,12,0),"")</f>
        <v/>
      </c>
      <c r="I30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2" s="132"/>
      <c r="K302" s="128" t="str">
        <f>+IFERROR(VLOOKUP(#REF!&amp;"-"&amp;ROW()-108,[2]ワークシート!$C$2:$BW$498,19,0),"")</f>
        <v/>
      </c>
      <c r="L302" s="130"/>
      <c r="M302" s="129"/>
      <c r="N302" s="133" t="str">
        <f>+IFERROR(VLOOKUP(#REF!&amp;"-"&amp;ROW()-108,[2]ワークシート!$C$2:$BW$498,24,0),"")</f>
        <v/>
      </c>
      <c r="O302" s="134"/>
      <c r="P302" s="125" t="str">
        <f>+IFERROR(VLOOKUP(#REF!&amp;"-"&amp;ROW()-108,[2]ワークシート!$C$2:$BW$498,25,0),"")</f>
        <v/>
      </c>
      <c r="Q302" s="125"/>
      <c r="R302" s="135" t="str">
        <f>+IFERROR(VLOOKUP(#REF!&amp;"-"&amp;ROW()-108,[2]ワークシート!$C$2:$BW$498,55,0),"")</f>
        <v/>
      </c>
      <c r="S302" s="135"/>
      <c r="T302" s="135"/>
      <c r="U302" s="125" t="str">
        <f>+IFERROR(VLOOKUP(#REF!&amp;"-"&amp;ROW()-108,[2]ワークシート!$C$2:$BW$498,60,0),"")</f>
        <v/>
      </c>
      <c r="V302" s="125"/>
      <c r="W302" s="125" t="str">
        <f>+IFERROR(VLOOKUP(#REF!&amp;"-"&amp;ROW()-108,[2]ワークシート!$C$2:$BW$498,61,0),"")</f>
        <v/>
      </c>
      <c r="X302" s="125"/>
      <c r="Y302" s="125"/>
      <c r="Z302" s="126" t="str">
        <f t="shared" si="6"/>
        <v/>
      </c>
      <c r="AA302" s="126"/>
      <c r="AB302" s="127" t="str">
        <f>+IFERROR(IF(VLOOKUP(#REF!&amp;"-"&amp;ROW()-108,[2]ワークシート!$C$2:$BW$498,13,0)="","",VLOOKUP(#REF!&amp;"-"&amp;ROW()-108,[2]ワークシート!$C$2:$BW$498,13,0)),"")</f>
        <v/>
      </c>
      <c r="AC302" s="127"/>
      <c r="AD302" s="127" t="str">
        <f>+IFERROR(VLOOKUP(#REF!&amp;"-"&amp;ROW()-108,[2]ワークシート!$C$2:$BW$498,30,0),"")</f>
        <v/>
      </c>
      <c r="AE302" s="127"/>
      <c r="AF302" s="126" t="str">
        <f t="shared" si="7"/>
        <v/>
      </c>
      <c r="AG302" s="126"/>
      <c r="AH302" s="127" t="str">
        <f>+IFERROR(IF(VLOOKUP(#REF!&amp;"-"&amp;ROW()-108,[2]ワークシート!$C$2:$BW$498,31,0)="","",VLOOKUP(#REF!&amp;"-"&amp;ROW()-108,[2]ワークシート!$C$2:$BW$498,31,0)),"")</f>
        <v/>
      </c>
      <c r="AI302" s="127"/>
      <c r="AJ302" s="41"/>
      <c r="AK302" s="41"/>
      <c r="AL302" s="41"/>
      <c r="AM302" s="41"/>
      <c r="AN302" s="41"/>
      <c r="AO302" s="41"/>
      <c r="AP302" s="41"/>
      <c r="AQ302" s="41"/>
      <c r="AR302" s="41"/>
      <c r="AS302" s="41"/>
      <c r="AT302" s="41"/>
      <c r="AU302" s="41"/>
      <c r="AV302" s="41"/>
      <c r="AW302" s="41"/>
      <c r="AX302" s="41"/>
      <c r="AY302" s="41"/>
      <c r="AZ302" s="41"/>
      <c r="BA302" s="41"/>
      <c r="BB302" s="41"/>
      <c r="BC302" s="41"/>
      <c r="BD302" s="41"/>
    </row>
    <row r="303" spans="1:56" ht="35.1" hidden="1" customHeight="1">
      <c r="A303" s="41"/>
      <c r="B303" s="128" t="str">
        <f>+IFERROR(VLOOKUP(#REF!&amp;"-"&amp;ROW()-108,[2]ワークシート!$C$2:$BW$498,9,0),"")</f>
        <v/>
      </c>
      <c r="C303" s="129"/>
      <c r="D303" s="130" t="str">
        <f>+IFERROR(IF(VLOOKUP(#REF!&amp;"-"&amp;ROW()-108,[2]ワークシート!$C$2:$BW$498,10,0) = "","",VLOOKUP(#REF!&amp;"-"&amp;ROW()-108,[2]ワークシート!$C$2:$BW$498,10,0)),"")</f>
        <v/>
      </c>
      <c r="E303" s="129"/>
      <c r="F303" s="128" t="str">
        <f>+IFERROR(VLOOKUP(#REF!&amp;"-"&amp;ROW()-108,[2]ワークシート!$C$2:$BW$498,11,0),"")</f>
        <v/>
      </c>
      <c r="G303" s="129"/>
      <c r="H303" s="50" t="str">
        <f>+IFERROR(VLOOKUP(#REF!&amp;"-"&amp;ROW()-108,[2]ワークシート!$C$2:$BW$498,12,0),"")</f>
        <v/>
      </c>
      <c r="I30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3" s="132"/>
      <c r="K303" s="128" t="str">
        <f>+IFERROR(VLOOKUP(#REF!&amp;"-"&amp;ROW()-108,[2]ワークシート!$C$2:$BW$498,19,0),"")</f>
        <v/>
      </c>
      <c r="L303" s="130"/>
      <c r="M303" s="129"/>
      <c r="N303" s="133" t="str">
        <f>+IFERROR(VLOOKUP(#REF!&amp;"-"&amp;ROW()-108,[2]ワークシート!$C$2:$BW$498,24,0),"")</f>
        <v/>
      </c>
      <c r="O303" s="134"/>
      <c r="P303" s="125" t="str">
        <f>+IFERROR(VLOOKUP(#REF!&amp;"-"&amp;ROW()-108,[2]ワークシート!$C$2:$BW$498,25,0),"")</f>
        <v/>
      </c>
      <c r="Q303" s="125"/>
      <c r="R303" s="135" t="str">
        <f>+IFERROR(VLOOKUP(#REF!&amp;"-"&amp;ROW()-108,[2]ワークシート!$C$2:$BW$498,55,0),"")</f>
        <v/>
      </c>
      <c r="S303" s="135"/>
      <c r="T303" s="135"/>
      <c r="U303" s="125" t="str">
        <f>+IFERROR(VLOOKUP(#REF!&amp;"-"&amp;ROW()-108,[2]ワークシート!$C$2:$BW$498,60,0),"")</f>
        <v/>
      </c>
      <c r="V303" s="125"/>
      <c r="W303" s="125" t="str">
        <f>+IFERROR(VLOOKUP(#REF!&amp;"-"&amp;ROW()-108,[2]ワークシート!$C$2:$BW$498,61,0),"")</f>
        <v/>
      </c>
      <c r="X303" s="125"/>
      <c r="Y303" s="125"/>
      <c r="Z303" s="126" t="str">
        <f t="shared" si="6"/>
        <v/>
      </c>
      <c r="AA303" s="126"/>
      <c r="AB303" s="127" t="str">
        <f>+IFERROR(IF(VLOOKUP(#REF!&amp;"-"&amp;ROW()-108,[2]ワークシート!$C$2:$BW$498,13,0)="","",VLOOKUP(#REF!&amp;"-"&amp;ROW()-108,[2]ワークシート!$C$2:$BW$498,13,0)),"")</f>
        <v/>
      </c>
      <c r="AC303" s="127"/>
      <c r="AD303" s="127" t="str">
        <f>+IFERROR(VLOOKUP(#REF!&amp;"-"&amp;ROW()-108,[2]ワークシート!$C$2:$BW$498,30,0),"")</f>
        <v/>
      </c>
      <c r="AE303" s="127"/>
      <c r="AF303" s="126" t="str">
        <f t="shared" si="7"/>
        <v/>
      </c>
      <c r="AG303" s="126"/>
      <c r="AH303" s="127" t="str">
        <f>+IFERROR(IF(VLOOKUP(#REF!&amp;"-"&amp;ROW()-108,[2]ワークシート!$C$2:$BW$498,31,0)="","",VLOOKUP(#REF!&amp;"-"&amp;ROW()-108,[2]ワークシート!$C$2:$BW$498,31,0)),"")</f>
        <v/>
      </c>
      <c r="AI303" s="127"/>
      <c r="AJ303" s="41"/>
      <c r="AK303" s="41"/>
      <c r="AL303" s="41"/>
      <c r="AM303" s="41"/>
      <c r="AN303" s="41"/>
      <c r="AO303" s="41"/>
      <c r="AP303" s="41"/>
      <c r="AQ303" s="41"/>
      <c r="AR303" s="41"/>
      <c r="AS303" s="41"/>
      <c r="AT303" s="41"/>
      <c r="AU303" s="41"/>
      <c r="AV303" s="41"/>
      <c r="AW303" s="41"/>
      <c r="AX303" s="41"/>
      <c r="AY303" s="41"/>
      <c r="AZ303" s="41"/>
      <c r="BA303" s="41"/>
      <c r="BB303" s="41"/>
      <c r="BC303" s="41"/>
      <c r="BD303" s="41"/>
    </row>
    <row r="304" spans="1:56" ht="35.1" hidden="1" customHeight="1">
      <c r="A304" s="41"/>
      <c r="B304" s="128" t="str">
        <f>+IFERROR(VLOOKUP(#REF!&amp;"-"&amp;ROW()-108,[2]ワークシート!$C$2:$BW$498,9,0),"")</f>
        <v/>
      </c>
      <c r="C304" s="129"/>
      <c r="D304" s="130" t="str">
        <f>+IFERROR(IF(VLOOKUP(#REF!&amp;"-"&amp;ROW()-108,[2]ワークシート!$C$2:$BW$498,10,0) = "","",VLOOKUP(#REF!&amp;"-"&amp;ROW()-108,[2]ワークシート!$C$2:$BW$498,10,0)),"")</f>
        <v/>
      </c>
      <c r="E304" s="129"/>
      <c r="F304" s="128" t="str">
        <f>+IFERROR(VLOOKUP(#REF!&amp;"-"&amp;ROW()-108,[2]ワークシート!$C$2:$BW$498,11,0),"")</f>
        <v/>
      </c>
      <c r="G304" s="129"/>
      <c r="H304" s="50" t="str">
        <f>+IFERROR(VLOOKUP(#REF!&amp;"-"&amp;ROW()-108,[2]ワークシート!$C$2:$BW$498,12,0),"")</f>
        <v/>
      </c>
      <c r="I30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4" s="132"/>
      <c r="K304" s="128" t="str">
        <f>+IFERROR(VLOOKUP(#REF!&amp;"-"&amp;ROW()-108,[2]ワークシート!$C$2:$BW$498,19,0),"")</f>
        <v/>
      </c>
      <c r="L304" s="130"/>
      <c r="M304" s="129"/>
      <c r="N304" s="133" t="str">
        <f>+IFERROR(VLOOKUP(#REF!&amp;"-"&amp;ROW()-108,[2]ワークシート!$C$2:$BW$498,24,0),"")</f>
        <v/>
      </c>
      <c r="O304" s="134"/>
      <c r="P304" s="125" t="str">
        <f>+IFERROR(VLOOKUP(#REF!&amp;"-"&amp;ROW()-108,[2]ワークシート!$C$2:$BW$498,25,0),"")</f>
        <v/>
      </c>
      <c r="Q304" s="125"/>
      <c r="R304" s="135" t="str">
        <f>+IFERROR(VLOOKUP(#REF!&amp;"-"&amp;ROW()-108,[2]ワークシート!$C$2:$BW$498,55,0),"")</f>
        <v/>
      </c>
      <c r="S304" s="135"/>
      <c r="T304" s="135"/>
      <c r="U304" s="125" t="str">
        <f>+IFERROR(VLOOKUP(#REF!&amp;"-"&amp;ROW()-108,[2]ワークシート!$C$2:$BW$498,60,0),"")</f>
        <v/>
      </c>
      <c r="V304" s="125"/>
      <c r="W304" s="125" t="str">
        <f>+IFERROR(VLOOKUP(#REF!&amp;"-"&amp;ROW()-108,[2]ワークシート!$C$2:$BW$498,61,0),"")</f>
        <v/>
      </c>
      <c r="X304" s="125"/>
      <c r="Y304" s="125"/>
      <c r="Z304" s="126" t="str">
        <f t="shared" si="6"/>
        <v/>
      </c>
      <c r="AA304" s="126"/>
      <c r="AB304" s="127" t="str">
        <f>+IFERROR(IF(VLOOKUP(#REF!&amp;"-"&amp;ROW()-108,[2]ワークシート!$C$2:$BW$498,13,0)="","",VLOOKUP(#REF!&amp;"-"&amp;ROW()-108,[2]ワークシート!$C$2:$BW$498,13,0)),"")</f>
        <v/>
      </c>
      <c r="AC304" s="127"/>
      <c r="AD304" s="127" t="str">
        <f>+IFERROR(VLOOKUP(#REF!&amp;"-"&amp;ROW()-108,[2]ワークシート!$C$2:$BW$498,30,0),"")</f>
        <v/>
      </c>
      <c r="AE304" s="127"/>
      <c r="AF304" s="126" t="str">
        <f t="shared" si="7"/>
        <v/>
      </c>
      <c r="AG304" s="126"/>
      <c r="AH304" s="127" t="str">
        <f>+IFERROR(IF(VLOOKUP(#REF!&amp;"-"&amp;ROW()-108,[2]ワークシート!$C$2:$BW$498,31,0)="","",VLOOKUP(#REF!&amp;"-"&amp;ROW()-108,[2]ワークシート!$C$2:$BW$498,31,0)),"")</f>
        <v/>
      </c>
      <c r="AI304" s="127"/>
      <c r="AJ304" s="41"/>
      <c r="AK304" s="41"/>
      <c r="AL304" s="41"/>
      <c r="AM304" s="41"/>
      <c r="AN304" s="41"/>
      <c r="AO304" s="41"/>
      <c r="AP304" s="41"/>
      <c r="AQ304" s="41"/>
      <c r="AR304" s="41"/>
      <c r="AS304" s="41"/>
      <c r="AT304" s="41"/>
      <c r="AU304" s="41"/>
      <c r="AV304" s="41"/>
      <c r="AW304" s="41"/>
      <c r="AX304" s="41"/>
      <c r="AY304" s="41"/>
      <c r="AZ304" s="41"/>
      <c r="BA304" s="41"/>
      <c r="BB304" s="41"/>
      <c r="BC304" s="41"/>
      <c r="BD304" s="41"/>
    </row>
    <row r="305" spans="1:56" ht="35.1" hidden="1" customHeight="1">
      <c r="A305" s="41"/>
      <c r="B305" s="128" t="str">
        <f>+IFERROR(VLOOKUP(#REF!&amp;"-"&amp;ROW()-108,[2]ワークシート!$C$2:$BW$498,9,0),"")</f>
        <v/>
      </c>
      <c r="C305" s="129"/>
      <c r="D305" s="130" t="str">
        <f>+IFERROR(IF(VLOOKUP(#REF!&amp;"-"&amp;ROW()-108,[2]ワークシート!$C$2:$BW$498,10,0) = "","",VLOOKUP(#REF!&amp;"-"&amp;ROW()-108,[2]ワークシート!$C$2:$BW$498,10,0)),"")</f>
        <v/>
      </c>
      <c r="E305" s="129"/>
      <c r="F305" s="128" t="str">
        <f>+IFERROR(VLOOKUP(#REF!&amp;"-"&amp;ROW()-108,[2]ワークシート!$C$2:$BW$498,11,0),"")</f>
        <v/>
      </c>
      <c r="G305" s="129"/>
      <c r="H305" s="50" t="str">
        <f>+IFERROR(VLOOKUP(#REF!&amp;"-"&amp;ROW()-108,[2]ワークシート!$C$2:$BW$498,12,0),"")</f>
        <v/>
      </c>
      <c r="I30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5" s="132"/>
      <c r="K305" s="128" t="str">
        <f>+IFERROR(VLOOKUP(#REF!&amp;"-"&amp;ROW()-108,[2]ワークシート!$C$2:$BW$498,19,0),"")</f>
        <v/>
      </c>
      <c r="L305" s="130"/>
      <c r="M305" s="129"/>
      <c r="N305" s="133" t="str">
        <f>+IFERROR(VLOOKUP(#REF!&amp;"-"&amp;ROW()-108,[2]ワークシート!$C$2:$BW$498,24,0),"")</f>
        <v/>
      </c>
      <c r="O305" s="134"/>
      <c r="P305" s="125" t="str">
        <f>+IFERROR(VLOOKUP(#REF!&amp;"-"&amp;ROW()-108,[2]ワークシート!$C$2:$BW$498,25,0),"")</f>
        <v/>
      </c>
      <c r="Q305" s="125"/>
      <c r="R305" s="135" t="str">
        <f>+IFERROR(VLOOKUP(#REF!&amp;"-"&amp;ROW()-108,[2]ワークシート!$C$2:$BW$498,55,0),"")</f>
        <v/>
      </c>
      <c r="S305" s="135"/>
      <c r="T305" s="135"/>
      <c r="U305" s="125" t="str">
        <f>+IFERROR(VLOOKUP(#REF!&amp;"-"&amp;ROW()-108,[2]ワークシート!$C$2:$BW$498,60,0),"")</f>
        <v/>
      </c>
      <c r="V305" s="125"/>
      <c r="W305" s="125" t="str">
        <f>+IFERROR(VLOOKUP(#REF!&amp;"-"&amp;ROW()-108,[2]ワークシート!$C$2:$BW$498,61,0),"")</f>
        <v/>
      </c>
      <c r="X305" s="125"/>
      <c r="Y305" s="125"/>
      <c r="Z305" s="126" t="str">
        <f t="shared" si="6"/>
        <v/>
      </c>
      <c r="AA305" s="126"/>
      <c r="AB305" s="127" t="str">
        <f>+IFERROR(IF(VLOOKUP(#REF!&amp;"-"&amp;ROW()-108,[2]ワークシート!$C$2:$BW$498,13,0)="","",VLOOKUP(#REF!&amp;"-"&amp;ROW()-108,[2]ワークシート!$C$2:$BW$498,13,0)),"")</f>
        <v/>
      </c>
      <c r="AC305" s="127"/>
      <c r="AD305" s="127" t="str">
        <f>+IFERROR(VLOOKUP(#REF!&amp;"-"&amp;ROW()-108,[2]ワークシート!$C$2:$BW$498,30,0),"")</f>
        <v/>
      </c>
      <c r="AE305" s="127"/>
      <c r="AF305" s="126" t="str">
        <f t="shared" si="7"/>
        <v/>
      </c>
      <c r="AG305" s="126"/>
      <c r="AH305" s="127" t="str">
        <f>+IFERROR(IF(VLOOKUP(#REF!&amp;"-"&amp;ROW()-108,[2]ワークシート!$C$2:$BW$498,31,0)="","",VLOOKUP(#REF!&amp;"-"&amp;ROW()-108,[2]ワークシート!$C$2:$BW$498,31,0)),"")</f>
        <v/>
      </c>
      <c r="AI305" s="127"/>
      <c r="AJ305" s="41"/>
      <c r="AK305" s="41"/>
      <c r="AL305" s="41"/>
      <c r="AM305" s="41"/>
      <c r="AN305" s="41"/>
      <c r="AO305" s="41"/>
      <c r="AP305" s="41"/>
      <c r="AQ305" s="41"/>
      <c r="AR305" s="41"/>
      <c r="AS305" s="41"/>
      <c r="AT305" s="41"/>
      <c r="AU305" s="41"/>
      <c r="AV305" s="41"/>
      <c r="AW305" s="41"/>
      <c r="AX305" s="41"/>
      <c r="AY305" s="41"/>
      <c r="AZ305" s="41"/>
      <c r="BA305" s="41"/>
      <c r="BB305" s="41"/>
      <c r="BC305" s="41"/>
      <c r="BD305" s="41"/>
    </row>
    <row r="306" spans="1:56" ht="35.1" hidden="1" customHeight="1">
      <c r="A306" s="41"/>
      <c r="B306" s="128" t="str">
        <f>+IFERROR(VLOOKUP(#REF!&amp;"-"&amp;ROW()-108,[2]ワークシート!$C$2:$BW$498,9,0),"")</f>
        <v/>
      </c>
      <c r="C306" s="129"/>
      <c r="D306" s="130" t="str">
        <f>+IFERROR(IF(VLOOKUP(#REF!&amp;"-"&amp;ROW()-108,[2]ワークシート!$C$2:$BW$498,10,0) = "","",VLOOKUP(#REF!&amp;"-"&amp;ROW()-108,[2]ワークシート!$C$2:$BW$498,10,0)),"")</f>
        <v/>
      </c>
      <c r="E306" s="129"/>
      <c r="F306" s="128" t="str">
        <f>+IFERROR(VLOOKUP(#REF!&amp;"-"&amp;ROW()-108,[2]ワークシート!$C$2:$BW$498,11,0),"")</f>
        <v/>
      </c>
      <c r="G306" s="129"/>
      <c r="H306" s="50" t="str">
        <f>+IFERROR(VLOOKUP(#REF!&amp;"-"&amp;ROW()-108,[2]ワークシート!$C$2:$BW$498,12,0),"")</f>
        <v/>
      </c>
      <c r="I30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6" s="132"/>
      <c r="K306" s="128" t="str">
        <f>+IFERROR(VLOOKUP(#REF!&amp;"-"&amp;ROW()-108,[2]ワークシート!$C$2:$BW$498,19,0),"")</f>
        <v/>
      </c>
      <c r="L306" s="130"/>
      <c r="M306" s="129"/>
      <c r="N306" s="133" t="str">
        <f>+IFERROR(VLOOKUP(#REF!&amp;"-"&amp;ROW()-108,[2]ワークシート!$C$2:$BW$498,24,0),"")</f>
        <v/>
      </c>
      <c r="O306" s="134"/>
      <c r="P306" s="125" t="str">
        <f>+IFERROR(VLOOKUP(#REF!&amp;"-"&amp;ROW()-108,[2]ワークシート!$C$2:$BW$498,25,0),"")</f>
        <v/>
      </c>
      <c r="Q306" s="125"/>
      <c r="R306" s="135" t="str">
        <f>+IFERROR(VLOOKUP(#REF!&amp;"-"&amp;ROW()-108,[2]ワークシート!$C$2:$BW$498,55,0),"")</f>
        <v/>
      </c>
      <c r="S306" s="135"/>
      <c r="T306" s="135"/>
      <c r="U306" s="125" t="str">
        <f>+IFERROR(VLOOKUP(#REF!&amp;"-"&amp;ROW()-108,[2]ワークシート!$C$2:$BW$498,60,0),"")</f>
        <v/>
      </c>
      <c r="V306" s="125"/>
      <c r="W306" s="125" t="str">
        <f>+IFERROR(VLOOKUP(#REF!&amp;"-"&amp;ROW()-108,[2]ワークシート!$C$2:$BW$498,61,0),"")</f>
        <v/>
      </c>
      <c r="X306" s="125"/>
      <c r="Y306" s="125"/>
      <c r="Z306" s="126" t="str">
        <f t="shared" si="6"/>
        <v/>
      </c>
      <c r="AA306" s="126"/>
      <c r="AB306" s="127" t="str">
        <f>+IFERROR(IF(VLOOKUP(#REF!&amp;"-"&amp;ROW()-108,[2]ワークシート!$C$2:$BW$498,13,0)="","",VLOOKUP(#REF!&amp;"-"&amp;ROW()-108,[2]ワークシート!$C$2:$BW$498,13,0)),"")</f>
        <v/>
      </c>
      <c r="AC306" s="127"/>
      <c r="AD306" s="127" t="str">
        <f>+IFERROR(VLOOKUP(#REF!&amp;"-"&amp;ROW()-108,[2]ワークシート!$C$2:$BW$498,30,0),"")</f>
        <v/>
      </c>
      <c r="AE306" s="127"/>
      <c r="AF306" s="126" t="str">
        <f t="shared" si="7"/>
        <v/>
      </c>
      <c r="AG306" s="126"/>
      <c r="AH306" s="127" t="str">
        <f>+IFERROR(IF(VLOOKUP(#REF!&amp;"-"&amp;ROW()-108,[2]ワークシート!$C$2:$BW$498,31,0)="","",VLOOKUP(#REF!&amp;"-"&amp;ROW()-108,[2]ワークシート!$C$2:$BW$498,31,0)),"")</f>
        <v/>
      </c>
      <c r="AI306" s="127"/>
      <c r="AJ306" s="41"/>
      <c r="AK306" s="41"/>
      <c r="AL306" s="41"/>
      <c r="AM306" s="41"/>
      <c r="AN306" s="41"/>
      <c r="AO306" s="41"/>
      <c r="AP306" s="41"/>
      <c r="AQ306" s="41"/>
      <c r="AR306" s="41"/>
      <c r="AS306" s="41"/>
      <c r="AT306" s="41"/>
      <c r="AU306" s="41"/>
      <c r="AV306" s="41"/>
      <c r="AW306" s="41"/>
      <c r="AX306" s="41"/>
      <c r="AY306" s="41"/>
      <c r="AZ306" s="41"/>
      <c r="BA306" s="41"/>
      <c r="BB306" s="41"/>
      <c r="BC306" s="41"/>
      <c r="BD306" s="41"/>
    </row>
    <row r="307" spans="1:56" ht="35.1" hidden="1" customHeight="1">
      <c r="A307" s="41"/>
      <c r="B307" s="128" t="str">
        <f>+IFERROR(VLOOKUP(#REF!&amp;"-"&amp;ROW()-108,[2]ワークシート!$C$2:$BW$498,9,0),"")</f>
        <v/>
      </c>
      <c r="C307" s="129"/>
      <c r="D307" s="130" t="str">
        <f>+IFERROR(IF(VLOOKUP(#REF!&amp;"-"&amp;ROW()-108,[2]ワークシート!$C$2:$BW$498,10,0) = "","",VLOOKUP(#REF!&amp;"-"&amp;ROW()-108,[2]ワークシート!$C$2:$BW$498,10,0)),"")</f>
        <v/>
      </c>
      <c r="E307" s="129"/>
      <c r="F307" s="128" t="str">
        <f>+IFERROR(VLOOKUP(#REF!&amp;"-"&amp;ROW()-108,[2]ワークシート!$C$2:$BW$498,11,0),"")</f>
        <v/>
      </c>
      <c r="G307" s="129"/>
      <c r="H307" s="50" t="str">
        <f>+IFERROR(VLOOKUP(#REF!&amp;"-"&amp;ROW()-108,[2]ワークシート!$C$2:$BW$498,12,0),"")</f>
        <v/>
      </c>
      <c r="I30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7" s="132"/>
      <c r="K307" s="128" t="str">
        <f>+IFERROR(VLOOKUP(#REF!&amp;"-"&amp;ROW()-108,[2]ワークシート!$C$2:$BW$498,19,0),"")</f>
        <v/>
      </c>
      <c r="L307" s="130"/>
      <c r="M307" s="129"/>
      <c r="N307" s="133" t="str">
        <f>+IFERROR(VLOOKUP(#REF!&amp;"-"&amp;ROW()-108,[2]ワークシート!$C$2:$BW$498,24,0),"")</f>
        <v/>
      </c>
      <c r="O307" s="134"/>
      <c r="P307" s="125" t="str">
        <f>+IFERROR(VLOOKUP(#REF!&amp;"-"&amp;ROW()-108,[2]ワークシート!$C$2:$BW$498,25,0),"")</f>
        <v/>
      </c>
      <c r="Q307" s="125"/>
      <c r="R307" s="135" t="str">
        <f>+IFERROR(VLOOKUP(#REF!&amp;"-"&amp;ROW()-108,[2]ワークシート!$C$2:$BW$498,55,0),"")</f>
        <v/>
      </c>
      <c r="S307" s="135"/>
      <c r="T307" s="135"/>
      <c r="U307" s="125" t="str">
        <f>+IFERROR(VLOOKUP(#REF!&amp;"-"&amp;ROW()-108,[2]ワークシート!$C$2:$BW$498,60,0),"")</f>
        <v/>
      </c>
      <c r="V307" s="125"/>
      <c r="W307" s="125" t="str">
        <f>+IFERROR(VLOOKUP(#REF!&amp;"-"&amp;ROW()-108,[2]ワークシート!$C$2:$BW$498,61,0),"")</f>
        <v/>
      </c>
      <c r="X307" s="125"/>
      <c r="Y307" s="125"/>
      <c r="Z307" s="126" t="str">
        <f t="shared" si="6"/>
        <v/>
      </c>
      <c r="AA307" s="126"/>
      <c r="AB307" s="127" t="str">
        <f>+IFERROR(IF(VLOOKUP(#REF!&amp;"-"&amp;ROW()-108,[2]ワークシート!$C$2:$BW$498,13,0)="","",VLOOKUP(#REF!&amp;"-"&amp;ROW()-108,[2]ワークシート!$C$2:$BW$498,13,0)),"")</f>
        <v/>
      </c>
      <c r="AC307" s="127"/>
      <c r="AD307" s="127" t="str">
        <f>+IFERROR(VLOOKUP(#REF!&amp;"-"&amp;ROW()-108,[2]ワークシート!$C$2:$BW$498,30,0),"")</f>
        <v/>
      </c>
      <c r="AE307" s="127"/>
      <c r="AF307" s="126" t="str">
        <f t="shared" si="7"/>
        <v/>
      </c>
      <c r="AG307" s="126"/>
      <c r="AH307" s="127" t="str">
        <f>+IFERROR(IF(VLOOKUP(#REF!&amp;"-"&amp;ROW()-108,[2]ワークシート!$C$2:$BW$498,31,0)="","",VLOOKUP(#REF!&amp;"-"&amp;ROW()-108,[2]ワークシート!$C$2:$BW$498,31,0)),"")</f>
        <v/>
      </c>
      <c r="AI307" s="127"/>
      <c r="AJ307" s="41"/>
      <c r="AK307" s="41"/>
      <c r="AL307" s="41"/>
      <c r="AM307" s="41"/>
      <c r="AN307" s="41"/>
      <c r="AO307" s="41"/>
      <c r="AP307" s="41"/>
      <c r="AQ307" s="41"/>
      <c r="AR307" s="41"/>
      <c r="AS307" s="41"/>
      <c r="AT307" s="41"/>
      <c r="AU307" s="41"/>
      <c r="AV307" s="41"/>
      <c r="AW307" s="41"/>
      <c r="AX307" s="41"/>
      <c r="AY307" s="41"/>
      <c r="AZ307" s="41"/>
      <c r="BA307" s="41"/>
      <c r="BB307" s="41"/>
      <c r="BC307" s="41"/>
      <c r="BD307" s="41"/>
    </row>
    <row r="308" spans="1:56" ht="35.1" hidden="1" customHeight="1">
      <c r="A308" s="41"/>
      <c r="B308" s="128" t="str">
        <f>+IFERROR(VLOOKUP(#REF!&amp;"-"&amp;ROW()-108,[2]ワークシート!$C$2:$BW$498,9,0),"")</f>
        <v/>
      </c>
      <c r="C308" s="129"/>
      <c r="D308" s="130" t="str">
        <f>+IFERROR(IF(VLOOKUP(#REF!&amp;"-"&amp;ROW()-108,[2]ワークシート!$C$2:$BW$498,10,0) = "","",VLOOKUP(#REF!&amp;"-"&amp;ROW()-108,[2]ワークシート!$C$2:$BW$498,10,0)),"")</f>
        <v/>
      </c>
      <c r="E308" s="129"/>
      <c r="F308" s="128" t="str">
        <f>+IFERROR(VLOOKUP(#REF!&amp;"-"&amp;ROW()-108,[2]ワークシート!$C$2:$BW$498,11,0),"")</f>
        <v/>
      </c>
      <c r="G308" s="129"/>
      <c r="H308" s="50" t="str">
        <f>+IFERROR(VLOOKUP(#REF!&amp;"-"&amp;ROW()-108,[2]ワークシート!$C$2:$BW$498,12,0),"")</f>
        <v/>
      </c>
      <c r="I30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8" s="132"/>
      <c r="K308" s="128" t="str">
        <f>+IFERROR(VLOOKUP(#REF!&amp;"-"&amp;ROW()-108,[2]ワークシート!$C$2:$BW$498,19,0),"")</f>
        <v/>
      </c>
      <c r="L308" s="130"/>
      <c r="M308" s="129"/>
      <c r="N308" s="133" t="str">
        <f>+IFERROR(VLOOKUP(#REF!&amp;"-"&amp;ROW()-108,[2]ワークシート!$C$2:$BW$498,24,0),"")</f>
        <v/>
      </c>
      <c r="O308" s="134"/>
      <c r="P308" s="125" t="str">
        <f>+IFERROR(VLOOKUP(#REF!&amp;"-"&amp;ROW()-108,[2]ワークシート!$C$2:$BW$498,25,0),"")</f>
        <v/>
      </c>
      <c r="Q308" s="125"/>
      <c r="R308" s="135" t="str">
        <f>+IFERROR(VLOOKUP(#REF!&amp;"-"&amp;ROW()-108,[2]ワークシート!$C$2:$BW$498,55,0),"")</f>
        <v/>
      </c>
      <c r="S308" s="135"/>
      <c r="T308" s="135"/>
      <c r="U308" s="125" t="str">
        <f>+IFERROR(VLOOKUP(#REF!&amp;"-"&amp;ROW()-108,[2]ワークシート!$C$2:$BW$498,60,0),"")</f>
        <v/>
      </c>
      <c r="V308" s="125"/>
      <c r="W308" s="125" t="str">
        <f>+IFERROR(VLOOKUP(#REF!&amp;"-"&amp;ROW()-108,[2]ワークシート!$C$2:$BW$498,61,0),"")</f>
        <v/>
      </c>
      <c r="X308" s="125"/>
      <c r="Y308" s="125"/>
      <c r="Z308" s="126" t="str">
        <f t="shared" si="6"/>
        <v/>
      </c>
      <c r="AA308" s="126"/>
      <c r="AB308" s="127" t="str">
        <f>+IFERROR(IF(VLOOKUP(#REF!&amp;"-"&amp;ROW()-108,[2]ワークシート!$C$2:$BW$498,13,0)="","",VLOOKUP(#REF!&amp;"-"&amp;ROW()-108,[2]ワークシート!$C$2:$BW$498,13,0)),"")</f>
        <v/>
      </c>
      <c r="AC308" s="127"/>
      <c r="AD308" s="127" t="str">
        <f>+IFERROR(VLOOKUP(#REF!&amp;"-"&amp;ROW()-108,[2]ワークシート!$C$2:$BW$498,30,0),"")</f>
        <v/>
      </c>
      <c r="AE308" s="127"/>
      <c r="AF308" s="126" t="str">
        <f t="shared" si="7"/>
        <v/>
      </c>
      <c r="AG308" s="126"/>
      <c r="AH308" s="127" t="str">
        <f>+IFERROR(IF(VLOOKUP(#REF!&amp;"-"&amp;ROW()-108,[2]ワークシート!$C$2:$BW$498,31,0)="","",VLOOKUP(#REF!&amp;"-"&amp;ROW()-108,[2]ワークシート!$C$2:$BW$498,31,0)),"")</f>
        <v/>
      </c>
      <c r="AI308" s="127"/>
      <c r="AJ308" s="41"/>
      <c r="AK308" s="41"/>
      <c r="AL308" s="41"/>
      <c r="AM308" s="41"/>
      <c r="AN308" s="41"/>
      <c r="AO308" s="41"/>
      <c r="AP308" s="41"/>
      <c r="AQ308" s="41"/>
      <c r="AR308" s="41"/>
      <c r="AS308" s="41"/>
      <c r="AT308" s="41"/>
      <c r="AU308" s="41"/>
      <c r="AV308" s="41"/>
      <c r="AW308" s="41"/>
      <c r="AX308" s="41"/>
      <c r="AY308" s="41"/>
      <c r="AZ308" s="41"/>
      <c r="BA308" s="41"/>
      <c r="BB308" s="41"/>
      <c r="BC308" s="41"/>
      <c r="BD308" s="41"/>
    </row>
    <row r="309" spans="1:56" ht="35.1" hidden="1" customHeight="1">
      <c r="A309" s="41"/>
      <c r="B309" s="128" t="str">
        <f>+IFERROR(VLOOKUP(#REF!&amp;"-"&amp;ROW()-108,[2]ワークシート!$C$2:$BW$498,9,0),"")</f>
        <v/>
      </c>
      <c r="C309" s="129"/>
      <c r="D309" s="130" t="str">
        <f>+IFERROR(IF(VLOOKUP(#REF!&amp;"-"&amp;ROW()-108,[2]ワークシート!$C$2:$BW$498,10,0) = "","",VLOOKUP(#REF!&amp;"-"&amp;ROW()-108,[2]ワークシート!$C$2:$BW$498,10,0)),"")</f>
        <v/>
      </c>
      <c r="E309" s="129"/>
      <c r="F309" s="128" t="str">
        <f>+IFERROR(VLOOKUP(#REF!&amp;"-"&amp;ROW()-108,[2]ワークシート!$C$2:$BW$498,11,0),"")</f>
        <v/>
      </c>
      <c r="G309" s="129"/>
      <c r="H309" s="50" t="str">
        <f>+IFERROR(VLOOKUP(#REF!&amp;"-"&amp;ROW()-108,[2]ワークシート!$C$2:$BW$498,12,0),"")</f>
        <v/>
      </c>
      <c r="I30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9" s="132"/>
      <c r="K309" s="128" t="str">
        <f>+IFERROR(VLOOKUP(#REF!&amp;"-"&amp;ROW()-108,[2]ワークシート!$C$2:$BW$498,19,0),"")</f>
        <v/>
      </c>
      <c r="L309" s="130"/>
      <c r="M309" s="129"/>
      <c r="N309" s="133" t="str">
        <f>+IFERROR(VLOOKUP(#REF!&amp;"-"&amp;ROW()-108,[2]ワークシート!$C$2:$BW$498,24,0),"")</f>
        <v/>
      </c>
      <c r="O309" s="134"/>
      <c r="P309" s="125" t="str">
        <f>+IFERROR(VLOOKUP(#REF!&amp;"-"&amp;ROW()-108,[2]ワークシート!$C$2:$BW$498,25,0),"")</f>
        <v/>
      </c>
      <c r="Q309" s="125"/>
      <c r="R309" s="135" t="str">
        <f>+IFERROR(VLOOKUP(#REF!&amp;"-"&amp;ROW()-108,[2]ワークシート!$C$2:$BW$498,55,0),"")</f>
        <v/>
      </c>
      <c r="S309" s="135"/>
      <c r="T309" s="135"/>
      <c r="U309" s="125" t="str">
        <f>+IFERROR(VLOOKUP(#REF!&amp;"-"&amp;ROW()-108,[2]ワークシート!$C$2:$BW$498,60,0),"")</f>
        <v/>
      </c>
      <c r="V309" s="125"/>
      <c r="W309" s="125" t="str">
        <f>+IFERROR(VLOOKUP(#REF!&amp;"-"&amp;ROW()-108,[2]ワークシート!$C$2:$BW$498,61,0),"")</f>
        <v/>
      </c>
      <c r="X309" s="125"/>
      <c r="Y309" s="125"/>
      <c r="Z309" s="126" t="str">
        <f t="shared" si="6"/>
        <v/>
      </c>
      <c r="AA309" s="126"/>
      <c r="AB309" s="127" t="str">
        <f>+IFERROR(IF(VLOOKUP(#REF!&amp;"-"&amp;ROW()-108,[2]ワークシート!$C$2:$BW$498,13,0)="","",VLOOKUP(#REF!&amp;"-"&amp;ROW()-108,[2]ワークシート!$C$2:$BW$498,13,0)),"")</f>
        <v/>
      </c>
      <c r="AC309" s="127"/>
      <c r="AD309" s="127" t="str">
        <f>+IFERROR(VLOOKUP(#REF!&amp;"-"&amp;ROW()-108,[2]ワークシート!$C$2:$BW$498,30,0),"")</f>
        <v/>
      </c>
      <c r="AE309" s="127"/>
      <c r="AF309" s="126" t="str">
        <f t="shared" si="7"/>
        <v/>
      </c>
      <c r="AG309" s="126"/>
      <c r="AH309" s="127" t="str">
        <f>+IFERROR(IF(VLOOKUP(#REF!&amp;"-"&amp;ROW()-108,[2]ワークシート!$C$2:$BW$498,31,0)="","",VLOOKUP(#REF!&amp;"-"&amp;ROW()-108,[2]ワークシート!$C$2:$BW$498,31,0)),"")</f>
        <v/>
      </c>
      <c r="AI309" s="127"/>
      <c r="AJ309" s="41"/>
      <c r="AK309" s="41"/>
      <c r="AL309" s="41"/>
      <c r="AM309" s="41"/>
      <c r="AN309" s="41"/>
      <c r="AO309" s="41"/>
      <c r="AP309" s="41"/>
      <c r="AQ309" s="41"/>
      <c r="AR309" s="41"/>
      <c r="AS309" s="41"/>
      <c r="AT309" s="41"/>
      <c r="AU309" s="41"/>
      <c r="AV309" s="41"/>
      <c r="AW309" s="41"/>
      <c r="AX309" s="41"/>
      <c r="AY309" s="41"/>
      <c r="AZ309" s="41"/>
      <c r="BA309" s="41"/>
      <c r="BB309" s="41"/>
      <c r="BC309" s="41"/>
      <c r="BD309" s="41"/>
    </row>
    <row r="310" spans="1:56" ht="35.1" hidden="1" customHeight="1">
      <c r="A310" s="41"/>
      <c r="B310" s="128" t="str">
        <f>+IFERROR(VLOOKUP(#REF!&amp;"-"&amp;ROW()-108,[2]ワークシート!$C$2:$BW$498,9,0),"")</f>
        <v/>
      </c>
      <c r="C310" s="129"/>
      <c r="D310" s="130" t="str">
        <f>+IFERROR(IF(VLOOKUP(#REF!&amp;"-"&amp;ROW()-108,[2]ワークシート!$C$2:$BW$498,10,0) = "","",VLOOKUP(#REF!&amp;"-"&amp;ROW()-108,[2]ワークシート!$C$2:$BW$498,10,0)),"")</f>
        <v/>
      </c>
      <c r="E310" s="129"/>
      <c r="F310" s="128" t="str">
        <f>+IFERROR(VLOOKUP(#REF!&amp;"-"&amp;ROW()-108,[2]ワークシート!$C$2:$BW$498,11,0),"")</f>
        <v/>
      </c>
      <c r="G310" s="129"/>
      <c r="H310" s="50" t="str">
        <f>+IFERROR(VLOOKUP(#REF!&amp;"-"&amp;ROW()-108,[2]ワークシート!$C$2:$BW$498,12,0),"")</f>
        <v/>
      </c>
      <c r="I31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0" s="132"/>
      <c r="K310" s="128" t="str">
        <f>+IFERROR(VLOOKUP(#REF!&amp;"-"&amp;ROW()-108,[2]ワークシート!$C$2:$BW$498,19,0),"")</f>
        <v/>
      </c>
      <c r="L310" s="130"/>
      <c r="M310" s="129"/>
      <c r="N310" s="133" t="str">
        <f>+IFERROR(VLOOKUP(#REF!&amp;"-"&amp;ROW()-108,[2]ワークシート!$C$2:$BW$498,24,0),"")</f>
        <v/>
      </c>
      <c r="O310" s="134"/>
      <c r="P310" s="125" t="str">
        <f>+IFERROR(VLOOKUP(#REF!&amp;"-"&amp;ROW()-108,[2]ワークシート!$C$2:$BW$498,25,0),"")</f>
        <v/>
      </c>
      <c r="Q310" s="125"/>
      <c r="R310" s="135" t="str">
        <f>+IFERROR(VLOOKUP(#REF!&amp;"-"&amp;ROW()-108,[2]ワークシート!$C$2:$BW$498,55,0),"")</f>
        <v/>
      </c>
      <c r="S310" s="135"/>
      <c r="T310" s="135"/>
      <c r="U310" s="125" t="str">
        <f>+IFERROR(VLOOKUP(#REF!&amp;"-"&amp;ROW()-108,[2]ワークシート!$C$2:$BW$498,60,0),"")</f>
        <v/>
      </c>
      <c r="V310" s="125"/>
      <c r="W310" s="125" t="str">
        <f>+IFERROR(VLOOKUP(#REF!&amp;"-"&amp;ROW()-108,[2]ワークシート!$C$2:$BW$498,61,0),"")</f>
        <v/>
      </c>
      <c r="X310" s="125"/>
      <c r="Y310" s="125"/>
      <c r="Z310" s="126" t="str">
        <f t="shared" si="6"/>
        <v/>
      </c>
      <c r="AA310" s="126"/>
      <c r="AB310" s="127" t="str">
        <f>+IFERROR(IF(VLOOKUP(#REF!&amp;"-"&amp;ROW()-108,[2]ワークシート!$C$2:$BW$498,13,0)="","",VLOOKUP(#REF!&amp;"-"&amp;ROW()-108,[2]ワークシート!$C$2:$BW$498,13,0)),"")</f>
        <v/>
      </c>
      <c r="AC310" s="127"/>
      <c r="AD310" s="127" t="str">
        <f>+IFERROR(VLOOKUP(#REF!&amp;"-"&amp;ROW()-108,[2]ワークシート!$C$2:$BW$498,30,0),"")</f>
        <v/>
      </c>
      <c r="AE310" s="127"/>
      <c r="AF310" s="126" t="str">
        <f t="shared" si="7"/>
        <v/>
      </c>
      <c r="AG310" s="126"/>
      <c r="AH310" s="127" t="str">
        <f>+IFERROR(IF(VLOOKUP(#REF!&amp;"-"&amp;ROW()-108,[2]ワークシート!$C$2:$BW$498,31,0)="","",VLOOKUP(#REF!&amp;"-"&amp;ROW()-108,[2]ワークシート!$C$2:$BW$498,31,0)),"")</f>
        <v/>
      </c>
      <c r="AI310" s="127"/>
      <c r="AJ310" s="41"/>
      <c r="AK310" s="41"/>
      <c r="AL310" s="41"/>
      <c r="AM310" s="41"/>
      <c r="AN310" s="41"/>
      <c r="AO310" s="41"/>
      <c r="AP310" s="41"/>
      <c r="AQ310" s="41"/>
      <c r="AR310" s="41"/>
      <c r="AS310" s="41"/>
      <c r="AT310" s="41"/>
      <c r="AU310" s="41"/>
      <c r="AV310" s="41"/>
      <c r="AW310" s="41"/>
      <c r="AX310" s="41"/>
      <c r="AY310" s="41"/>
      <c r="AZ310" s="41"/>
      <c r="BA310" s="41"/>
      <c r="BB310" s="41"/>
      <c r="BC310" s="41"/>
      <c r="BD310" s="41"/>
    </row>
    <row r="311" spans="1:56" ht="35.1" hidden="1" customHeight="1">
      <c r="A311" s="41"/>
      <c r="B311" s="128" t="str">
        <f>+IFERROR(VLOOKUP(#REF!&amp;"-"&amp;ROW()-108,[2]ワークシート!$C$2:$BW$498,9,0),"")</f>
        <v/>
      </c>
      <c r="C311" s="129"/>
      <c r="D311" s="130" t="str">
        <f>+IFERROR(IF(VLOOKUP(#REF!&amp;"-"&amp;ROW()-108,[2]ワークシート!$C$2:$BW$498,10,0) = "","",VLOOKUP(#REF!&amp;"-"&amp;ROW()-108,[2]ワークシート!$C$2:$BW$498,10,0)),"")</f>
        <v/>
      </c>
      <c r="E311" s="129"/>
      <c r="F311" s="128" t="str">
        <f>+IFERROR(VLOOKUP(#REF!&amp;"-"&amp;ROW()-108,[2]ワークシート!$C$2:$BW$498,11,0),"")</f>
        <v/>
      </c>
      <c r="G311" s="129"/>
      <c r="H311" s="50" t="str">
        <f>+IFERROR(VLOOKUP(#REF!&amp;"-"&amp;ROW()-108,[2]ワークシート!$C$2:$BW$498,12,0),"")</f>
        <v/>
      </c>
      <c r="I31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1" s="132"/>
      <c r="K311" s="128" t="str">
        <f>+IFERROR(VLOOKUP(#REF!&amp;"-"&amp;ROW()-108,[2]ワークシート!$C$2:$BW$498,19,0),"")</f>
        <v/>
      </c>
      <c r="L311" s="130"/>
      <c r="M311" s="129"/>
      <c r="N311" s="133" t="str">
        <f>+IFERROR(VLOOKUP(#REF!&amp;"-"&amp;ROW()-108,[2]ワークシート!$C$2:$BW$498,24,0),"")</f>
        <v/>
      </c>
      <c r="O311" s="134"/>
      <c r="P311" s="125" t="str">
        <f>+IFERROR(VLOOKUP(#REF!&amp;"-"&amp;ROW()-108,[2]ワークシート!$C$2:$BW$498,25,0),"")</f>
        <v/>
      </c>
      <c r="Q311" s="125"/>
      <c r="R311" s="135" t="str">
        <f>+IFERROR(VLOOKUP(#REF!&amp;"-"&amp;ROW()-108,[2]ワークシート!$C$2:$BW$498,55,0),"")</f>
        <v/>
      </c>
      <c r="S311" s="135"/>
      <c r="T311" s="135"/>
      <c r="U311" s="125" t="str">
        <f>+IFERROR(VLOOKUP(#REF!&amp;"-"&amp;ROW()-108,[2]ワークシート!$C$2:$BW$498,60,0),"")</f>
        <v/>
      </c>
      <c r="V311" s="125"/>
      <c r="W311" s="125" t="str">
        <f>+IFERROR(VLOOKUP(#REF!&amp;"-"&amp;ROW()-108,[2]ワークシート!$C$2:$BW$498,61,0),"")</f>
        <v/>
      </c>
      <c r="X311" s="125"/>
      <c r="Y311" s="125"/>
      <c r="Z311" s="126" t="str">
        <f t="shared" si="6"/>
        <v/>
      </c>
      <c r="AA311" s="126"/>
      <c r="AB311" s="127" t="str">
        <f>+IFERROR(IF(VLOOKUP(#REF!&amp;"-"&amp;ROW()-108,[2]ワークシート!$C$2:$BW$498,13,0)="","",VLOOKUP(#REF!&amp;"-"&amp;ROW()-108,[2]ワークシート!$C$2:$BW$498,13,0)),"")</f>
        <v/>
      </c>
      <c r="AC311" s="127"/>
      <c r="AD311" s="127" t="str">
        <f>+IFERROR(VLOOKUP(#REF!&amp;"-"&amp;ROW()-108,[2]ワークシート!$C$2:$BW$498,30,0),"")</f>
        <v/>
      </c>
      <c r="AE311" s="127"/>
      <c r="AF311" s="126" t="str">
        <f t="shared" si="7"/>
        <v/>
      </c>
      <c r="AG311" s="126"/>
      <c r="AH311" s="127" t="str">
        <f>+IFERROR(IF(VLOOKUP(#REF!&amp;"-"&amp;ROW()-108,[2]ワークシート!$C$2:$BW$498,31,0)="","",VLOOKUP(#REF!&amp;"-"&amp;ROW()-108,[2]ワークシート!$C$2:$BW$498,31,0)),"")</f>
        <v/>
      </c>
      <c r="AI311" s="127"/>
      <c r="AJ311" s="41"/>
      <c r="AK311" s="41"/>
      <c r="AL311" s="41"/>
      <c r="AM311" s="41"/>
      <c r="AN311" s="41"/>
      <c r="AO311" s="41"/>
      <c r="AP311" s="41"/>
      <c r="AQ311" s="41"/>
      <c r="AR311" s="41"/>
      <c r="AS311" s="41"/>
      <c r="AT311" s="41"/>
      <c r="AU311" s="41"/>
      <c r="AV311" s="41"/>
      <c r="AW311" s="41"/>
      <c r="AX311" s="41"/>
      <c r="AY311" s="41"/>
      <c r="AZ311" s="41"/>
      <c r="BA311" s="41"/>
      <c r="BB311" s="41"/>
      <c r="BC311" s="41"/>
      <c r="BD311" s="41"/>
    </row>
    <row r="312" spans="1:56" ht="35.1" hidden="1" customHeight="1">
      <c r="A312" s="41"/>
      <c r="B312" s="128" t="str">
        <f>+IFERROR(VLOOKUP(#REF!&amp;"-"&amp;ROW()-108,[2]ワークシート!$C$2:$BW$498,9,0),"")</f>
        <v/>
      </c>
      <c r="C312" s="129"/>
      <c r="D312" s="130" t="str">
        <f>+IFERROR(IF(VLOOKUP(#REF!&amp;"-"&amp;ROW()-108,[2]ワークシート!$C$2:$BW$498,10,0) = "","",VLOOKUP(#REF!&amp;"-"&amp;ROW()-108,[2]ワークシート!$C$2:$BW$498,10,0)),"")</f>
        <v/>
      </c>
      <c r="E312" s="129"/>
      <c r="F312" s="128" t="str">
        <f>+IFERROR(VLOOKUP(#REF!&amp;"-"&amp;ROW()-108,[2]ワークシート!$C$2:$BW$498,11,0),"")</f>
        <v/>
      </c>
      <c r="G312" s="129"/>
      <c r="H312" s="50" t="str">
        <f>+IFERROR(VLOOKUP(#REF!&amp;"-"&amp;ROW()-108,[2]ワークシート!$C$2:$BW$498,12,0),"")</f>
        <v/>
      </c>
      <c r="I31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2" s="132"/>
      <c r="K312" s="128" t="str">
        <f>+IFERROR(VLOOKUP(#REF!&amp;"-"&amp;ROW()-108,[2]ワークシート!$C$2:$BW$498,19,0),"")</f>
        <v/>
      </c>
      <c r="L312" s="130"/>
      <c r="M312" s="129"/>
      <c r="N312" s="133" t="str">
        <f>+IFERROR(VLOOKUP(#REF!&amp;"-"&amp;ROW()-108,[2]ワークシート!$C$2:$BW$498,24,0),"")</f>
        <v/>
      </c>
      <c r="O312" s="134"/>
      <c r="P312" s="125" t="str">
        <f>+IFERROR(VLOOKUP(#REF!&amp;"-"&amp;ROW()-108,[2]ワークシート!$C$2:$BW$498,25,0),"")</f>
        <v/>
      </c>
      <c r="Q312" s="125"/>
      <c r="R312" s="135" t="str">
        <f>+IFERROR(VLOOKUP(#REF!&amp;"-"&amp;ROW()-108,[2]ワークシート!$C$2:$BW$498,55,0),"")</f>
        <v/>
      </c>
      <c r="S312" s="135"/>
      <c r="T312" s="135"/>
      <c r="U312" s="125" t="str">
        <f>+IFERROR(VLOOKUP(#REF!&amp;"-"&amp;ROW()-108,[2]ワークシート!$C$2:$BW$498,60,0),"")</f>
        <v/>
      </c>
      <c r="V312" s="125"/>
      <c r="W312" s="125" t="str">
        <f>+IFERROR(VLOOKUP(#REF!&amp;"-"&amp;ROW()-108,[2]ワークシート!$C$2:$BW$498,61,0),"")</f>
        <v/>
      </c>
      <c r="X312" s="125"/>
      <c r="Y312" s="125"/>
      <c r="Z312" s="126" t="str">
        <f t="shared" si="6"/>
        <v/>
      </c>
      <c r="AA312" s="126"/>
      <c r="AB312" s="127" t="str">
        <f>+IFERROR(IF(VLOOKUP(#REF!&amp;"-"&amp;ROW()-108,[2]ワークシート!$C$2:$BW$498,13,0)="","",VLOOKUP(#REF!&amp;"-"&amp;ROW()-108,[2]ワークシート!$C$2:$BW$498,13,0)),"")</f>
        <v/>
      </c>
      <c r="AC312" s="127"/>
      <c r="AD312" s="127" t="str">
        <f>+IFERROR(VLOOKUP(#REF!&amp;"-"&amp;ROW()-108,[2]ワークシート!$C$2:$BW$498,30,0),"")</f>
        <v/>
      </c>
      <c r="AE312" s="127"/>
      <c r="AF312" s="126" t="str">
        <f t="shared" si="7"/>
        <v/>
      </c>
      <c r="AG312" s="126"/>
      <c r="AH312" s="127" t="str">
        <f>+IFERROR(IF(VLOOKUP(#REF!&amp;"-"&amp;ROW()-108,[2]ワークシート!$C$2:$BW$498,31,0)="","",VLOOKUP(#REF!&amp;"-"&amp;ROW()-108,[2]ワークシート!$C$2:$BW$498,31,0)),"")</f>
        <v/>
      </c>
      <c r="AI312" s="127"/>
      <c r="AJ312" s="41"/>
      <c r="AK312" s="41"/>
      <c r="AL312" s="41"/>
      <c r="AM312" s="41"/>
      <c r="AN312" s="41"/>
      <c r="AO312" s="41"/>
      <c r="AP312" s="41"/>
      <c r="AQ312" s="41"/>
      <c r="AR312" s="41"/>
      <c r="AS312" s="41"/>
      <c r="AT312" s="41"/>
      <c r="AU312" s="41"/>
      <c r="AV312" s="41"/>
      <c r="AW312" s="41"/>
      <c r="AX312" s="41"/>
      <c r="AY312" s="41"/>
      <c r="AZ312" s="41"/>
      <c r="BA312" s="41"/>
      <c r="BB312" s="41"/>
      <c r="BC312" s="41"/>
      <c r="BD312" s="41"/>
    </row>
    <row r="313" spans="1:56" ht="35.1" hidden="1" customHeight="1">
      <c r="A313" s="41"/>
      <c r="B313" s="128" t="str">
        <f>+IFERROR(VLOOKUP(#REF!&amp;"-"&amp;ROW()-108,[2]ワークシート!$C$2:$BW$498,9,0),"")</f>
        <v/>
      </c>
      <c r="C313" s="129"/>
      <c r="D313" s="130" t="str">
        <f>+IFERROR(IF(VLOOKUP(#REF!&amp;"-"&amp;ROW()-108,[2]ワークシート!$C$2:$BW$498,10,0) = "","",VLOOKUP(#REF!&amp;"-"&amp;ROW()-108,[2]ワークシート!$C$2:$BW$498,10,0)),"")</f>
        <v/>
      </c>
      <c r="E313" s="129"/>
      <c r="F313" s="128" t="str">
        <f>+IFERROR(VLOOKUP(#REF!&amp;"-"&amp;ROW()-108,[2]ワークシート!$C$2:$BW$498,11,0),"")</f>
        <v/>
      </c>
      <c r="G313" s="129"/>
      <c r="H313" s="50" t="str">
        <f>+IFERROR(VLOOKUP(#REF!&amp;"-"&amp;ROW()-108,[2]ワークシート!$C$2:$BW$498,12,0),"")</f>
        <v/>
      </c>
      <c r="I31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3" s="132"/>
      <c r="K313" s="128" t="str">
        <f>+IFERROR(VLOOKUP(#REF!&amp;"-"&amp;ROW()-108,[2]ワークシート!$C$2:$BW$498,19,0),"")</f>
        <v/>
      </c>
      <c r="L313" s="130"/>
      <c r="M313" s="129"/>
      <c r="N313" s="133" t="str">
        <f>+IFERROR(VLOOKUP(#REF!&amp;"-"&amp;ROW()-108,[2]ワークシート!$C$2:$BW$498,24,0),"")</f>
        <v/>
      </c>
      <c r="O313" s="134"/>
      <c r="P313" s="125" t="str">
        <f>+IFERROR(VLOOKUP(#REF!&amp;"-"&amp;ROW()-108,[2]ワークシート!$C$2:$BW$498,25,0),"")</f>
        <v/>
      </c>
      <c r="Q313" s="125"/>
      <c r="R313" s="135" t="str">
        <f>+IFERROR(VLOOKUP(#REF!&amp;"-"&amp;ROW()-108,[2]ワークシート!$C$2:$BW$498,55,0),"")</f>
        <v/>
      </c>
      <c r="S313" s="135"/>
      <c r="T313" s="135"/>
      <c r="U313" s="125" t="str">
        <f>+IFERROR(VLOOKUP(#REF!&amp;"-"&amp;ROW()-108,[2]ワークシート!$C$2:$BW$498,60,0),"")</f>
        <v/>
      </c>
      <c r="V313" s="125"/>
      <c r="W313" s="125" t="str">
        <f>+IFERROR(VLOOKUP(#REF!&amp;"-"&amp;ROW()-108,[2]ワークシート!$C$2:$BW$498,61,0),"")</f>
        <v/>
      </c>
      <c r="X313" s="125"/>
      <c r="Y313" s="125"/>
      <c r="Z313" s="126" t="str">
        <f t="shared" si="6"/>
        <v/>
      </c>
      <c r="AA313" s="126"/>
      <c r="AB313" s="127" t="str">
        <f>+IFERROR(IF(VLOOKUP(#REF!&amp;"-"&amp;ROW()-108,[2]ワークシート!$C$2:$BW$498,13,0)="","",VLOOKUP(#REF!&amp;"-"&amp;ROW()-108,[2]ワークシート!$C$2:$BW$498,13,0)),"")</f>
        <v/>
      </c>
      <c r="AC313" s="127"/>
      <c r="AD313" s="127" t="str">
        <f>+IFERROR(VLOOKUP(#REF!&amp;"-"&amp;ROW()-108,[2]ワークシート!$C$2:$BW$498,30,0),"")</f>
        <v/>
      </c>
      <c r="AE313" s="127"/>
      <c r="AF313" s="126" t="str">
        <f t="shared" si="7"/>
        <v/>
      </c>
      <c r="AG313" s="126"/>
      <c r="AH313" s="127" t="str">
        <f>+IFERROR(IF(VLOOKUP(#REF!&amp;"-"&amp;ROW()-108,[2]ワークシート!$C$2:$BW$498,31,0)="","",VLOOKUP(#REF!&amp;"-"&amp;ROW()-108,[2]ワークシート!$C$2:$BW$498,31,0)),"")</f>
        <v/>
      </c>
      <c r="AI313" s="127"/>
      <c r="AJ313" s="41"/>
      <c r="AK313" s="41"/>
      <c r="AL313" s="41"/>
      <c r="AM313" s="41"/>
      <c r="AN313" s="41"/>
      <c r="AO313" s="41"/>
      <c r="AP313" s="41"/>
      <c r="AQ313" s="41"/>
      <c r="AR313" s="41"/>
      <c r="AS313" s="41"/>
      <c r="AT313" s="41"/>
      <c r="AU313" s="41"/>
      <c r="AV313" s="41"/>
      <c r="AW313" s="41"/>
      <c r="AX313" s="41"/>
      <c r="AY313" s="41"/>
      <c r="AZ313" s="41"/>
      <c r="BA313" s="41"/>
      <c r="BB313" s="41"/>
      <c r="BC313" s="41"/>
      <c r="BD313" s="41"/>
    </row>
    <row r="314" spans="1:56" ht="35.1" hidden="1" customHeight="1">
      <c r="A314" s="41"/>
      <c r="B314" s="128" t="str">
        <f>+IFERROR(VLOOKUP(#REF!&amp;"-"&amp;ROW()-108,[2]ワークシート!$C$2:$BW$498,9,0),"")</f>
        <v/>
      </c>
      <c r="C314" s="129"/>
      <c r="D314" s="130" t="str">
        <f>+IFERROR(IF(VLOOKUP(#REF!&amp;"-"&amp;ROW()-108,[2]ワークシート!$C$2:$BW$498,10,0) = "","",VLOOKUP(#REF!&amp;"-"&amp;ROW()-108,[2]ワークシート!$C$2:$BW$498,10,0)),"")</f>
        <v/>
      </c>
      <c r="E314" s="129"/>
      <c r="F314" s="128" t="str">
        <f>+IFERROR(VLOOKUP(#REF!&amp;"-"&amp;ROW()-108,[2]ワークシート!$C$2:$BW$498,11,0),"")</f>
        <v/>
      </c>
      <c r="G314" s="129"/>
      <c r="H314" s="50" t="str">
        <f>+IFERROR(VLOOKUP(#REF!&amp;"-"&amp;ROW()-108,[2]ワークシート!$C$2:$BW$498,12,0),"")</f>
        <v/>
      </c>
      <c r="I31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4" s="132"/>
      <c r="K314" s="128" t="str">
        <f>+IFERROR(VLOOKUP(#REF!&amp;"-"&amp;ROW()-108,[2]ワークシート!$C$2:$BW$498,19,0),"")</f>
        <v/>
      </c>
      <c r="L314" s="130"/>
      <c r="M314" s="129"/>
      <c r="N314" s="133" t="str">
        <f>+IFERROR(VLOOKUP(#REF!&amp;"-"&amp;ROW()-108,[2]ワークシート!$C$2:$BW$498,24,0),"")</f>
        <v/>
      </c>
      <c r="O314" s="134"/>
      <c r="P314" s="125" t="str">
        <f>+IFERROR(VLOOKUP(#REF!&amp;"-"&amp;ROW()-108,[2]ワークシート!$C$2:$BW$498,25,0),"")</f>
        <v/>
      </c>
      <c r="Q314" s="125"/>
      <c r="R314" s="135" t="str">
        <f>+IFERROR(VLOOKUP(#REF!&amp;"-"&amp;ROW()-108,[2]ワークシート!$C$2:$BW$498,55,0),"")</f>
        <v/>
      </c>
      <c r="S314" s="135"/>
      <c r="T314" s="135"/>
      <c r="U314" s="125" t="str">
        <f>+IFERROR(VLOOKUP(#REF!&amp;"-"&amp;ROW()-108,[2]ワークシート!$C$2:$BW$498,60,0),"")</f>
        <v/>
      </c>
      <c r="V314" s="125"/>
      <c r="W314" s="125" t="str">
        <f>+IFERROR(VLOOKUP(#REF!&amp;"-"&amp;ROW()-108,[2]ワークシート!$C$2:$BW$498,61,0),"")</f>
        <v/>
      </c>
      <c r="X314" s="125"/>
      <c r="Y314" s="125"/>
      <c r="Z314" s="126" t="str">
        <f t="shared" si="6"/>
        <v/>
      </c>
      <c r="AA314" s="126"/>
      <c r="AB314" s="127" t="str">
        <f>+IFERROR(IF(VLOOKUP(#REF!&amp;"-"&amp;ROW()-108,[2]ワークシート!$C$2:$BW$498,13,0)="","",VLOOKUP(#REF!&amp;"-"&amp;ROW()-108,[2]ワークシート!$C$2:$BW$498,13,0)),"")</f>
        <v/>
      </c>
      <c r="AC314" s="127"/>
      <c r="AD314" s="127" t="str">
        <f>+IFERROR(VLOOKUP(#REF!&amp;"-"&amp;ROW()-108,[2]ワークシート!$C$2:$BW$498,30,0),"")</f>
        <v/>
      </c>
      <c r="AE314" s="127"/>
      <c r="AF314" s="126" t="str">
        <f t="shared" si="7"/>
        <v/>
      </c>
      <c r="AG314" s="126"/>
      <c r="AH314" s="127" t="str">
        <f>+IFERROR(IF(VLOOKUP(#REF!&amp;"-"&amp;ROW()-108,[2]ワークシート!$C$2:$BW$498,31,0)="","",VLOOKUP(#REF!&amp;"-"&amp;ROW()-108,[2]ワークシート!$C$2:$BW$498,31,0)),"")</f>
        <v/>
      </c>
      <c r="AI314" s="127"/>
      <c r="AJ314" s="41"/>
      <c r="AK314" s="41"/>
      <c r="AL314" s="41"/>
      <c r="AM314" s="41"/>
      <c r="AN314" s="41"/>
      <c r="AO314" s="41"/>
      <c r="AP314" s="41"/>
      <c r="AQ314" s="41"/>
      <c r="AR314" s="41"/>
      <c r="AS314" s="41"/>
      <c r="AT314" s="41"/>
      <c r="AU314" s="41"/>
      <c r="AV314" s="41"/>
      <c r="AW314" s="41"/>
      <c r="AX314" s="41"/>
      <c r="AY314" s="41"/>
      <c r="AZ314" s="41"/>
      <c r="BA314" s="41"/>
      <c r="BB314" s="41"/>
      <c r="BC314" s="41"/>
      <c r="BD314" s="41"/>
    </row>
    <row r="315" spans="1:56" ht="35.1" hidden="1" customHeight="1">
      <c r="A315" s="41"/>
      <c r="B315" s="128" t="str">
        <f>+IFERROR(VLOOKUP(#REF!&amp;"-"&amp;ROW()-108,[2]ワークシート!$C$2:$BW$498,9,0),"")</f>
        <v/>
      </c>
      <c r="C315" s="129"/>
      <c r="D315" s="130" t="str">
        <f>+IFERROR(IF(VLOOKUP(#REF!&amp;"-"&amp;ROW()-108,[2]ワークシート!$C$2:$BW$498,10,0) = "","",VLOOKUP(#REF!&amp;"-"&amp;ROW()-108,[2]ワークシート!$C$2:$BW$498,10,0)),"")</f>
        <v/>
      </c>
      <c r="E315" s="129"/>
      <c r="F315" s="128" t="str">
        <f>+IFERROR(VLOOKUP(#REF!&amp;"-"&amp;ROW()-108,[2]ワークシート!$C$2:$BW$498,11,0),"")</f>
        <v/>
      </c>
      <c r="G315" s="129"/>
      <c r="H315" s="50" t="str">
        <f>+IFERROR(VLOOKUP(#REF!&amp;"-"&amp;ROW()-108,[2]ワークシート!$C$2:$BW$498,12,0),"")</f>
        <v/>
      </c>
      <c r="I31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5" s="132"/>
      <c r="K315" s="128" t="str">
        <f>+IFERROR(VLOOKUP(#REF!&amp;"-"&amp;ROW()-108,[2]ワークシート!$C$2:$BW$498,19,0),"")</f>
        <v/>
      </c>
      <c r="L315" s="130"/>
      <c r="M315" s="129"/>
      <c r="N315" s="133" t="str">
        <f>+IFERROR(VLOOKUP(#REF!&amp;"-"&amp;ROW()-108,[2]ワークシート!$C$2:$BW$498,24,0),"")</f>
        <v/>
      </c>
      <c r="O315" s="134"/>
      <c r="P315" s="125" t="str">
        <f>+IFERROR(VLOOKUP(#REF!&amp;"-"&amp;ROW()-108,[2]ワークシート!$C$2:$BW$498,25,0),"")</f>
        <v/>
      </c>
      <c r="Q315" s="125"/>
      <c r="R315" s="135" t="str">
        <f>+IFERROR(VLOOKUP(#REF!&amp;"-"&amp;ROW()-108,[2]ワークシート!$C$2:$BW$498,55,0),"")</f>
        <v/>
      </c>
      <c r="S315" s="135"/>
      <c r="T315" s="135"/>
      <c r="U315" s="125" t="str">
        <f>+IFERROR(VLOOKUP(#REF!&amp;"-"&amp;ROW()-108,[2]ワークシート!$C$2:$BW$498,60,0),"")</f>
        <v/>
      </c>
      <c r="V315" s="125"/>
      <c r="W315" s="125" t="str">
        <f>+IFERROR(VLOOKUP(#REF!&amp;"-"&amp;ROW()-108,[2]ワークシート!$C$2:$BW$498,61,0),"")</f>
        <v/>
      </c>
      <c r="X315" s="125"/>
      <c r="Y315" s="125"/>
      <c r="Z315" s="126" t="str">
        <f t="shared" si="6"/>
        <v/>
      </c>
      <c r="AA315" s="126"/>
      <c r="AB315" s="127" t="str">
        <f>+IFERROR(IF(VLOOKUP(#REF!&amp;"-"&amp;ROW()-108,[2]ワークシート!$C$2:$BW$498,13,0)="","",VLOOKUP(#REF!&amp;"-"&amp;ROW()-108,[2]ワークシート!$C$2:$BW$498,13,0)),"")</f>
        <v/>
      </c>
      <c r="AC315" s="127"/>
      <c r="AD315" s="127" t="str">
        <f>+IFERROR(VLOOKUP(#REF!&amp;"-"&amp;ROW()-108,[2]ワークシート!$C$2:$BW$498,30,0),"")</f>
        <v/>
      </c>
      <c r="AE315" s="127"/>
      <c r="AF315" s="126" t="str">
        <f t="shared" si="7"/>
        <v/>
      </c>
      <c r="AG315" s="126"/>
      <c r="AH315" s="127" t="str">
        <f>+IFERROR(IF(VLOOKUP(#REF!&amp;"-"&amp;ROW()-108,[2]ワークシート!$C$2:$BW$498,31,0)="","",VLOOKUP(#REF!&amp;"-"&amp;ROW()-108,[2]ワークシート!$C$2:$BW$498,31,0)),"")</f>
        <v/>
      </c>
      <c r="AI315" s="127"/>
      <c r="AJ315" s="41"/>
      <c r="AK315" s="41"/>
      <c r="AL315" s="41"/>
      <c r="AM315" s="41"/>
      <c r="AN315" s="41"/>
      <c r="AO315" s="41"/>
      <c r="AP315" s="41"/>
      <c r="AQ315" s="41"/>
      <c r="AR315" s="41"/>
      <c r="AS315" s="41"/>
      <c r="AT315" s="41"/>
      <c r="AU315" s="41"/>
      <c r="AV315" s="41"/>
      <c r="AW315" s="41"/>
      <c r="AX315" s="41"/>
      <c r="AY315" s="41"/>
      <c r="AZ315" s="41"/>
      <c r="BA315" s="41"/>
      <c r="BB315" s="41"/>
      <c r="BC315" s="41"/>
      <c r="BD315" s="41"/>
    </row>
    <row r="316" spans="1:56" ht="35.1" hidden="1" customHeight="1">
      <c r="A316" s="41"/>
      <c r="B316" s="128" t="str">
        <f>+IFERROR(VLOOKUP(#REF!&amp;"-"&amp;ROW()-108,[2]ワークシート!$C$2:$BW$498,9,0),"")</f>
        <v/>
      </c>
      <c r="C316" s="129"/>
      <c r="D316" s="130" t="str">
        <f>+IFERROR(IF(VLOOKUP(#REF!&amp;"-"&amp;ROW()-108,[2]ワークシート!$C$2:$BW$498,10,0) = "","",VLOOKUP(#REF!&amp;"-"&amp;ROW()-108,[2]ワークシート!$C$2:$BW$498,10,0)),"")</f>
        <v/>
      </c>
      <c r="E316" s="129"/>
      <c r="F316" s="128" t="str">
        <f>+IFERROR(VLOOKUP(#REF!&amp;"-"&amp;ROW()-108,[2]ワークシート!$C$2:$BW$498,11,0),"")</f>
        <v/>
      </c>
      <c r="G316" s="129"/>
      <c r="H316" s="50" t="str">
        <f>+IFERROR(VLOOKUP(#REF!&amp;"-"&amp;ROW()-108,[2]ワークシート!$C$2:$BW$498,12,0),"")</f>
        <v/>
      </c>
      <c r="I31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6" s="132"/>
      <c r="K316" s="128" t="str">
        <f>+IFERROR(VLOOKUP(#REF!&amp;"-"&amp;ROW()-108,[2]ワークシート!$C$2:$BW$498,19,0),"")</f>
        <v/>
      </c>
      <c r="L316" s="130"/>
      <c r="M316" s="129"/>
      <c r="N316" s="133" t="str">
        <f>+IFERROR(VLOOKUP(#REF!&amp;"-"&amp;ROW()-108,[2]ワークシート!$C$2:$BW$498,24,0),"")</f>
        <v/>
      </c>
      <c r="O316" s="134"/>
      <c r="P316" s="125" t="str">
        <f>+IFERROR(VLOOKUP(#REF!&amp;"-"&amp;ROW()-108,[2]ワークシート!$C$2:$BW$498,25,0),"")</f>
        <v/>
      </c>
      <c r="Q316" s="125"/>
      <c r="R316" s="135" t="str">
        <f>+IFERROR(VLOOKUP(#REF!&amp;"-"&amp;ROW()-108,[2]ワークシート!$C$2:$BW$498,55,0),"")</f>
        <v/>
      </c>
      <c r="S316" s="135"/>
      <c r="T316" s="135"/>
      <c r="U316" s="125" t="str">
        <f>+IFERROR(VLOOKUP(#REF!&amp;"-"&amp;ROW()-108,[2]ワークシート!$C$2:$BW$498,60,0),"")</f>
        <v/>
      </c>
      <c r="V316" s="125"/>
      <c r="W316" s="125" t="str">
        <f>+IFERROR(VLOOKUP(#REF!&amp;"-"&amp;ROW()-108,[2]ワークシート!$C$2:$BW$498,61,0),"")</f>
        <v/>
      </c>
      <c r="X316" s="125"/>
      <c r="Y316" s="125"/>
      <c r="Z316" s="126" t="str">
        <f t="shared" si="6"/>
        <v/>
      </c>
      <c r="AA316" s="126"/>
      <c r="AB316" s="127" t="str">
        <f>+IFERROR(IF(VLOOKUP(#REF!&amp;"-"&amp;ROW()-108,[2]ワークシート!$C$2:$BW$498,13,0)="","",VLOOKUP(#REF!&amp;"-"&amp;ROW()-108,[2]ワークシート!$C$2:$BW$498,13,0)),"")</f>
        <v/>
      </c>
      <c r="AC316" s="127"/>
      <c r="AD316" s="127" t="str">
        <f>+IFERROR(VLOOKUP(#REF!&amp;"-"&amp;ROW()-108,[2]ワークシート!$C$2:$BW$498,30,0),"")</f>
        <v/>
      </c>
      <c r="AE316" s="127"/>
      <c r="AF316" s="126" t="str">
        <f t="shared" si="7"/>
        <v/>
      </c>
      <c r="AG316" s="126"/>
      <c r="AH316" s="127" t="str">
        <f>+IFERROR(IF(VLOOKUP(#REF!&amp;"-"&amp;ROW()-108,[2]ワークシート!$C$2:$BW$498,31,0)="","",VLOOKUP(#REF!&amp;"-"&amp;ROW()-108,[2]ワークシート!$C$2:$BW$498,31,0)),"")</f>
        <v/>
      </c>
      <c r="AI316" s="127"/>
      <c r="AJ316" s="41"/>
      <c r="AK316" s="41"/>
      <c r="AL316" s="41"/>
      <c r="AM316" s="41"/>
      <c r="AN316" s="41"/>
      <c r="AO316" s="41"/>
      <c r="AP316" s="41"/>
      <c r="AQ316" s="41"/>
      <c r="AR316" s="41"/>
      <c r="AS316" s="41"/>
      <c r="AT316" s="41"/>
      <c r="AU316" s="41"/>
      <c r="AV316" s="41"/>
      <c r="AW316" s="41"/>
      <c r="AX316" s="41"/>
      <c r="AY316" s="41"/>
      <c r="AZ316" s="41"/>
      <c r="BA316" s="41"/>
      <c r="BB316" s="41"/>
      <c r="BC316" s="41"/>
      <c r="BD316" s="41"/>
    </row>
    <row r="317" spans="1:56" ht="35.1" hidden="1" customHeight="1">
      <c r="A317" s="41"/>
      <c r="B317" s="128" t="str">
        <f>+IFERROR(VLOOKUP(#REF!&amp;"-"&amp;ROW()-108,[2]ワークシート!$C$2:$BW$498,9,0),"")</f>
        <v/>
      </c>
      <c r="C317" s="129"/>
      <c r="D317" s="130" t="str">
        <f>+IFERROR(IF(VLOOKUP(#REF!&amp;"-"&amp;ROW()-108,[2]ワークシート!$C$2:$BW$498,10,0) = "","",VLOOKUP(#REF!&amp;"-"&amp;ROW()-108,[2]ワークシート!$C$2:$BW$498,10,0)),"")</f>
        <v/>
      </c>
      <c r="E317" s="129"/>
      <c r="F317" s="128" t="str">
        <f>+IFERROR(VLOOKUP(#REF!&amp;"-"&amp;ROW()-108,[2]ワークシート!$C$2:$BW$498,11,0),"")</f>
        <v/>
      </c>
      <c r="G317" s="129"/>
      <c r="H317" s="50" t="str">
        <f>+IFERROR(VLOOKUP(#REF!&amp;"-"&amp;ROW()-108,[2]ワークシート!$C$2:$BW$498,12,0),"")</f>
        <v/>
      </c>
      <c r="I31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7" s="132"/>
      <c r="K317" s="128" t="str">
        <f>+IFERROR(VLOOKUP(#REF!&amp;"-"&amp;ROW()-108,[2]ワークシート!$C$2:$BW$498,19,0),"")</f>
        <v/>
      </c>
      <c r="L317" s="130"/>
      <c r="M317" s="129"/>
      <c r="N317" s="133" t="str">
        <f>+IFERROR(VLOOKUP(#REF!&amp;"-"&amp;ROW()-108,[2]ワークシート!$C$2:$BW$498,24,0),"")</f>
        <v/>
      </c>
      <c r="O317" s="134"/>
      <c r="P317" s="125" t="str">
        <f>+IFERROR(VLOOKUP(#REF!&amp;"-"&amp;ROW()-108,[2]ワークシート!$C$2:$BW$498,25,0),"")</f>
        <v/>
      </c>
      <c r="Q317" s="125"/>
      <c r="R317" s="135" t="str">
        <f>+IFERROR(VLOOKUP(#REF!&amp;"-"&amp;ROW()-108,[2]ワークシート!$C$2:$BW$498,55,0),"")</f>
        <v/>
      </c>
      <c r="S317" s="135"/>
      <c r="T317" s="135"/>
      <c r="U317" s="125" t="str">
        <f>+IFERROR(VLOOKUP(#REF!&amp;"-"&amp;ROW()-108,[2]ワークシート!$C$2:$BW$498,60,0),"")</f>
        <v/>
      </c>
      <c r="V317" s="125"/>
      <c r="W317" s="125" t="str">
        <f>+IFERROR(VLOOKUP(#REF!&amp;"-"&amp;ROW()-108,[2]ワークシート!$C$2:$BW$498,61,0),"")</f>
        <v/>
      </c>
      <c r="X317" s="125"/>
      <c r="Y317" s="125"/>
      <c r="Z317" s="126" t="str">
        <f t="shared" si="6"/>
        <v/>
      </c>
      <c r="AA317" s="126"/>
      <c r="AB317" s="127" t="str">
        <f>+IFERROR(IF(VLOOKUP(#REF!&amp;"-"&amp;ROW()-108,[2]ワークシート!$C$2:$BW$498,13,0)="","",VLOOKUP(#REF!&amp;"-"&amp;ROW()-108,[2]ワークシート!$C$2:$BW$498,13,0)),"")</f>
        <v/>
      </c>
      <c r="AC317" s="127"/>
      <c r="AD317" s="127" t="str">
        <f>+IFERROR(VLOOKUP(#REF!&amp;"-"&amp;ROW()-108,[2]ワークシート!$C$2:$BW$498,30,0),"")</f>
        <v/>
      </c>
      <c r="AE317" s="127"/>
      <c r="AF317" s="126" t="str">
        <f t="shared" si="7"/>
        <v/>
      </c>
      <c r="AG317" s="126"/>
      <c r="AH317" s="127" t="str">
        <f>+IFERROR(IF(VLOOKUP(#REF!&amp;"-"&amp;ROW()-108,[2]ワークシート!$C$2:$BW$498,31,0)="","",VLOOKUP(#REF!&amp;"-"&amp;ROW()-108,[2]ワークシート!$C$2:$BW$498,31,0)),"")</f>
        <v/>
      </c>
      <c r="AI317" s="127"/>
      <c r="AJ317" s="41"/>
      <c r="AK317" s="41"/>
      <c r="AL317" s="41"/>
      <c r="AM317" s="41"/>
      <c r="AN317" s="41"/>
      <c r="AO317" s="41"/>
      <c r="AP317" s="41"/>
      <c r="AQ317" s="41"/>
      <c r="AR317" s="41"/>
      <c r="AS317" s="41"/>
      <c r="AT317" s="41"/>
      <c r="AU317" s="41"/>
      <c r="AV317" s="41"/>
      <c r="AW317" s="41"/>
      <c r="AX317" s="41"/>
      <c r="AY317" s="41"/>
      <c r="AZ317" s="41"/>
      <c r="BA317" s="41"/>
      <c r="BB317" s="41"/>
      <c r="BC317" s="41"/>
      <c r="BD317" s="41"/>
    </row>
    <row r="318" spans="1:56" ht="35.1" hidden="1" customHeight="1">
      <c r="A318" s="41"/>
      <c r="B318" s="128" t="str">
        <f>+IFERROR(VLOOKUP(#REF!&amp;"-"&amp;ROW()-108,[2]ワークシート!$C$2:$BW$498,9,0),"")</f>
        <v/>
      </c>
      <c r="C318" s="129"/>
      <c r="D318" s="130" t="str">
        <f>+IFERROR(IF(VLOOKUP(#REF!&amp;"-"&amp;ROW()-108,[2]ワークシート!$C$2:$BW$498,10,0) = "","",VLOOKUP(#REF!&amp;"-"&amp;ROW()-108,[2]ワークシート!$C$2:$BW$498,10,0)),"")</f>
        <v/>
      </c>
      <c r="E318" s="129"/>
      <c r="F318" s="128" t="str">
        <f>+IFERROR(VLOOKUP(#REF!&amp;"-"&amp;ROW()-108,[2]ワークシート!$C$2:$BW$498,11,0),"")</f>
        <v/>
      </c>
      <c r="G318" s="129"/>
      <c r="H318" s="50" t="str">
        <f>+IFERROR(VLOOKUP(#REF!&amp;"-"&amp;ROW()-108,[2]ワークシート!$C$2:$BW$498,12,0),"")</f>
        <v/>
      </c>
      <c r="I31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8" s="132"/>
      <c r="K318" s="128" t="str">
        <f>+IFERROR(VLOOKUP(#REF!&amp;"-"&amp;ROW()-108,[2]ワークシート!$C$2:$BW$498,19,0),"")</f>
        <v/>
      </c>
      <c r="L318" s="130"/>
      <c r="M318" s="129"/>
      <c r="N318" s="133" t="str">
        <f>+IFERROR(VLOOKUP(#REF!&amp;"-"&amp;ROW()-108,[2]ワークシート!$C$2:$BW$498,24,0),"")</f>
        <v/>
      </c>
      <c r="O318" s="134"/>
      <c r="P318" s="125" t="str">
        <f>+IFERROR(VLOOKUP(#REF!&amp;"-"&amp;ROW()-108,[2]ワークシート!$C$2:$BW$498,25,0),"")</f>
        <v/>
      </c>
      <c r="Q318" s="125"/>
      <c r="R318" s="135" t="str">
        <f>+IFERROR(VLOOKUP(#REF!&amp;"-"&amp;ROW()-108,[2]ワークシート!$C$2:$BW$498,55,0),"")</f>
        <v/>
      </c>
      <c r="S318" s="135"/>
      <c r="T318" s="135"/>
      <c r="U318" s="125" t="str">
        <f>+IFERROR(VLOOKUP(#REF!&amp;"-"&amp;ROW()-108,[2]ワークシート!$C$2:$BW$498,60,0),"")</f>
        <v/>
      </c>
      <c r="V318" s="125"/>
      <c r="W318" s="125" t="str">
        <f>+IFERROR(VLOOKUP(#REF!&amp;"-"&amp;ROW()-108,[2]ワークシート!$C$2:$BW$498,61,0),"")</f>
        <v/>
      </c>
      <c r="X318" s="125"/>
      <c r="Y318" s="125"/>
      <c r="Z318" s="126" t="str">
        <f t="shared" si="6"/>
        <v/>
      </c>
      <c r="AA318" s="126"/>
      <c r="AB318" s="127" t="str">
        <f>+IFERROR(IF(VLOOKUP(#REF!&amp;"-"&amp;ROW()-108,[2]ワークシート!$C$2:$BW$498,13,0)="","",VLOOKUP(#REF!&amp;"-"&amp;ROW()-108,[2]ワークシート!$C$2:$BW$498,13,0)),"")</f>
        <v/>
      </c>
      <c r="AC318" s="127"/>
      <c r="AD318" s="127" t="str">
        <f>+IFERROR(VLOOKUP(#REF!&amp;"-"&amp;ROW()-108,[2]ワークシート!$C$2:$BW$498,30,0),"")</f>
        <v/>
      </c>
      <c r="AE318" s="127"/>
      <c r="AF318" s="126" t="str">
        <f t="shared" si="7"/>
        <v/>
      </c>
      <c r="AG318" s="126"/>
      <c r="AH318" s="127" t="str">
        <f>+IFERROR(IF(VLOOKUP(#REF!&amp;"-"&amp;ROW()-108,[2]ワークシート!$C$2:$BW$498,31,0)="","",VLOOKUP(#REF!&amp;"-"&amp;ROW()-108,[2]ワークシート!$C$2:$BW$498,31,0)),"")</f>
        <v/>
      </c>
      <c r="AI318" s="127"/>
      <c r="AJ318" s="41"/>
      <c r="AK318" s="41"/>
      <c r="AL318" s="41"/>
      <c r="AM318" s="41"/>
      <c r="AN318" s="41"/>
      <c r="AO318" s="41"/>
      <c r="AP318" s="41"/>
      <c r="AQ318" s="41"/>
      <c r="AR318" s="41"/>
      <c r="AS318" s="41"/>
      <c r="AT318" s="41"/>
      <c r="AU318" s="41"/>
      <c r="AV318" s="41"/>
      <c r="AW318" s="41"/>
      <c r="AX318" s="41"/>
      <c r="AY318" s="41"/>
      <c r="AZ318" s="41"/>
      <c r="BA318" s="41"/>
      <c r="BB318" s="41"/>
      <c r="BC318" s="41"/>
      <c r="BD318" s="41"/>
    </row>
    <row r="319" spans="1:56" ht="35.1" hidden="1" customHeight="1">
      <c r="A319" s="41"/>
      <c r="B319" s="128" t="str">
        <f>+IFERROR(VLOOKUP(#REF!&amp;"-"&amp;ROW()-108,[2]ワークシート!$C$2:$BW$498,9,0),"")</f>
        <v/>
      </c>
      <c r="C319" s="129"/>
      <c r="D319" s="130" t="str">
        <f>+IFERROR(IF(VLOOKUP(#REF!&amp;"-"&amp;ROW()-108,[2]ワークシート!$C$2:$BW$498,10,0) = "","",VLOOKUP(#REF!&amp;"-"&amp;ROW()-108,[2]ワークシート!$C$2:$BW$498,10,0)),"")</f>
        <v/>
      </c>
      <c r="E319" s="129"/>
      <c r="F319" s="128" t="str">
        <f>+IFERROR(VLOOKUP(#REF!&amp;"-"&amp;ROW()-108,[2]ワークシート!$C$2:$BW$498,11,0),"")</f>
        <v/>
      </c>
      <c r="G319" s="129"/>
      <c r="H319" s="50" t="str">
        <f>+IFERROR(VLOOKUP(#REF!&amp;"-"&amp;ROW()-108,[2]ワークシート!$C$2:$BW$498,12,0),"")</f>
        <v/>
      </c>
      <c r="I31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9" s="132"/>
      <c r="K319" s="128" t="str">
        <f>+IFERROR(VLOOKUP(#REF!&amp;"-"&amp;ROW()-108,[2]ワークシート!$C$2:$BW$498,19,0),"")</f>
        <v/>
      </c>
      <c r="L319" s="130"/>
      <c r="M319" s="129"/>
      <c r="N319" s="133" t="str">
        <f>+IFERROR(VLOOKUP(#REF!&amp;"-"&amp;ROW()-108,[2]ワークシート!$C$2:$BW$498,24,0),"")</f>
        <v/>
      </c>
      <c r="O319" s="134"/>
      <c r="P319" s="125" t="str">
        <f>+IFERROR(VLOOKUP(#REF!&amp;"-"&amp;ROW()-108,[2]ワークシート!$C$2:$BW$498,25,0),"")</f>
        <v/>
      </c>
      <c r="Q319" s="125"/>
      <c r="R319" s="135" t="str">
        <f>+IFERROR(VLOOKUP(#REF!&amp;"-"&amp;ROW()-108,[2]ワークシート!$C$2:$BW$498,55,0),"")</f>
        <v/>
      </c>
      <c r="S319" s="135"/>
      <c r="T319" s="135"/>
      <c r="U319" s="125" t="str">
        <f>+IFERROR(VLOOKUP(#REF!&amp;"-"&amp;ROW()-108,[2]ワークシート!$C$2:$BW$498,60,0),"")</f>
        <v/>
      </c>
      <c r="V319" s="125"/>
      <c r="W319" s="125" t="str">
        <f>+IFERROR(VLOOKUP(#REF!&amp;"-"&amp;ROW()-108,[2]ワークシート!$C$2:$BW$498,61,0),"")</f>
        <v/>
      </c>
      <c r="X319" s="125"/>
      <c r="Y319" s="125"/>
      <c r="Z319" s="126" t="str">
        <f t="shared" si="6"/>
        <v/>
      </c>
      <c r="AA319" s="126"/>
      <c r="AB319" s="127" t="str">
        <f>+IFERROR(IF(VLOOKUP(#REF!&amp;"-"&amp;ROW()-108,[2]ワークシート!$C$2:$BW$498,13,0)="","",VLOOKUP(#REF!&amp;"-"&amp;ROW()-108,[2]ワークシート!$C$2:$BW$498,13,0)),"")</f>
        <v/>
      </c>
      <c r="AC319" s="127"/>
      <c r="AD319" s="127" t="str">
        <f>+IFERROR(VLOOKUP(#REF!&amp;"-"&amp;ROW()-108,[2]ワークシート!$C$2:$BW$498,30,0),"")</f>
        <v/>
      </c>
      <c r="AE319" s="127"/>
      <c r="AF319" s="126" t="str">
        <f t="shared" si="7"/>
        <v/>
      </c>
      <c r="AG319" s="126"/>
      <c r="AH319" s="127" t="str">
        <f>+IFERROR(IF(VLOOKUP(#REF!&amp;"-"&amp;ROW()-108,[2]ワークシート!$C$2:$BW$498,31,0)="","",VLOOKUP(#REF!&amp;"-"&amp;ROW()-108,[2]ワークシート!$C$2:$BW$498,31,0)),"")</f>
        <v/>
      </c>
      <c r="AI319" s="127"/>
      <c r="AJ319" s="41"/>
      <c r="AK319" s="41"/>
      <c r="AL319" s="41"/>
      <c r="AM319" s="41"/>
      <c r="AN319" s="41"/>
      <c r="AO319" s="41"/>
      <c r="AP319" s="41"/>
      <c r="AQ319" s="41"/>
      <c r="AR319" s="41"/>
      <c r="AS319" s="41"/>
      <c r="AT319" s="41"/>
      <c r="AU319" s="41"/>
      <c r="AV319" s="41"/>
      <c r="AW319" s="41"/>
      <c r="AX319" s="41"/>
      <c r="AY319" s="41"/>
      <c r="AZ319" s="41"/>
      <c r="BA319" s="41"/>
      <c r="BB319" s="41"/>
      <c r="BC319" s="41"/>
      <c r="BD319" s="41"/>
    </row>
    <row r="320" spans="1:56" ht="35.1" hidden="1" customHeight="1">
      <c r="A320" s="41"/>
      <c r="B320" s="128" t="str">
        <f>+IFERROR(VLOOKUP(#REF!&amp;"-"&amp;ROW()-108,[2]ワークシート!$C$2:$BW$498,9,0),"")</f>
        <v/>
      </c>
      <c r="C320" s="129"/>
      <c r="D320" s="130" t="str">
        <f>+IFERROR(IF(VLOOKUP(#REF!&amp;"-"&amp;ROW()-108,[2]ワークシート!$C$2:$BW$498,10,0) = "","",VLOOKUP(#REF!&amp;"-"&amp;ROW()-108,[2]ワークシート!$C$2:$BW$498,10,0)),"")</f>
        <v/>
      </c>
      <c r="E320" s="129"/>
      <c r="F320" s="128" t="str">
        <f>+IFERROR(VLOOKUP(#REF!&amp;"-"&amp;ROW()-108,[2]ワークシート!$C$2:$BW$498,11,0),"")</f>
        <v/>
      </c>
      <c r="G320" s="129"/>
      <c r="H320" s="50" t="str">
        <f>+IFERROR(VLOOKUP(#REF!&amp;"-"&amp;ROW()-108,[2]ワークシート!$C$2:$BW$498,12,0),"")</f>
        <v/>
      </c>
      <c r="I32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0" s="132"/>
      <c r="K320" s="128" t="str">
        <f>+IFERROR(VLOOKUP(#REF!&amp;"-"&amp;ROW()-108,[2]ワークシート!$C$2:$BW$498,19,0),"")</f>
        <v/>
      </c>
      <c r="L320" s="130"/>
      <c r="M320" s="129"/>
      <c r="N320" s="133" t="str">
        <f>+IFERROR(VLOOKUP(#REF!&amp;"-"&amp;ROW()-108,[2]ワークシート!$C$2:$BW$498,24,0),"")</f>
        <v/>
      </c>
      <c r="O320" s="134"/>
      <c r="P320" s="125" t="str">
        <f>+IFERROR(VLOOKUP(#REF!&amp;"-"&amp;ROW()-108,[2]ワークシート!$C$2:$BW$498,25,0),"")</f>
        <v/>
      </c>
      <c r="Q320" s="125"/>
      <c r="R320" s="135" t="str">
        <f>+IFERROR(VLOOKUP(#REF!&amp;"-"&amp;ROW()-108,[2]ワークシート!$C$2:$BW$498,55,0),"")</f>
        <v/>
      </c>
      <c r="S320" s="135"/>
      <c r="T320" s="135"/>
      <c r="U320" s="125" t="str">
        <f>+IFERROR(VLOOKUP(#REF!&amp;"-"&amp;ROW()-108,[2]ワークシート!$C$2:$BW$498,60,0),"")</f>
        <v/>
      </c>
      <c r="V320" s="125"/>
      <c r="W320" s="125" t="str">
        <f>+IFERROR(VLOOKUP(#REF!&amp;"-"&amp;ROW()-108,[2]ワークシート!$C$2:$BW$498,61,0),"")</f>
        <v/>
      </c>
      <c r="X320" s="125"/>
      <c r="Y320" s="125"/>
      <c r="Z320" s="126" t="str">
        <f t="shared" si="6"/>
        <v/>
      </c>
      <c r="AA320" s="126"/>
      <c r="AB320" s="127" t="str">
        <f>+IFERROR(IF(VLOOKUP(#REF!&amp;"-"&amp;ROW()-108,[2]ワークシート!$C$2:$BW$498,13,0)="","",VLOOKUP(#REF!&amp;"-"&amp;ROW()-108,[2]ワークシート!$C$2:$BW$498,13,0)),"")</f>
        <v/>
      </c>
      <c r="AC320" s="127"/>
      <c r="AD320" s="127" t="str">
        <f>+IFERROR(VLOOKUP(#REF!&amp;"-"&amp;ROW()-108,[2]ワークシート!$C$2:$BW$498,30,0),"")</f>
        <v/>
      </c>
      <c r="AE320" s="127"/>
      <c r="AF320" s="126" t="str">
        <f t="shared" si="7"/>
        <v/>
      </c>
      <c r="AG320" s="126"/>
      <c r="AH320" s="127" t="str">
        <f>+IFERROR(IF(VLOOKUP(#REF!&amp;"-"&amp;ROW()-108,[2]ワークシート!$C$2:$BW$498,31,0)="","",VLOOKUP(#REF!&amp;"-"&amp;ROW()-108,[2]ワークシート!$C$2:$BW$498,31,0)),"")</f>
        <v/>
      </c>
      <c r="AI320" s="127"/>
      <c r="AJ320" s="41"/>
      <c r="AK320" s="41"/>
      <c r="AL320" s="41"/>
      <c r="AM320" s="41"/>
      <c r="AN320" s="41"/>
      <c r="AO320" s="41"/>
      <c r="AP320" s="41"/>
      <c r="AQ320" s="41"/>
      <c r="AR320" s="41"/>
      <c r="AS320" s="41"/>
      <c r="AT320" s="41"/>
      <c r="AU320" s="41"/>
      <c r="AV320" s="41"/>
      <c r="AW320" s="41"/>
      <c r="AX320" s="41"/>
      <c r="AY320" s="41"/>
      <c r="AZ320" s="41"/>
      <c r="BA320" s="41"/>
      <c r="BB320" s="41"/>
      <c r="BC320" s="41"/>
      <c r="BD320" s="41"/>
    </row>
    <row r="321" spans="1:56" ht="35.1" hidden="1" customHeight="1">
      <c r="A321" s="41"/>
      <c r="B321" s="128" t="str">
        <f>+IFERROR(VLOOKUP(#REF!&amp;"-"&amp;ROW()-108,[2]ワークシート!$C$2:$BW$498,9,0),"")</f>
        <v/>
      </c>
      <c r="C321" s="129"/>
      <c r="D321" s="130" t="str">
        <f>+IFERROR(IF(VLOOKUP(#REF!&amp;"-"&amp;ROW()-108,[2]ワークシート!$C$2:$BW$498,10,0) = "","",VLOOKUP(#REF!&amp;"-"&amp;ROW()-108,[2]ワークシート!$C$2:$BW$498,10,0)),"")</f>
        <v/>
      </c>
      <c r="E321" s="129"/>
      <c r="F321" s="128" t="str">
        <f>+IFERROR(VLOOKUP(#REF!&amp;"-"&amp;ROW()-108,[2]ワークシート!$C$2:$BW$498,11,0),"")</f>
        <v/>
      </c>
      <c r="G321" s="129"/>
      <c r="H321" s="50" t="str">
        <f>+IFERROR(VLOOKUP(#REF!&amp;"-"&amp;ROW()-108,[2]ワークシート!$C$2:$BW$498,12,0),"")</f>
        <v/>
      </c>
      <c r="I32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1" s="132"/>
      <c r="K321" s="128" t="str">
        <f>+IFERROR(VLOOKUP(#REF!&amp;"-"&amp;ROW()-108,[2]ワークシート!$C$2:$BW$498,19,0),"")</f>
        <v/>
      </c>
      <c r="L321" s="130"/>
      <c r="M321" s="129"/>
      <c r="N321" s="133" t="str">
        <f>+IFERROR(VLOOKUP(#REF!&amp;"-"&amp;ROW()-108,[2]ワークシート!$C$2:$BW$498,24,0),"")</f>
        <v/>
      </c>
      <c r="O321" s="134"/>
      <c r="P321" s="125" t="str">
        <f>+IFERROR(VLOOKUP(#REF!&amp;"-"&amp;ROW()-108,[2]ワークシート!$C$2:$BW$498,25,0),"")</f>
        <v/>
      </c>
      <c r="Q321" s="125"/>
      <c r="R321" s="135" t="str">
        <f>+IFERROR(VLOOKUP(#REF!&amp;"-"&amp;ROW()-108,[2]ワークシート!$C$2:$BW$498,55,0),"")</f>
        <v/>
      </c>
      <c r="S321" s="135"/>
      <c r="T321" s="135"/>
      <c r="U321" s="125" t="str">
        <f>+IFERROR(VLOOKUP(#REF!&amp;"-"&amp;ROW()-108,[2]ワークシート!$C$2:$BW$498,60,0),"")</f>
        <v/>
      </c>
      <c r="V321" s="125"/>
      <c r="W321" s="125" t="str">
        <f>+IFERROR(VLOOKUP(#REF!&amp;"-"&amp;ROW()-108,[2]ワークシート!$C$2:$BW$498,61,0),"")</f>
        <v/>
      </c>
      <c r="X321" s="125"/>
      <c r="Y321" s="125"/>
      <c r="Z321" s="126" t="str">
        <f t="shared" si="6"/>
        <v/>
      </c>
      <c r="AA321" s="126"/>
      <c r="AB321" s="127" t="str">
        <f>+IFERROR(IF(VLOOKUP(#REF!&amp;"-"&amp;ROW()-108,[2]ワークシート!$C$2:$BW$498,13,0)="","",VLOOKUP(#REF!&amp;"-"&amp;ROW()-108,[2]ワークシート!$C$2:$BW$498,13,0)),"")</f>
        <v/>
      </c>
      <c r="AC321" s="127"/>
      <c r="AD321" s="127" t="str">
        <f>+IFERROR(VLOOKUP(#REF!&amp;"-"&amp;ROW()-108,[2]ワークシート!$C$2:$BW$498,30,0),"")</f>
        <v/>
      </c>
      <c r="AE321" s="127"/>
      <c r="AF321" s="126" t="str">
        <f t="shared" si="7"/>
        <v/>
      </c>
      <c r="AG321" s="126"/>
      <c r="AH321" s="127" t="str">
        <f>+IFERROR(IF(VLOOKUP(#REF!&amp;"-"&amp;ROW()-108,[2]ワークシート!$C$2:$BW$498,31,0)="","",VLOOKUP(#REF!&amp;"-"&amp;ROW()-108,[2]ワークシート!$C$2:$BW$498,31,0)),"")</f>
        <v/>
      </c>
      <c r="AI321" s="127"/>
      <c r="AJ321" s="41"/>
      <c r="AK321" s="41"/>
      <c r="AL321" s="41"/>
      <c r="AM321" s="41"/>
      <c r="AN321" s="41"/>
      <c r="AO321" s="41"/>
      <c r="AP321" s="41"/>
      <c r="AQ321" s="41"/>
      <c r="AR321" s="41"/>
      <c r="AS321" s="41"/>
      <c r="AT321" s="41"/>
      <c r="AU321" s="41"/>
      <c r="AV321" s="41"/>
      <c r="AW321" s="41"/>
      <c r="AX321" s="41"/>
      <c r="AY321" s="41"/>
      <c r="AZ321" s="41"/>
      <c r="BA321" s="41"/>
      <c r="BB321" s="41"/>
      <c r="BC321" s="41"/>
      <c r="BD321" s="41"/>
    </row>
    <row r="322" spans="1:56" ht="35.1" hidden="1" customHeight="1">
      <c r="A322" s="41"/>
      <c r="B322" s="128" t="str">
        <f>+IFERROR(VLOOKUP(#REF!&amp;"-"&amp;ROW()-108,[2]ワークシート!$C$2:$BW$498,9,0),"")</f>
        <v/>
      </c>
      <c r="C322" s="129"/>
      <c r="D322" s="130" t="str">
        <f>+IFERROR(IF(VLOOKUP(#REF!&amp;"-"&amp;ROW()-108,[2]ワークシート!$C$2:$BW$498,10,0) = "","",VLOOKUP(#REF!&amp;"-"&amp;ROW()-108,[2]ワークシート!$C$2:$BW$498,10,0)),"")</f>
        <v/>
      </c>
      <c r="E322" s="129"/>
      <c r="F322" s="128" t="str">
        <f>+IFERROR(VLOOKUP(#REF!&amp;"-"&amp;ROW()-108,[2]ワークシート!$C$2:$BW$498,11,0),"")</f>
        <v/>
      </c>
      <c r="G322" s="129"/>
      <c r="H322" s="50" t="str">
        <f>+IFERROR(VLOOKUP(#REF!&amp;"-"&amp;ROW()-108,[2]ワークシート!$C$2:$BW$498,12,0),"")</f>
        <v/>
      </c>
      <c r="I32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2" s="132"/>
      <c r="K322" s="128" t="str">
        <f>+IFERROR(VLOOKUP(#REF!&amp;"-"&amp;ROW()-108,[2]ワークシート!$C$2:$BW$498,19,0),"")</f>
        <v/>
      </c>
      <c r="L322" s="130"/>
      <c r="M322" s="129"/>
      <c r="N322" s="133" t="str">
        <f>+IFERROR(VLOOKUP(#REF!&amp;"-"&amp;ROW()-108,[2]ワークシート!$C$2:$BW$498,24,0),"")</f>
        <v/>
      </c>
      <c r="O322" s="134"/>
      <c r="P322" s="125" t="str">
        <f>+IFERROR(VLOOKUP(#REF!&amp;"-"&amp;ROW()-108,[2]ワークシート!$C$2:$BW$498,25,0),"")</f>
        <v/>
      </c>
      <c r="Q322" s="125"/>
      <c r="R322" s="135" t="str">
        <f>+IFERROR(VLOOKUP(#REF!&amp;"-"&amp;ROW()-108,[2]ワークシート!$C$2:$BW$498,55,0),"")</f>
        <v/>
      </c>
      <c r="S322" s="135"/>
      <c r="T322" s="135"/>
      <c r="U322" s="125" t="str">
        <f>+IFERROR(VLOOKUP(#REF!&amp;"-"&amp;ROW()-108,[2]ワークシート!$C$2:$BW$498,60,0),"")</f>
        <v/>
      </c>
      <c r="V322" s="125"/>
      <c r="W322" s="125" t="str">
        <f>+IFERROR(VLOOKUP(#REF!&amp;"-"&amp;ROW()-108,[2]ワークシート!$C$2:$BW$498,61,0),"")</f>
        <v/>
      </c>
      <c r="X322" s="125"/>
      <c r="Y322" s="125"/>
      <c r="Z322" s="126" t="str">
        <f t="shared" si="6"/>
        <v/>
      </c>
      <c r="AA322" s="126"/>
      <c r="AB322" s="127" t="str">
        <f>+IFERROR(IF(VLOOKUP(#REF!&amp;"-"&amp;ROW()-108,[2]ワークシート!$C$2:$BW$498,13,0)="","",VLOOKUP(#REF!&amp;"-"&amp;ROW()-108,[2]ワークシート!$C$2:$BW$498,13,0)),"")</f>
        <v/>
      </c>
      <c r="AC322" s="127"/>
      <c r="AD322" s="127" t="str">
        <f>+IFERROR(VLOOKUP(#REF!&amp;"-"&amp;ROW()-108,[2]ワークシート!$C$2:$BW$498,30,0),"")</f>
        <v/>
      </c>
      <c r="AE322" s="127"/>
      <c r="AF322" s="126" t="str">
        <f t="shared" si="7"/>
        <v/>
      </c>
      <c r="AG322" s="126"/>
      <c r="AH322" s="127" t="str">
        <f>+IFERROR(IF(VLOOKUP(#REF!&amp;"-"&amp;ROW()-108,[2]ワークシート!$C$2:$BW$498,31,0)="","",VLOOKUP(#REF!&amp;"-"&amp;ROW()-108,[2]ワークシート!$C$2:$BW$498,31,0)),"")</f>
        <v/>
      </c>
      <c r="AI322" s="127"/>
      <c r="AJ322" s="41"/>
      <c r="AK322" s="41"/>
      <c r="AL322" s="41"/>
      <c r="AM322" s="41"/>
      <c r="AN322" s="41"/>
      <c r="AO322" s="41"/>
      <c r="AP322" s="41"/>
      <c r="AQ322" s="41"/>
      <c r="AR322" s="41"/>
      <c r="AS322" s="41"/>
      <c r="AT322" s="41"/>
      <c r="AU322" s="41"/>
      <c r="AV322" s="41"/>
      <c r="AW322" s="41"/>
      <c r="AX322" s="41"/>
      <c r="AY322" s="41"/>
      <c r="AZ322" s="41"/>
      <c r="BA322" s="41"/>
      <c r="BB322" s="41"/>
      <c r="BC322" s="41"/>
      <c r="BD322" s="41"/>
    </row>
    <row r="323" spans="1:56" ht="35.1" hidden="1" customHeight="1">
      <c r="A323" s="41"/>
      <c r="B323" s="128" t="str">
        <f>+IFERROR(VLOOKUP(#REF!&amp;"-"&amp;ROW()-108,[2]ワークシート!$C$2:$BW$498,9,0),"")</f>
        <v/>
      </c>
      <c r="C323" s="129"/>
      <c r="D323" s="130" t="str">
        <f>+IFERROR(IF(VLOOKUP(#REF!&amp;"-"&amp;ROW()-108,[2]ワークシート!$C$2:$BW$498,10,0) = "","",VLOOKUP(#REF!&amp;"-"&amp;ROW()-108,[2]ワークシート!$C$2:$BW$498,10,0)),"")</f>
        <v/>
      </c>
      <c r="E323" s="129"/>
      <c r="F323" s="128" t="str">
        <f>+IFERROR(VLOOKUP(#REF!&amp;"-"&amp;ROW()-108,[2]ワークシート!$C$2:$BW$498,11,0),"")</f>
        <v/>
      </c>
      <c r="G323" s="129"/>
      <c r="H323" s="50" t="str">
        <f>+IFERROR(VLOOKUP(#REF!&amp;"-"&amp;ROW()-108,[2]ワークシート!$C$2:$BW$498,12,0),"")</f>
        <v/>
      </c>
      <c r="I32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3" s="132"/>
      <c r="K323" s="128" t="str">
        <f>+IFERROR(VLOOKUP(#REF!&amp;"-"&amp;ROW()-108,[2]ワークシート!$C$2:$BW$498,19,0),"")</f>
        <v/>
      </c>
      <c r="L323" s="130"/>
      <c r="M323" s="129"/>
      <c r="N323" s="133" t="str">
        <f>+IFERROR(VLOOKUP(#REF!&amp;"-"&amp;ROW()-108,[2]ワークシート!$C$2:$BW$498,24,0),"")</f>
        <v/>
      </c>
      <c r="O323" s="134"/>
      <c r="P323" s="125" t="str">
        <f>+IFERROR(VLOOKUP(#REF!&amp;"-"&amp;ROW()-108,[2]ワークシート!$C$2:$BW$498,25,0),"")</f>
        <v/>
      </c>
      <c r="Q323" s="125"/>
      <c r="R323" s="135" t="str">
        <f>+IFERROR(VLOOKUP(#REF!&amp;"-"&amp;ROW()-108,[2]ワークシート!$C$2:$BW$498,55,0),"")</f>
        <v/>
      </c>
      <c r="S323" s="135"/>
      <c r="T323" s="135"/>
      <c r="U323" s="125" t="str">
        <f>+IFERROR(VLOOKUP(#REF!&amp;"-"&amp;ROW()-108,[2]ワークシート!$C$2:$BW$498,60,0),"")</f>
        <v/>
      </c>
      <c r="V323" s="125"/>
      <c r="W323" s="125" t="str">
        <f>+IFERROR(VLOOKUP(#REF!&amp;"-"&amp;ROW()-108,[2]ワークシート!$C$2:$BW$498,61,0),"")</f>
        <v/>
      </c>
      <c r="X323" s="125"/>
      <c r="Y323" s="125"/>
      <c r="Z323" s="126" t="str">
        <f t="shared" si="6"/>
        <v/>
      </c>
      <c r="AA323" s="126"/>
      <c r="AB323" s="127" t="str">
        <f>+IFERROR(IF(VLOOKUP(#REF!&amp;"-"&amp;ROW()-108,[2]ワークシート!$C$2:$BW$498,13,0)="","",VLOOKUP(#REF!&amp;"-"&amp;ROW()-108,[2]ワークシート!$C$2:$BW$498,13,0)),"")</f>
        <v/>
      </c>
      <c r="AC323" s="127"/>
      <c r="AD323" s="127" t="str">
        <f>+IFERROR(VLOOKUP(#REF!&amp;"-"&amp;ROW()-108,[2]ワークシート!$C$2:$BW$498,30,0),"")</f>
        <v/>
      </c>
      <c r="AE323" s="127"/>
      <c r="AF323" s="126" t="str">
        <f t="shared" si="7"/>
        <v/>
      </c>
      <c r="AG323" s="126"/>
      <c r="AH323" s="127" t="str">
        <f>+IFERROR(IF(VLOOKUP(#REF!&amp;"-"&amp;ROW()-108,[2]ワークシート!$C$2:$BW$498,31,0)="","",VLOOKUP(#REF!&amp;"-"&amp;ROW()-108,[2]ワークシート!$C$2:$BW$498,31,0)),"")</f>
        <v/>
      </c>
      <c r="AI323" s="127"/>
      <c r="AJ323" s="41"/>
      <c r="AK323" s="41"/>
      <c r="AL323" s="41"/>
      <c r="AM323" s="41"/>
      <c r="AN323" s="41"/>
      <c r="AO323" s="41"/>
      <c r="AP323" s="41"/>
      <c r="AQ323" s="41"/>
      <c r="AR323" s="41"/>
      <c r="AS323" s="41"/>
      <c r="AT323" s="41"/>
      <c r="AU323" s="41"/>
      <c r="AV323" s="41"/>
      <c r="AW323" s="41"/>
      <c r="AX323" s="41"/>
      <c r="AY323" s="41"/>
      <c r="AZ323" s="41"/>
      <c r="BA323" s="41"/>
      <c r="BB323" s="41"/>
      <c r="BC323" s="41"/>
      <c r="BD323" s="41"/>
    </row>
    <row r="324" spans="1:56" ht="35.1" hidden="1" customHeight="1">
      <c r="A324" s="41"/>
      <c r="B324" s="128" t="str">
        <f>+IFERROR(VLOOKUP(#REF!&amp;"-"&amp;ROW()-108,[2]ワークシート!$C$2:$BW$498,9,0),"")</f>
        <v/>
      </c>
      <c r="C324" s="129"/>
      <c r="D324" s="130" t="str">
        <f>+IFERROR(IF(VLOOKUP(#REF!&amp;"-"&amp;ROW()-108,[2]ワークシート!$C$2:$BW$498,10,0) = "","",VLOOKUP(#REF!&amp;"-"&amp;ROW()-108,[2]ワークシート!$C$2:$BW$498,10,0)),"")</f>
        <v/>
      </c>
      <c r="E324" s="129"/>
      <c r="F324" s="128" t="str">
        <f>+IFERROR(VLOOKUP(#REF!&amp;"-"&amp;ROW()-108,[2]ワークシート!$C$2:$BW$498,11,0),"")</f>
        <v/>
      </c>
      <c r="G324" s="129"/>
      <c r="H324" s="50" t="str">
        <f>+IFERROR(VLOOKUP(#REF!&amp;"-"&amp;ROW()-108,[2]ワークシート!$C$2:$BW$498,12,0),"")</f>
        <v/>
      </c>
      <c r="I32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4" s="132"/>
      <c r="K324" s="128" t="str">
        <f>+IFERROR(VLOOKUP(#REF!&amp;"-"&amp;ROW()-108,[2]ワークシート!$C$2:$BW$498,19,0),"")</f>
        <v/>
      </c>
      <c r="L324" s="130"/>
      <c r="M324" s="129"/>
      <c r="N324" s="133" t="str">
        <f>+IFERROR(VLOOKUP(#REF!&amp;"-"&amp;ROW()-108,[2]ワークシート!$C$2:$BW$498,24,0),"")</f>
        <v/>
      </c>
      <c r="O324" s="134"/>
      <c r="P324" s="125" t="str">
        <f>+IFERROR(VLOOKUP(#REF!&amp;"-"&amp;ROW()-108,[2]ワークシート!$C$2:$BW$498,25,0),"")</f>
        <v/>
      </c>
      <c r="Q324" s="125"/>
      <c r="R324" s="135" t="str">
        <f>+IFERROR(VLOOKUP(#REF!&amp;"-"&amp;ROW()-108,[2]ワークシート!$C$2:$BW$498,55,0),"")</f>
        <v/>
      </c>
      <c r="S324" s="135"/>
      <c r="T324" s="135"/>
      <c r="U324" s="125" t="str">
        <f>+IFERROR(VLOOKUP(#REF!&amp;"-"&amp;ROW()-108,[2]ワークシート!$C$2:$BW$498,60,0),"")</f>
        <v/>
      </c>
      <c r="V324" s="125"/>
      <c r="W324" s="125" t="str">
        <f>+IFERROR(VLOOKUP(#REF!&amp;"-"&amp;ROW()-108,[2]ワークシート!$C$2:$BW$498,61,0),"")</f>
        <v/>
      </c>
      <c r="X324" s="125"/>
      <c r="Y324" s="125"/>
      <c r="Z324" s="126" t="str">
        <f t="shared" si="6"/>
        <v/>
      </c>
      <c r="AA324" s="126"/>
      <c r="AB324" s="127" t="str">
        <f>+IFERROR(IF(VLOOKUP(#REF!&amp;"-"&amp;ROW()-108,[2]ワークシート!$C$2:$BW$498,13,0)="","",VLOOKUP(#REF!&amp;"-"&amp;ROW()-108,[2]ワークシート!$C$2:$BW$498,13,0)),"")</f>
        <v/>
      </c>
      <c r="AC324" s="127"/>
      <c r="AD324" s="127" t="str">
        <f>+IFERROR(VLOOKUP(#REF!&amp;"-"&amp;ROW()-108,[2]ワークシート!$C$2:$BW$498,30,0),"")</f>
        <v/>
      </c>
      <c r="AE324" s="127"/>
      <c r="AF324" s="126" t="str">
        <f t="shared" si="7"/>
        <v/>
      </c>
      <c r="AG324" s="126"/>
      <c r="AH324" s="127" t="str">
        <f>+IFERROR(IF(VLOOKUP(#REF!&amp;"-"&amp;ROW()-108,[2]ワークシート!$C$2:$BW$498,31,0)="","",VLOOKUP(#REF!&amp;"-"&amp;ROW()-108,[2]ワークシート!$C$2:$BW$498,31,0)),"")</f>
        <v/>
      </c>
      <c r="AI324" s="127"/>
      <c r="AJ324" s="41"/>
      <c r="AK324" s="41"/>
      <c r="AL324" s="41"/>
      <c r="AM324" s="41"/>
      <c r="AN324" s="41"/>
      <c r="AO324" s="41"/>
      <c r="AP324" s="41"/>
      <c r="AQ324" s="41"/>
      <c r="AR324" s="41"/>
      <c r="AS324" s="41"/>
      <c r="AT324" s="41"/>
      <c r="AU324" s="41"/>
      <c r="AV324" s="41"/>
      <c r="AW324" s="41"/>
      <c r="AX324" s="41"/>
      <c r="AY324" s="41"/>
      <c r="AZ324" s="41"/>
      <c r="BA324" s="41"/>
      <c r="BB324" s="41"/>
      <c r="BC324" s="41"/>
      <c r="BD324" s="41"/>
    </row>
    <row r="325" spans="1:56" ht="35.1" hidden="1" customHeight="1">
      <c r="A325" s="41"/>
      <c r="B325" s="128" t="str">
        <f>+IFERROR(VLOOKUP(#REF!&amp;"-"&amp;ROW()-108,[2]ワークシート!$C$2:$BW$498,9,0),"")</f>
        <v/>
      </c>
      <c r="C325" s="129"/>
      <c r="D325" s="130" t="str">
        <f>+IFERROR(IF(VLOOKUP(#REF!&amp;"-"&amp;ROW()-108,[2]ワークシート!$C$2:$BW$498,10,0) = "","",VLOOKUP(#REF!&amp;"-"&amp;ROW()-108,[2]ワークシート!$C$2:$BW$498,10,0)),"")</f>
        <v/>
      </c>
      <c r="E325" s="129"/>
      <c r="F325" s="128" t="str">
        <f>+IFERROR(VLOOKUP(#REF!&amp;"-"&amp;ROW()-108,[2]ワークシート!$C$2:$BW$498,11,0),"")</f>
        <v/>
      </c>
      <c r="G325" s="129"/>
      <c r="H325" s="50" t="str">
        <f>+IFERROR(VLOOKUP(#REF!&amp;"-"&amp;ROW()-108,[2]ワークシート!$C$2:$BW$498,12,0),"")</f>
        <v/>
      </c>
      <c r="I32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5" s="132"/>
      <c r="K325" s="128" t="str">
        <f>+IFERROR(VLOOKUP(#REF!&amp;"-"&amp;ROW()-108,[2]ワークシート!$C$2:$BW$498,19,0),"")</f>
        <v/>
      </c>
      <c r="L325" s="130"/>
      <c r="M325" s="129"/>
      <c r="N325" s="133" t="str">
        <f>+IFERROR(VLOOKUP(#REF!&amp;"-"&amp;ROW()-108,[2]ワークシート!$C$2:$BW$498,24,0),"")</f>
        <v/>
      </c>
      <c r="O325" s="134"/>
      <c r="P325" s="125" t="str">
        <f>+IFERROR(VLOOKUP(#REF!&amp;"-"&amp;ROW()-108,[2]ワークシート!$C$2:$BW$498,25,0),"")</f>
        <v/>
      </c>
      <c r="Q325" s="125"/>
      <c r="R325" s="135" t="str">
        <f>+IFERROR(VLOOKUP(#REF!&amp;"-"&amp;ROW()-108,[2]ワークシート!$C$2:$BW$498,55,0),"")</f>
        <v/>
      </c>
      <c r="S325" s="135"/>
      <c r="T325" s="135"/>
      <c r="U325" s="125" t="str">
        <f>+IFERROR(VLOOKUP(#REF!&amp;"-"&amp;ROW()-108,[2]ワークシート!$C$2:$BW$498,60,0),"")</f>
        <v/>
      </c>
      <c r="V325" s="125"/>
      <c r="W325" s="125" t="str">
        <f>+IFERROR(VLOOKUP(#REF!&amp;"-"&amp;ROW()-108,[2]ワークシート!$C$2:$BW$498,61,0),"")</f>
        <v/>
      </c>
      <c r="X325" s="125"/>
      <c r="Y325" s="125"/>
      <c r="Z325" s="126" t="str">
        <f t="shared" si="6"/>
        <v/>
      </c>
      <c r="AA325" s="126"/>
      <c r="AB325" s="127" t="str">
        <f>+IFERROR(IF(VLOOKUP(#REF!&amp;"-"&amp;ROW()-108,[2]ワークシート!$C$2:$BW$498,13,0)="","",VLOOKUP(#REF!&amp;"-"&amp;ROW()-108,[2]ワークシート!$C$2:$BW$498,13,0)),"")</f>
        <v/>
      </c>
      <c r="AC325" s="127"/>
      <c r="AD325" s="127" t="str">
        <f>+IFERROR(VLOOKUP(#REF!&amp;"-"&amp;ROW()-108,[2]ワークシート!$C$2:$BW$498,30,0),"")</f>
        <v/>
      </c>
      <c r="AE325" s="127"/>
      <c r="AF325" s="126" t="str">
        <f t="shared" si="7"/>
        <v/>
      </c>
      <c r="AG325" s="126"/>
      <c r="AH325" s="127" t="str">
        <f>+IFERROR(IF(VLOOKUP(#REF!&amp;"-"&amp;ROW()-108,[2]ワークシート!$C$2:$BW$498,31,0)="","",VLOOKUP(#REF!&amp;"-"&amp;ROW()-108,[2]ワークシート!$C$2:$BW$498,31,0)),"")</f>
        <v/>
      </c>
      <c r="AI325" s="127"/>
      <c r="AJ325" s="41"/>
      <c r="AK325" s="41"/>
      <c r="AL325" s="41"/>
      <c r="AM325" s="41"/>
      <c r="AN325" s="41"/>
      <c r="AO325" s="41"/>
      <c r="AP325" s="41"/>
      <c r="AQ325" s="41"/>
      <c r="AR325" s="41"/>
      <c r="AS325" s="41"/>
      <c r="AT325" s="41"/>
      <c r="AU325" s="41"/>
      <c r="AV325" s="41"/>
      <c r="AW325" s="41"/>
      <c r="AX325" s="41"/>
      <c r="AY325" s="41"/>
      <c r="AZ325" s="41"/>
      <c r="BA325" s="41"/>
      <c r="BB325" s="41"/>
      <c r="BC325" s="41"/>
      <c r="BD325" s="41"/>
    </row>
    <row r="326" spans="1:56" ht="35.1" hidden="1" customHeight="1">
      <c r="A326" s="41"/>
      <c r="B326" s="128" t="str">
        <f>+IFERROR(VLOOKUP(#REF!&amp;"-"&amp;ROW()-108,[2]ワークシート!$C$2:$BW$498,9,0),"")</f>
        <v/>
      </c>
      <c r="C326" s="129"/>
      <c r="D326" s="130" t="str">
        <f>+IFERROR(IF(VLOOKUP(#REF!&amp;"-"&amp;ROW()-108,[2]ワークシート!$C$2:$BW$498,10,0) = "","",VLOOKUP(#REF!&amp;"-"&amp;ROW()-108,[2]ワークシート!$C$2:$BW$498,10,0)),"")</f>
        <v/>
      </c>
      <c r="E326" s="129"/>
      <c r="F326" s="128" t="str">
        <f>+IFERROR(VLOOKUP(#REF!&amp;"-"&amp;ROW()-108,[2]ワークシート!$C$2:$BW$498,11,0),"")</f>
        <v/>
      </c>
      <c r="G326" s="129"/>
      <c r="H326" s="50" t="str">
        <f>+IFERROR(VLOOKUP(#REF!&amp;"-"&amp;ROW()-108,[2]ワークシート!$C$2:$BW$498,12,0),"")</f>
        <v/>
      </c>
      <c r="I32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6" s="132"/>
      <c r="K326" s="128" t="str">
        <f>+IFERROR(VLOOKUP(#REF!&amp;"-"&amp;ROW()-108,[2]ワークシート!$C$2:$BW$498,19,0),"")</f>
        <v/>
      </c>
      <c r="L326" s="130"/>
      <c r="M326" s="129"/>
      <c r="N326" s="133" t="str">
        <f>+IFERROR(VLOOKUP(#REF!&amp;"-"&amp;ROW()-108,[2]ワークシート!$C$2:$BW$498,24,0),"")</f>
        <v/>
      </c>
      <c r="O326" s="134"/>
      <c r="P326" s="125" t="str">
        <f>+IFERROR(VLOOKUP(#REF!&amp;"-"&amp;ROW()-108,[2]ワークシート!$C$2:$BW$498,25,0),"")</f>
        <v/>
      </c>
      <c r="Q326" s="125"/>
      <c r="R326" s="135" t="str">
        <f>+IFERROR(VLOOKUP(#REF!&amp;"-"&amp;ROW()-108,[2]ワークシート!$C$2:$BW$498,55,0),"")</f>
        <v/>
      </c>
      <c r="S326" s="135"/>
      <c r="T326" s="135"/>
      <c r="U326" s="125" t="str">
        <f>+IFERROR(VLOOKUP(#REF!&amp;"-"&amp;ROW()-108,[2]ワークシート!$C$2:$BW$498,60,0),"")</f>
        <v/>
      </c>
      <c r="V326" s="125"/>
      <c r="W326" s="125" t="str">
        <f>+IFERROR(VLOOKUP(#REF!&amp;"-"&amp;ROW()-108,[2]ワークシート!$C$2:$BW$498,61,0),"")</f>
        <v/>
      </c>
      <c r="X326" s="125"/>
      <c r="Y326" s="125"/>
      <c r="Z326" s="126" t="str">
        <f t="shared" si="6"/>
        <v/>
      </c>
      <c r="AA326" s="126"/>
      <c r="AB326" s="127" t="str">
        <f>+IFERROR(IF(VLOOKUP(#REF!&amp;"-"&amp;ROW()-108,[2]ワークシート!$C$2:$BW$498,13,0)="","",VLOOKUP(#REF!&amp;"-"&amp;ROW()-108,[2]ワークシート!$C$2:$BW$498,13,0)),"")</f>
        <v/>
      </c>
      <c r="AC326" s="127"/>
      <c r="AD326" s="127" t="str">
        <f>+IFERROR(VLOOKUP(#REF!&amp;"-"&amp;ROW()-108,[2]ワークシート!$C$2:$BW$498,30,0),"")</f>
        <v/>
      </c>
      <c r="AE326" s="127"/>
      <c r="AF326" s="126" t="str">
        <f t="shared" si="7"/>
        <v/>
      </c>
      <c r="AG326" s="126"/>
      <c r="AH326" s="127" t="str">
        <f>+IFERROR(IF(VLOOKUP(#REF!&amp;"-"&amp;ROW()-108,[2]ワークシート!$C$2:$BW$498,31,0)="","",VLOOKUP(#REF!&amp;"-"&amp;ROW()-108,[2]ワークシート!$C$2:$BW$498,31,0)),"")</f>
        <v/>
      </c>
      <c r="AI326" s="127"/>
      <c r="AJ326" s="41"/>
      <c r="AK326" s="41"/>
      <c r="AL326" s="41"/>
      <c r="AM326" s="41"/>
      <c r="AN326" s="41"/>
      <c r="AO326" s="41"/>
      <c r="AP326" s="41"/>
      <c r="AQ326" s="41"/>
      <c r="AR326" s="41"/>
      <c r="AS326" s="41"/>
      <c r="AT326" s="41"/>
      <c r="AU326" s="41"/>
      <c r="AV326" s="41"/>
      <c r="AW326" s="41"/>
      <c r="AX326" s="41"/>
      <c r="AY326" s="41"/>
      <c r="AZ326" s="41"/>
      <c r="BA326" s="41"/>
      <c r="BB326" s="41"/>
      <c r="BC326" s="41"/>
      <c r="BD326" s="41"/>
    </row>
    <row r="327" spans="1:56" ht="35.1" hidden="1" customHeight="1">
      <c r="A327" s="41"/>
      <c r="B327" s="128" t="str">
        <f>+IFERROR(VLOOKUP(#REF!&amp;"-"&amp;ROW()-108,[2]ワークシート!$C$2:$BW$498,9,0),"")</f>
        <v/>
      </c>
      <c r="C327" s="129"/>
      <c r="D327" s="130" t="str">
        <f>+IFERROR(IF(VLOOKUP(#REF!&amp;"-"&amp;ROW()-108,[2]ワークシート!$C$2:$BW$498,10,0) = "","",VLOOKUP(#REF!&amp;"-"&amp;ROW()-108,[2]ワークシート!$C$2:$BW$498,10,0)),"")</f>
        <v/>
      </c>
      <c r="E327" s="129"/>
      <c r="F327" s="128" t="str">
        <f>+IFERROR(VLOOKUP(#REF!&amp;"-"&amp;ROW()-108,[2]ワークシート!$C$2:$BW$498,11,0),"")</f>
        <v/>
      </c>
      <c r="G327" s="129"/>
      <c r="H327" s="50" t="str">
        <f>+IFERROR(VLOOKUP(#REF!&amp;"-"&amp;ROW()-108,[2]ワークシート!$C$2:$BW$498,12,0),"")</f>
        <v/>
      </c>
      <c r="I32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7" s="132"/>
      <c r="K327" s="128" t="str">
        <f>+IFERROR(VLOOKUP(#REF!&amp;"-"&amp;ROW()-108,[2]ワークシート!$C$2:$BW$498,19,0),"")</f>
        <v/>
      </c>
      <c r="L327" s="130"/>
      <c r="M327" s="129"/>
      <c r="N327" s="133" t="str">
        <f>+IFERROR(VLOOKUP(#REF!&amp;"-"&amp;ROW()-108,[2]ワークシート!$C$2:$BW$498,24,0),"")</f>
        <v/>
      </c>
      <c r="O327" s="134"/>
      <c r="P327" s="125" t="str">
        <f>+IFERROR(VLOOKUP(#REF!&amp;"-"&amp;ROW()-108,[2]ワークシート!$C$2:$BW$498,25,0),"")</f>
        <v/>
      </c>
      <c r="Q327" s="125"/>
      <c r="R327" s="135" t="str">
        <f>+IFERROR(VLOOKUP(#REF!&amp;"-"&amp;ROW()-108,[2]ワークシート!$C$2:$BW$498,55,0),"")</f>
        <v/>
      </c>
      <c r="S327" s="135"/>
      <c r="T327" s="135"/>
      <c r="U327" s="125" t="str">
        <f>+IFERROR(VLOOKUP(#REF!&amp;"-"&amp;ROW()-108,[2]ワークシート!$C$2:$BW$498,60,0),"")</f>
        <v/>
      </c>
      <c r="V327" s="125"/>
      <c r="W327" s="125" t="str">
        <f>+IFERROR(VLOOKUP(#REF!&amp;"-"&amp;ROW()-108,[2]ワークシート!$C$2:$BW$498,61,0),"")</f>
        <v/>
      </c>
      <c r="X327" s="125"/>
      <c r="Y327" s="125"/>
      <c r="Z327" s="126" t="str">
        <f t="shared" si="6"/>
        <v/>
      </c>
      <c r="AA327" s="126"/>
      <c r="AB327" s="127" t="str">
        <f>+IFERROR(IF(VLOOKUP(#REF!&amp;"-"&amp;ROW()-108,[2]ワークシート!$C$2:$BW$498,13,0)="","",VLOOKUP(#REF!&amp;"-"&amp;ROW()-108,[2]ワークシート!$C$2:$BW$498,13,0)),"")</f>
        <v/>
      </c>
      <c r="AC327" s="127"/>
      <c r="AD327" s="127" t="str">
        <f>+IFERROR(VLOOKUP(#REF!&amp;"-"&amp;ROW()-108,[2]ワークシート!$C$2:$BW$498,30,0),"")</f>
        <v/>
      </c>
      <c r="AE327" s="127"/>
      <c r="AF327" s="126" t="str">
        <f t="shared" si="7"/>
        <v/>
      </c>
      <c r="AG327" s="126"/>
      <c r="AH327" s="127" t="str">
        <f>+IFERROR(IF(VLOOKUP(#REF!&amp;"-"&amp;ROW()-108,[2]ワークシート!$C$2:$BW$498,31,0)="","",VLOOKUP(#REF!&amp;"-"&amp;ROW()-108,[2]ワークシート!$C$2:$BW$498,31,0)),"")</f>
        <v/>
      </c>
      <c r="AI327" s="127"/>
      <c r="AJ327" s="41"/>
      <c r="AK327" s="41"/>
      <c r="AL327" s="41"/>
      <c r="AM327" s="41"/>
      <c r="AN327" s="41"/>
      <c r="AO327" s="41"/>
      <c r="AP327" s="41"/>
      <c r="AQ327" s="41"/>
      <c r="AR327" s="41"/>
      <c r="AS327" s="41"/>
      <c r="AT327" s="41"/>
      <c r="AU327" s="41"/>
      <c r="AV327" s="41"/>
      <c r="AW327" s="41"/>
      <c r="AX327" s="41"/>
      <c r="AY327" s="41"/>
      <c r="AZ327" s="41"/>
      <c r="BA327" s="41"/>
      <c r="BB327" s="41"/>
      <c r="BC327" s="41"/>
      <c r="BD327" s="41"/>
    </row>
    <row r="328" spans="1:56" ht="35.1" hidden="1" customHeight="1">
      <c r="A328" s="41"/>
      <c r="B328" s="128" t="str">
        <f>+IFERROR(VLOOKUP(#REF!&amp;"-"&amp;ROW()-108,[2]ワークシート!$C$2:$BW$498,9,0),"")</f>
        <v/>
      </c>
      <c r="C328" s="129"/>
      <c r="D328" s="130" t="str">
        <f>+IFERROR(IF(VLOOKUP(#REF!&amp;"-"&amp;ROW()-108,[2]ワークシート!$C$2:$BW$498,10,0) = "","",VLOOKUP(#REF!&amp;"-"&amp;ROW()-108,[2]ワークシート!$C$2:$BW$498,10,0)),"")</f>
        <v/>
      </c>
      <c r="E328" s="129"/>
      <c r="F328" s="128" t="str">
        <f>+IFERROR(VLOOKUP(#REF!&amp;"-"&amp;ROW()-108,[2]ワークシート!$C$2:$BW$498,11,0),"")</f>
        <v/>
      </c>
      <c r="G328" s="129"/>
      <c r="H328" s="50" t="str">
        <f>+IFERROR(VLOOKUP(#REF!&amp;"-"&amp;ROW()-108,[2]ワークシート!$C$2:$BW$498,12,0),"")</f>
        <v/>
      </c>
      <c r="I32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8" s="132"/>
      <c r="K328" s="128" t="str">
        <f>+IFERROR(VLOOKUP(#REF!&amp;"-"&amp;ROW()-108,[2]ワークシート!$C$2:$BW$498,19,0),"")</f>
        <v/>
      </c>
      <c r="L328" s="130"/>
      <c r="M328" s="129"/>
      <c r="N328" s="133" t="str">
        <f>+IFERROR(VLOOKUP(#REF!&amp;"-"&amp;ROW()-108,[2]ワークシート!$C$2:$BW$498,24,0),"")</f>
        <v/>
      </c>
      <c r="O328" s="134"/>
      <c r="P328" s="125" t="str">
        <f>+IFERROR(VLOOKUP(#REF!&amp;"-"&amp;ROW()-108,[2]ワークシート!$C$2:$BW$498,25,0),"")</f>
        <v/>
      </c>
      <c r="Q328" s="125"/>
      <c r="R328" s="135" t="str">
        <f>+IFERROR(VLOOKUP(#REF!&amp;"-"&amp;ROW()-108,[2]ワークシート!$C$2:$BW$498,55,0),"")</f>
        <v/>
      </c>
      <c r="S328" s="135"/>
      <c r="T328" s="135"/>
      <c r="U328" s="125" t="str">
        <f>+IFERROR(VLOOKUP(#REF!&amp;"-"&amp;ROW()-108,[2]ワークシート!$C$2:$BW$498,60,0),"")</f>
        <v/>
      </c>
      <c r="V328" s="125"/>
      <c r="W328" s="125" t="str">
        <f>+IFERROR(VLOOKUP(#REF!&amp;"-"&amp;ROW()-108,[2]ワークシート!$C$2:$BW$498,61,0),"")</f>
        <v/>
      </c>
      <c r="X328" s="125"/>
      <c r="Y328" s="125"/>
      <c r="Z328" s="126" t="str">
        <f t="shared" si="6"/>
        <v/>
      </c>
      <c r="AA328" s="126"/>
      <c r="AB328" s="127" t="str">
        <f>+IFERROR(IF(VLOOKUP(#REF!&amp;"-"&amp;ROW()-108,[2]ワークシート!$C$2:$BW$498,13,0)="","",VLOOKUP(#REF!&amp;"-"&amp;ROW()-108,[2]ワークシート!$C$2:$BW$498,13,0)),"")</f>
        <v/>
      </c>
      <c r="AC328" s="127"/>
      <c r="AD328" s="127" t="str">
        <f>+IFERROR(VLOOKUP(#REF!&amp;"-"&amp;ROW()-108,[2]ワークシート!$C$2:$BW$498,30,0),"")</f>
        <v/>
      </c>
      <c r="AE328" s="127"/>
      <c r="AF328" s="126" t="str">
        <f t="shared" si="7"/>
        <v/>
      </c>
      <c r="AG328" s="126"/>
      <c r="AH328" s="127" t="str">
        <f>+IFERROR(IF(VLOOKUP(#REF!&amp;"-"&amp;ROW()-108,[2]ワークシート!$C$2:$BW$498,31,0)="","",VLOOKUP(#REF!&amp;"-"&amp;ROW()-108,[2]ワークシート!$C$2:$BW$498,31,0)),"")</f>
        <v/>
      </c>
      <c r="AI328" s="127"/>
      <c r="AJ328" s="41"/>
      <c r="AK328" s="41"/>
      <c r="AL328" s="41"/>
      <c r="AM328" s="41"/>
      <c r="AN328" s="41"/>
      <c r="AO328" s="41"/>
      <c r="AP328" s="41"/>
      <c r="AQ328" s="41"/>
      <c r="AR328" s="41"/>
      <c r="AS328" s="41"/>
      <c r="AT328" s="41"/>
      <c r="AU328" s="41"/>
      <c r="AV328" s="41"/>
      <c r="AW328" s="41"/>
      <c r="AX328" s="41"/>
      <c r="AY328" s="41"/>
      <c r="AZ328" s="41"/>
      <c r="BA328" s="41"/>
      <c r="BB328" s="41"/>
      <c r="BC328" s="41"/>
      <c r="BD328" s="41"/>
    </row>
    <row r="329" spans="1:56" ht="35.1" hidden="1" customHeight="1">
      <c r="A329" s="41"/>
      <c r="B329" s="128" t="str">
        <f>+IFERROR(VLOOKUP(#REF!&amp;"-"&amp;ROW()-108,[2]ワークシート!$C$2:$BW$498,9,0),"")</f>
        <v/>
      </c>
      <c r="C329" s="129"/>
      <c r="D329" s="130" t="str">
        <f>+IFERROR(IF(VLOOKUP(#REF!&amp;"-"&amp;ROW()-108,[2]ワークシート!$C$2:$BW$498,10,0) = "","",VLOOKUP(#REF!&amp;"-"&amp;ROW()-108,[2]ワークシート!$C$2:$BW$498,10,0)),"")</f>
        <v/>
      </c>
      <c r="E329" s="129"/>
      <c r="F329" s="128" t="str">
        <f>+IFERROR(VLOOKUP(#REF!&amp;"-"&amp;ROW()-108,[2]ワークシート!$C$2:$BW$498,11,0),"")</f>
        <v/>
      </c>
      <c r="G329" s="129"/>
      <c r="H329" s="50" t="str">
        <f>+IFERROR(VLOOKUP(#REF!&amp;"-"&amp;ROW()-108,[2]ワークシート!$C$2:$BW$498,12,0),"")</f>
        <v/>
      </c>
      <c r="I32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9" s="132"/>
      <c r="K329" s="128" t="str">
        <f>+IFERROR(VLOOKUP(#REF!&amp;"-"&amp;ROW()-108,[2]ワークシート!$C$2:$BW$498,19,0),"")</f>
        <v/>
      </c>
      <c r="L329" s="130"/>
      <c r="M329" s="129"/>
      <c r="N329" s="133" t="str">
        <f>+IFERROR(VLOOKUP(#REF!&amp;"-"&amp;ROW()-108,[2]ワークシート!$C$2:$BW$498,24,0),"")</f>
        <v/>
      </c>
      <c r="O329" s="134"/>
      <c r="P329" s="125" t="str">
        <f>+IFERROR(VLOOKUP(#REF!&amp;"-"&amp;ROW()-108,[2]ワークシート!$C$2:$BW$498,25,0),"")</f>
        <v/>
      </c>
      <c r="Q329" s="125"/>
      <c r="R329" s="135" t="str">
        <f>+IFERROR(VLOOKUP(#REF!&amp;"-"&amp;ROW()-108,[2]ワークシート!$C$2:$BW$498,55,0),"")</f>
        <v/>
      </c>
      <c r="S329" s="135"/>
      <c r="T329" s="135"/>
      <c r="U329" s="125" t="str">
        <f>+IFERROR(VLOOKUP(#REF!&amp;"-"&amp;ROW()-108,[2]ワークシート!$C$2:$BW$498,60,0),"")</f>
        <v/>
      </c>
      <c r="V329" s="125"/>
      <c r="W329" s="125" t="str">
        <f>+IFERROR(VLOOKUP(#REF!&amp;"-"&amp;ROW()-108,[2]ワークシート!$C$2:$BW$498,61,0),"")</f>
        <v/>
      </c>
      <c r="X329" s="125"/>
      <c r="Y329" s="125"/>
      <c r="Z329" s="126" t="str">
        <f t="shared" si="6"/>
        <v/>
      </c>
      <c r="AA329" s="126"/>
      <c r="AB329" s="127" t="str">
        <f>+IFERROR(IF(VLOOKUP(#REF!&amp;"-"&amp;ROW()-108,[2]ワークシート!$C$2:$BW$498,13,0)="","",VLOOKUP(#REF!&amp;"-"&amp;ROW()-108,[2]ワークシート!$C$2:$BW$498,13,0)),"")</f>
        <v/>
      </c>
      <c r="AC329" s="127"/>
      <c r="AD329" s="127" t="str">
        <f>+IFERROR(VLOOKUP(#REF!&amp;"-"&amp;ROW()-108,[2]ワークシート!$C$2:$BW$498,30,0),"")</f>
        <v/>
      </c>
      <c r="AE329" s="127"/>
      <c r="AF329" s="126" t="str">
        <f t="shared" si="7"/>
        <v/>
      </c>
      <c r="AG329" s="126"/>
      <c r="AH329" s="127" t="str">
        <f>+IFERROR(IF(VLOOKUP(#REF!&amp;"-"&amp;ROW()-108,[2]ワークシート!$C$2:$BW$498,31,0)="","",VLOOKUP(#REF!&amp;"-"&amp;ROW()-108,[2]ワークシート!$C$2:$BW$498,31,0)),"")</f>
        <v/>
      </c>
      <c r="AI329" s="127"/>
      <c r="AJ329" s="41"/>
      <c r="AK329" s="41"/>
      <c r="AL329" s="41"/>
      <c r="AM329" s="41"/>
      <c r="AN329" s="41"/>
      <c r="AO329" s="41"/>
      <c r="AP329" s="41"/>
      <c r="AQ329" s="41"/>
      <c r="AR329" s="41"/>
      <c r="AS329" s="41"/>
      <c r="AT329" s="41"/>
      <c r="AU329" s="41"/>
      <c r="AV329" s="41"/>
      <c r="AW329" s="41"/>
      <c r="AX329" s="41"/>
      <c r="AY329" s="41"/>
      <c r="AZ329" s="41"/>
      <c r="BA329" s="41"/>
      <c r="BB329" s="41"/>
      <c r="BC329" s="41"/>
      <c r="BD329" s="41"/>
    </row>
    <row r="330" spans="1:56" ht="35.1" hidden="1" customHeight="1">
      <c r="A330" s="41"/>
      <c r="B330" s="128" t="str">
        <f>+IFERROR(VLOOKUP(#REF!&amp;"-"&amp;ROW()-108,[2]ワークシート!$C$2:$BW$498,9,0),"")</f>
        <v/>
      </c>
      <c r="C330" s="129"/>
      <c r="D330" s="130" t="str">
        <f>+IFERROR(IF(VLOOKUP(#REF!&amp;"-"&amp;ROW()-108,[2]ワークシート!$C$2:$BW$498,10,0) = "","",VLOOKUP(#REF!&amp;"-"&amp;ROW()-108,[2]ワークシート!$C$2:$BW$498,10,0)),"")</f>
        <v/>
      </c>
      <c r="E330" s="129"/>
      <c r="F330" s="128" t="str">
        <f>+IFERROR(VLOOKUP(#REF!&amp;"-"&amp;ROW()-108,[2]ワークシート!$C$2:$BW$498,11,0),"")</f>
        <v/>
      </c>
      <c r="G330" s="129"/>
      <c r="H330" s="50" t="str">
        <f>+IFERROR(VLOOKUP(#REF!&amp;"-"&amp;ROW()-108,[2]ワークシート!$C$2:$BW$498,12,0),"")</f>
        <v/>
      </c>
      <c r="I33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0" s="132"/>
      <c r="K330" s="128" t="str">
        <f>+IFERROR(VLOOKUP(#REF!&amp;"-"&amp;ROW()-108,[2]ワークシート!$C$2:$BW$498,19,0),"")</f>
        <v/>
      </c>
      <c r="L330" s="130"/>
      <c r="M330" s="129"/>
      <c r="N330" s="133" t="str">
        <f>+IFERROR(VLOOKUP(#REF!&amp;"-"&amp;ROW()-108,[2]ワークシート!$C$2:$BW$498,24,0),"")</f>
        <v/>
      </c>
      <c r="O330" s="134"/>
      <c r="P330" s="125" t="str">
        <f>+IFERROR(VLOOKUP(#REF!&amp;"-"&amp;ROW()-108,[2]ワークシート!$C$2:$BW$498,25,0),"")</f>
        <v/>
      </c>
      <c r="Q330" s="125"/>
      <c r="R330" s="135" t="str">
        <f>+IFERROR(VLOOKUP(#REF!&amp;"-"&amp;ROW()-108,[2]ワークシート!$C$2:$BW$498,55,0),"")</f>
        <v/>
      </c>
      <c r="S330" s="135"/>
      <c r="T330" s="135"/>
      <c r="U330" s="125" t="str">
        <f>+IFERROR(VLOOKUP(#REF!&amp;"-"&amp;ROW()-108,[2]ワークシート!$C$2:$BW$498,60,0),"")</f>
        <v/>
      </c>
      <c r="V330" s="125"/>
      <c r="W330" s="125" t="str">
        <f>+IFERROR(VLOOKUP(#REF!&amp;"-"&amp;ROW()-108,[2]ワークシート!$C$2:$BW$498,61,0),"")</f>
        <v/>
      </c>
      <c r="X330" s="125"/>
      <c r="Y330" s="125"/>
      <c r="Z330" s="126" t="str">
        <f t="shared" si="6"/>
        <v/>
      </c>
      <c r="AA330" s="126"/>
      <c r="AB330" s="127" t="str">
        <f>+IFERROR(IF(VLOOKUP(#REF!&amp;"-"&amp;ROW()-108,[2]ワークシート!$C$2:$BW$498,13,0)="","",VLOOKUP(#REF!&amp;"-"&amp;ROW()-108,[2]ワークシート!$C$2:$BW$498,13,0)),"")</f>
        <v/>
      </c>
      <c r="AC330" s="127"/>
      <c r="AD330" s="127" t="str">
        <f>+IFERROR(VLOOKUP(#REF!&amp;"-"&amp;ROW()-108,[2]ワークシート!$C$2:$BW$498,30,0),"")</f>
        <v/>
      </c>
      <c r="AE330" s="127"/>
      <c r="AF330" s="126" t="str">
        <f t="shared" si="7"/>
        <v/>
      </c>
      <c r="AG330" s="126"/>
      <c r="AH330" s="127" t="str">
        <f>+IFERROR(IF(VLOOKUP(#REF!&amp;"-"&amp;ROW()-108,[2]ワークシート!$C$2:$BW$498,31,0)="","",VLOOKUP(#REF!&amp;"-"&amp;ROW()-108,[2]ワークシート!$C$2:$BW$498,31,0)),"")</f>
        <v/>
      </c>
      <c r="AI330" s="127"/>
      <c r="AJ330" s="41"/>
      <c r="AK330" s="41"/>
      <c r="AL330" s="41"/>
      <c r="AM330" s="41"/>
      <c r="AN330" s="41"/>
      <c r="AO330" s="41"/>
      <c r="AP330" s="41"/>
      <c r="AQ330" s="41"/>
      <c r="AR330" s="41"/>
      <c r="AS330" s="41"/>
      <c r="AT330" s="41"/>
      <c r="AU330" s="41"/>
      <c r="AV330" s="41"/>
      <c r="AW330" s="41"/>
      <c r="AX330" s="41"/>
      <c r="AY330" s="41"/>
      <c r="AZ330" s="41"/>
      <c r="BA330" s="41"/>
      <c r="BB330" s="41"/>
      <c r="BC330" s="41"/>
      <c r="BD330" s="41"/>
    </row>
    <row r="331" spans="1:56" ht="35.1" hidden="1" customHeight="1">
      <c r="A331" s="41"/>
      <c r="B331" s="128" t="str">
        <f>+IFERROR(VLOOKUP(#REF!&amp;"-"&amp;ROW()-108,[2]ワークシート!$C$2:$BW$498,9,0),"")</f>
        <v/>
      </c>
      <c r="C331" s="129"/>
      <c r="D331" s="130" t="str">
        <f>+IFERROR(IF(VLOOKUP(#REF!&amp;"-"&amp;ROW()-108,[2]ワークシート!$C$2:$BW$498,10,0) = "","",VLOOKUP(#REF!&amp;"-"&amp;ROW()-108,[2]ワークシート!$C$2:$BW$498,10,0)),"")</f>
        <v/>
      </c>
      <c r="E331" s="129"/>
      <c r="F331" s="128" t="str">
        <f>+IFERROR(VLOOKUP(#REF!&amp;"-"&amp;ROW()-108,[2]ワークシート!$C$2:$BW$498,11,0),"")</f>
        <v/>
      </c>
      <c r="G331" s="129"/>
      <c r="H331" s="50" t="str">
        <f>+IFERROR(VLOOKUP(#REF!&amp;"-"&amp;ROW()-108,[2]ワークシート!$C$2:$BW$498,12,0),"")</f>
        <v/>
      </c>
      <c r="I33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1" s="132"/>
      <c r="K331" s="128" t="str">
        <f>+IFERROR(VLOOKUP(#REF!&amp;"-"&amp;ROW()-108,[2]ワークシート!$C$2:$BW$498,19,0),"")</f>
        <v/>
      </c>
      <c r="L331" s="130"/>
      <c r="M331" s="129"/>
      <c r="N331" s="133" t="str">
        <f>+IFERROR(VLOOKUP(#REF!&amp;"-"&amp;ROW()-108,[2]ワークシート!$C$2:$BW$498,24,0),"")</f>
        <v/>
      </c>
      <c r="O331" s="134"/>
      <c r="P331" s="125" t="str">
        <f>+IFERROR(VLOOKUP(#REF!&amp;"-"&amp;ROW()-108,[2]ワークシート!$C$2:$BW$498,25,0),"")</f>
        <v/>
      </c>
      <c r="Q331" s="125"/>
      <c r="R331" s="135" t="str">
        <f>+IFERROR(VLOOKUP(#REF!&amp;"-"&amp;ROW()-108,[2]ワークシート!$C$2:$BW$498,55,0),"")</f>
        <v/>
      </c>
      <c r="S331" s="135"/>
      <c r="T331" s="135"/>
      <c r="U331" s="125" t="str">
        <f>+IFERROR(VLOOKUP(#REF!&amp;"-"&amp;ROW()-108,[2]ワークシート!$C$2:$BW$498,60,0),"")</f>
        <v/>
      </c>
      <c r="V331" s="125"/>
      <c r="W331" s="125" t="str">
        <f>+IFERROR(VLOOKUP(#REF!&amp;"-"&amp;ROW()-108,[2]ワークシート!$C$2:$BW$498,61,0),"")</f>
        <v/>
      </c>
      <c r="X331" s="125"/>
      <c r="Y331" s="125"/>
      <c r="Z331" s="126" t="str">
        <f t="shared" si="6"/>
        <v/>
      </c>
      <c r="AA331" s="126"/>
      <c r="AB331" s="127" t="str">
        <f>+IFERROR(IF(VLOOKUP(#REF!&amp;"-"&amp;ROW()-108,[2]ワークシート!$C$2:$BW$498,13,0)="","",VLOOKUP(#REF!&amp;"-"&amp;ROW()-108,[2]ワークシート!$C$2:$BW$498,13,0)),"")</f>
        <v/>
      </c>
      <c r="AC331" s="127"/>
      <c r="AD331" s="127" t="str">
        <f>+IFERROR(VLOOKUP(#REF!&amp;"-"&amp;ROW()-108,[2]ワークシート!$C$2:$BW$498,30,0),"")</f>
        <v/>
      </c>
      <c r="AE331" s="127"/>
      <c r="AF331" s="126" t="str">
        <f t="shared" si="7"/>
        <v/>
      </c>
      <c r="AG331" s="126"/>
      <c r="AH331" s="127" t="str">
        <f>+IFERROR(IF(VLOOKUP(#REF!&amp;"-"&amp;ROW()-108,[2]ワークシート!$C$2:$BW$498,31,0)="","",VLOOKUP(#REF!&amp;"-"&amp;ROW()-108,[2]ワークシート!$C$2:$BW$498,31,0)),"")</f>
        <v/>
      </c>
      <c r="AI331" s="127"/>
      <c r="AJ331" s="41"/>
      <c r="AK331" s="41"/>
      <c r="AL331" s="41"/>
      <c r="AM331" s="41"/>
      <c r="AN331" s="41"/>
      <c r="AO331" s="41"/>
      <c r="AP331" s="41"/>
      <c r="AQ331" s="41"/>
      <c r="AR331" s="41"/>
      <c r="AS331" s="41"/>
      <c r="AT331" s="41"/>
      <c r="AU331" s="41"/>
      <c r="AV331" s="41"/>
      <c r="AW331" s="41"/>
      <c r="AX331" s="41"/>
      <c r="AY331" s="41"/>
      <c r="AZ331" s="41"/>
      <c r="BA331" s="41"/>
      <c r="BB331" s="41"/>
      <c r="BC331" s="41"/>
      <c r="BD331" s="41"/>
    </row>
    <row r="332" spans="1:56" ht="35.1" hidden="1" customHeight="1">
      <c r="A332" s="41"/>
      <c r="B332" s="128" t="str">
        <f>+IFERROR(VLOOKUP(#REF!&amp;"-"&amp;ROW()-108,[2]ワークシート!$C$2:$BW$498,9,0),"")</f>
        <v/>
      </c>
      <c r="C332" s="129"/>
      <c r="D332" s="130" t="str">
        <f>+IFERROR(IF(VLOOKUP(#REF!&amp;"-"&amp;ROW()-108,[2]ワークシート!$C$2:$BW$498,10,0) = "","",VLOOKUP(#REF!&amp;"-"&amp;ROW()-108,[2]ワークシート!$C$2:$BW$498,10,0)),"")</f>
        <v/>
      </c>
      <c r="E332" s="129"/>
      <c r="F332" s="128" t="str">
        <f>+IFERROR(VLOOKUP(#REF!&amp;"-"&amp;ROW()-108,[2]ワークシート!$C$2:$BW$498,11,0),"")</f>
        <v/>
      </c>
      <c r="G332" s="129"/>
      <c r="H332" s="50" t="str">
        <f>+IFERROR(VLOOKUP(#REF!&amp;"-"&amp;ROW()-108,[2]ワークシート!$C$2:$BW$498,12,0),"")</f>
        <v/>
      </c>
      <c r="I33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2" s="132"/>
      <c r="K332" s="128" t="str">
        <f>+IFERROR(VLOOKUP(#REF!&amp;"-"&amp;ROW()-108,[2]ワークシート!$C$2:$BW$498,19,0),"")</f>
        <v/>
      </c>
      <c r="L332" s="130"/>
      <c r="M332" s="129"/>
      <c r="N332" s="133" t="str">
        <f>+IFERROR(VLOOKUP(#REF!&amp;"-"&amp;ROW()-108,[2]ワークシート!$C$2:$BW$498,24,0),"")</f>
        <v/>
      </c>
      <c r="O332" s="134"/>
      <c r="P332" s="125" t="str">
        <f>+IFERROR(VLOOKUP(#REF!&amp;"-"&amp;ROW()-108,[2]ワークシート!$C$2:$BW$498,25,0),"")</f>
        <v/>
      </c>
      <c r="Q332" s="125"/>
      <c r="R332" s="135" t="str">
        <f>+IFERROR(VLOOKUP(#REF!&amp;"-"&amp;ROW()-108,[2]ワークシート!$C$2:$BW$498,55,0),"")</f>
        <v/>
      </c>
      <c r="S332" s="135"/>
      <c r="T332" s="135"/>
      <c r="U332" s="125" t="str">
        <f>+IFERROR(VLOOKUP(#REF!&amp;"-"&amp;ROW()-108,[2]ワークシート!$C$2:$BW$498,60,0),"")</f>
        <v/>
      </c>
      <c r="V332" s="125"/>
      <c r="W332" s="125" t="str">
        <f>+IFERROR(VLOOKUP(#REF!&amp;"-"&amp;ROW()-108,[2]ワークシート!$C$2:$BW$498,61,0),"")</f>
        <v/>
      </c>
      <c r="X332" s="125"/>
      <c r="Y332" s="125"/>
      <c r="Z332" s="126" t="str">
        <f t="shared" si="6"/>
        <v/>
      </c>
      <c r="AA332" s="126"/>
      <c r="AB332" s="127" t="str">
        <f>+IFERROR(IF(VLOOKUP(#REF!&amp;"-"&amp;ROW()-108,[2]ワークシート!$C$2:$BW$498,13,0)="","",VLOOKUP(#REF!&amp;"-"&amp;ROW()-108,[2]ワークシート!$C$2:$BW$498,13,0)),"")</f>
        <v/>
      </c>
      <c r="AC332" s="127"/>
      <c r="AD332" s="127" t="str">
        <f>+IFERROR(VLOOKUP(#REF!&amp;"-"&amp;ROW()-108,[2]ワークシート!$C$2:$BW$498,30,0),"")</f>
        <v/>
      </c>
      <c r="AE332" s="127"/>
      <c r="AF332" s="126" t="str">
        <f t="shared" si="7"/>
        <v/>
      </c>
      <c r="AG332" s="126"/>
      <c r="AH332" s="127" t="str">
        <f>+IFERROR(IF(VLOOKUP(#REF!&amp;"-"&amp;ROW()-108,[2]ワークシート!$C$2:$BW$498,31,0)="","",VLOOKUP(#REF!&amp;"-"&amp;ROW()-108,[2]ワークシート!$C$2:$BW$498,31,0)),"")</f>
        <v/>
      </c>
      <c r="AI332" s="127"/>
      <c r="AJ332" s="41"/>
      <c r="AK332" s="41"/>
      <c r="AL332" s="41"/>
      <c r="AM332" s="41"/>
      <c r="AN332" s="41"/>
      <c r="AO332" s="41"/>
      <c r="AP332" s="41"/>
      <c r="AQ332" s="41"/>
      <c r="AR332" s="41"/>
      <c r="AS332" s="41"/>
      <c r="AT332" s="41"/>
      <c r="AU332" s="41"/>
      <c r="AV332" s="41"/>
      <c r="AW332" s="41"/>
      <c r="AX332" s="41"/>
      <c r="AY332" s="41"/>
      <c r="AZ332" s="41"/>
      <c r="BA332" s="41"/>
      <c r="BB332" s="41"/>
      <c r="BC332" s="41"/>
      <c r="BD332" s="41"/>
    </row>
    <row r="333" spans="1:56" ht="35.1" hidden="1" customHeight="1">
      <c r="A333" s="41"/>
      <c r="B333" s="128" t="str">
        <f>+IFERROR(VLOOKUP(#REF!&amp;"-"&amp;ROW()-108,[2]ワークシート!$C$2:$BW$498,9,0),"")</f>
        <v/>
      </c>
      <c r="C333" s="129"/>
      <c r="D333" s="130" t="str">
        <f>+IFERROR(IF(VLOOKUP(#REF!&amp;"-"&amp;ROW()-108,[2]ワークシート!$C$2:$BW$498,10,0) = "","",VLOOKUP(#REF!&amp;"-"&amp;ROW()-108,[2]ワークシート!$C$2:$BW$498,10,0)),"")</f>
        <v/>
      </c>
      <c r="E333" s="129"/>
      <c r="F333" s="128" t="str">
        <f>+IFERROR(VLOOKUP(#REF!&amp;"-"&amp;ROW()-108,[2]ワークシート!$C$2:$BW$498,11,0),"")</f>
        <v/>
      </c>
      <c r="G333" s="129"/>
      <c r="H333" s="50" t="str">
        <f>+IFERROR(VLOOKUP(#REF!&amp;"-"&amp;ROW()-108,[2]ワークシート!$C$2:$BW$498,12,0),"")</f>
        <v/>
      </c>
      <c r="I33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3" s="132"/>
      <c r="K333" s="128" t="str">
        <f>+IFERROR(VLOOKUP(#REF!&amp;"-"&amp;ROW()-108,[2]ワークシート!$C$2:$BW$498,19,0),"")</f>
        <v/>
      </c>
      <c r="L333" s="130"/>
      <c r="M333" s="129"/>
      <c r="N333" s="133" t="str">
        <f>+IFERROR(VLOOKUP(#REF!&amp;"-"&amp;ROW()-108,[2]ワークシート!$C$2:$BW$498,24,0),"")</f>
        <v/>
      </c>
      <c r="O333" s="134"/>
      <c r="P333" s="125" t="str">
        <f>+IFERROR(VLOOKUP(#REF!&amp;"-"&amp;ROW()-108,[2]ワークシート!$C$2:$BW$498,25,0),"")</f>
        <v/>
      </c>
      <c r="Q333" s="125"/>
      <c r="R333" s="135" t="str">
        <f>+IFERROR(VLOOKUP(#REF!&amp;"-"&amp;ROW()-108,[2]ワークシート!$C$2:$BW$498,55,0),"")</f>
        <v/>
      </c>
      <c r="S333" s="135"/>
      <c r="T333" s="135"/>
      <c r="U333" s="125" t="str">
        <f>+IFERROR(VLOOKUP(#REF!&amp;"-"&amp;ROW()-108,[2]ワークシート!$C$2:$BW$498,60,0),"")</f>
        <v/>
      </c>
      <c r="V333" s="125"/>
      <c r="W333" s="125" t="str">
        <f>+IFERROR(VLOOKUP(#REF!&amp;"-"&amp;ROW()-108,[2]ワークシート!$C$2:$BW$498,61,0),"")</f>
        <v/>
      </c>
      <c r="X333" s="125"/>
      <c r="Y333" s="125"/>
      <c r="Z333" s="126" t="str">
        <f t="shared" si="6"/>
        <v/>
      </c>
      <c r="AA333" s="126"/>
      <c r="AB333" s="127" t="str">
        <f>+IFERROR(IF(VLOOKUP(#REF!&amp;"-"&amp;ROW()-108,[2]ワークシート!$C$2:$BW$498,13,0)="","",VLOOKUP(#REF!&amp;"-"&amp;ROW()-108,[2]ワークシート!$C$2:$BW$498,13,0)),"")</f>
        <v/>
      </c>
      <c r="AC333" s="127"/>
      <c r="AD333" s="127" t="str">
        <f>+IFERROR(VLOOKUP(#REF!&amp;"-"&amp;ROW()-108,[2]ワークシート!$C$2:$BW$498,30,0),"")</f>
        <v/>
      </c>
      <c r="AE333" s="127"/>
      <c r="AF333" s="126" t="str">
        <f t="shared" si="7"/>
        <v/>
      </c>
      <c r="AG333" s="126"/>
      <c r="AH333" s="127" t="str">
        <f>+IFERROR(IF(VLOOKUP(#REF!&amp;"-"&amp;ROW()-108,[2]ワークシート!$C$2:$BW$498,31,0)="","",VLOOKUP(#REF!&amp;"-"&amp;ROW()-108,[2]ワークシート!$C$2:$BW$498,31,0)),"")</f>
        <v/>
      </c>
      <c r="AI333" s="127"/>
      <c r="AJ333" s="41"/>
      <c r="AK333" s="41"/>
      <c r="AL333" s="41"/>
      <c r="AM333" s="41"/>
      <c r="AN333" s="41"/>
      <c r="AO333" s="41"/>
      <c r="AP333" s="41"/>
      <c r="AQ333" s="41"/>
      <c r="AR333" s="41"/>
      <c r="AS333" s="41"/>
      <c r="AT333" s="41"/>
      <c r="AU333" s="41"/>
      <c r="AV333" s="41"/>
      <c r="AW333" s="41"/>
      <c r="AX333" s="41"/>
      <c r="AY333" s="41"/>
      <c r="AZ333" s="41"/>
      <c r="BA333" s="41"/>
      <c r="BB333" s="41"/>
      <c r="BC333" s="41"/>
      <c r="BD333" s="41"/>
    </row>
    <row r="334" spans="1:56" ht="35.1" hidden="1" customHeight="1">
      <c r="A334" s="41"/>
      <c r="B334" s="128" t="str">
        <f>+IFERROR(VLOOKUP(#REF!&amp;"-"&amp;ROW()-108,[2]ワークシート!$C$2:$BW$498,9,0),"")</f>
        <v/>
      </c>
      <c r="C334" s="129"/>
      <c r="D334" s="130" t="str">
        <f>+IFERROR(IF(VLOOKUP(#REF!&amp;"-"&amp;ROW()-108,[2]ワークシート!$C$2:$BW$498,10,0) = "","",VLOOKUP(#REF!&amp;"-"&amp;ROW()-108,[2]ワークシート!$C$2:$BW$498,10,0)),"")</f>
        <v/>
      </c>
      <c r="E334" s="129"/>
      <c r="F334" s="128" t="str">
        <f>+IFERROR(VLOOKUP(#REF!&amp;"-"&amp;ROW()-108,[2]ワークシート!$C$2:$BW$498,11,0),"")</f>
        <v/>
      </c>
      <c r="G334" s="129"/>
      <c r="H334" s="50" t="str">
        <f>+IFERROR(VLOOKUP(#REF!&amp;"-"&amp;ROW()-108,[2]ワークシート!$C$2:$BW$498,12,0),"")</f>
        <v/>
      </c>
      <c r="I33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4" s="132"/>
      <c r="K334" s="128" t="str">
        <f>+IFERROR(VLOOKUP(#REF!&amp;"-"&amp;ROW()-108,[2]ワークシート!$C$2:$BW$498,19,0),"")</f>
        <v/>
      </c>
      <c r="L334" s="130"/>
      <c r="M334" s="129"/>
      <c r="N334" s="133" t="str">
        <f>+IFERROR(VLOOKUP(#REF!&amp;"-"&amp;ROW()-108,[2]ワークシート!$C$2:$BW$498,24,0),"")</f>
        <v/>
      </c>
      <c r="O334" s="134"/>
      <c r="P334" s="125" t="str">
        <f>+IFERROR(VLOOKUP(#REF!&amp;"-"&amp;ROW()-108,[2]ワークシート!$C$2:$BW$498,25,0),"")</f>
        <v/>
      </c>
      <c r="Q334" s="125"/>
      <c r="R334" s="135" t="str">
        <f>+IFERROR(VLOOKUP(#REF!&amp;"-"&amp;ROW()-108,[2]ワークシート!$C$2:$BW$498,55,0),"")</f>
        <v/>
      </c>
      <c r="S334" s="135"/>
      <c r="T334" s="135"/>
      <c r="U334" s="125" t="str">
        <f>+IFERROR(VLOOKUP(#REF!&amp;"-"&amp;ROW()-108,[2]ワークシート!$C$2:$BW$498,60,0),"")</f>
        <v/>
      </c>
      <c r="V334" s="125"/>
      <c r="W334" s="125" t="str">
        <f>+IFERROR(VLOOKUP(#REF!&amp;"-"&amp;ROW()-108,[2]ワークシート!$C$2:$BW$498,61,0),"")</f>
        <v/>
      </c>
      <c r="X334" s="125"/>
      <c r="Y334" s="125"/>
      <c r="Z334" s="126" t="str">
        <f t="shared" si="6"/>
        <v/>
      </c>
      <c r="AA334" s="126"/>
      <c r="AB334" s="127" t="str">
        <f>+IFERROR(IF(VLOOKUP(#REF!&amp;"-"&amp;ROW()-108,[2]ワークシート!$C$2:$BW$498,13,0)="","",VLOOKUP(#REF!&amp;"-"&amp;ROW()-108,[2]ワークシート!$C$2:$BW$498,13,0)),"")</f>
        <v/>
      </c>
      <c r="AC334" s="127"/>
      <c r="AD334" s="127" t="str">
        <f>+IFERROR(VLOOKUP(#REF!&amp;"-"&amp;ROW()-108,[2]ワークシート!$C$2:$BW$498,30,0),"")</f>
        <v/>
      </c>
      <c r="AE334" s="127"/>
      <c r="AF334" s="126" t="str">
        <f t="shared" si="7"/>
        <v/>
      </c>
      <c r="AG334" s="126"/>
      <c r="AH334" s="127" t="str">
        <f>+IFERROR(IF(VLOOKUP(#REF!&amp;"-"&amp;ROW()-108,[2]ワークシート!$C$2:$BW$498,31,0)="","",VLOOKUP(#REF!&amp;"-"&amp;ROW()-108,[2]ワークシート!$C$2:$BW$498,31,0)),"")</f>
        <v/>
      </c>
      <c r="AI334" s="127"/>
      <c r="AJ334" s="41"/>
      <c r="AK334" s="41"/>
      <c r="AL334" s="41"/>
      <c r="AM334" s="41"/>
      <c r="AN334" s="41"/>
      <c r="AO334" s="41"/>
      <c r="AP334" s="41"/>
      <c r="AQ334" s="41"/>
      <c r="AR334" s="41"/>
      <c r="AS334" s="41"/>
      <c r="AT334" s="41"/>
      <c r="AU334" s="41"/>
      <c r="AV334" s="41"/>
      <c r="AW334" s="41"/>
      <c r="AX334" s="41"/>
      <c r="AY334" s="41"/>
      <c r="AZ334" s="41"/>
      <c r="BA334" s="41"/>
      <c r="BB334" s="41"/>
      <c r="BC334" s="41"/>
      <c r="BD334" s="41"/>
    </row>
    <row r="335" spans="1:56" ht="35.1" hidden="1" customHeight="1">
      <c r="A335" s="41"/>
      <c r="B335" s="128" t="str">
        <f>+IFERROR(VLOOKUP(#REF!&amp;"-"&amp;ROW()-108,[2]ワークシート!$C$2:$BW$498,9,0),"")</f>
        <v/>
      </c>
      <c r="C335" s="129"/>
      <c r="D335" s="130" t="str">
        <f>+IFERROR(IF(VLOOKUP(#REF!&amp;"-"&amp;ROW()-108,[2]ワークシート!$C$2:$BW$498,10,0) = "","",VLOOKUP(#REF!&amp;"-"&amp;ROW()-108,[2]ワークシート!$C$2:$BW$498,10,0)),"")</f>
        <v/>
      </c>
      <c r="E335" s="129"/>
      <c r="F335" s="128" t="str">
        <f>+IFERROR(VLOOKUP(#REF!&amp;"-"&amp;ROW()-108,[2]ワークシート!$C$2:$BW$498,11,0),"")</f>
        <v/>
      </c>
      <c r="G335" s="129"/>
      <c r="H335" s="50" t="str">
        <f>+IFERROR(VLOOKUP(#REF!&amp;"-"&amp;ROW()-108,[2]ワークシート!$C$2:$BW$498,12,0),"")</f>
        <v/>
      </c>
      <c r="I33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5" s="132"/>
      <c r="K335" s="128" t="str">
        <f>+IFERROR(VLOOKUP(#REF!&amp;"-"&amp;ROW()-108,[2]ワークシート!$C$2:$BW$498,19,0),"")</f>
        <v/>
      </c>
      <c r="L335" s="130"/>
      <c r="M335" s="129"/>
      <c r="N335" s="133" t="str">
        <f>+IFERROR(VLOOKUP(#REF!&amp;"-"&amp;ROW()-108,[2]ワークシート!$C$2:$BW$498,24,0),"")</f>
        <v/>
      </c>
      <c r="O335" s="134"/>
      <c r="P335" s="125" t="str">
        <f>+IFERROR(VLOOKUP(#REF!&amp;"-"&amp;ROW()-108,[2]ワークシート!$C$2:$BW$498,25,0),"")</f>
        <v/>
      </c>
      <c r="Q335" s="125"/>
      <c r="R335" s="135" t="str">
        <f>+IFERROR(VLOOKUP(#REF!&amp;"-"&amp;ROW()-108,[2]ワークシート!$C$2:$BW$498,55,0),"")</f>
        <v/>
      </c>
      <c r="S335" s="135"/>
      <c r="T335" s="135"/>
      <c r="U335" s="125" t="str">
        <f>+IFERROR(VLOOKUP(#REF!&amp;"-"&amp;ROW()-108,[2]ワークシート!$C$2:$BW$498,60,0),"")</f>
        <v/>
      </c>
      <c r="V335" s="125"/>
      <c r="W335" s="125" t="str">
        <f>+IFERROR(VLOOKUP(#REF!&amp;"-"&amp;ROW()-108,[2]ワークシート!$C$2:$BW$498,61,0),"")</f>
        <v/>
      </c>
      <c r="X335" s="125"/>
      <c r="Y335" s="125"/>
      <c r="Z335" s="126" t="str">
        <f t="shared" ref="Z335:Z377" si="8">IF(AD335="","",IF(AD335=0,"使用貸借権","賃借権"))</f>
        <v/>
      </c>
      <c r="AA335" s="126"/>
      <c r="AB335" s="127" t="str">
        <f>+IFERROR(IF(VLOOKUP(#REF!&amp;"-"&amp;ROW()-108,[2]ワークシート!$C$2:$BW$498,13,0)="","",VLOOKUP(#REF!&amp;"-"&amp;ROW()-108,[2]ワークシート!$C$2:$BW$498,13,0)),"")</f>
        <v/>
      </c>
      <c r="AC335" s="127"/>
      <c r="AD335" s="127" t="str">
        <f>+IFERROR(VLOOKUP(#REF!&amp;"-"&amp;ROW()-108,[2]ワークシート!$C$2:$BW$498,30,0),"")</f>
        <v/>
      </c>
      <c r="AE335" s="127"/>
      <c r="AF335" s="126" t="str">
        <f t="shared" ref="AF335:AF377" si="9">IF(Z335="","",IF(Z335="使用貸借権","-","口座振込　１２月"))</f>
        <v/>
      </c>
      <c r="AG335" s="126"/>
      <c r="AH335" s="127" t="str">
        <f>+IFERROR(IF(VLOOKUP(#REF!&amp;"-"&amp;ROW()-108,[2]ワークシート!$C$2:$BW$498,31,0)="","",VLOOKUP(#REF!&amp;"-"&amp;ROW()-108,[2]ワークシート!$C$2:$BW$498,31,0)),"")</f>
        <v/>
      </c>
      <c r="AI335" s="127"/>
      <c r="AJ335" s="41"/>
      <c r="AK335" s="41"/>
      <c r="AL335" s="41"/>
      <c r="AM335" s="41"/>
      <c r="AN335" s="41"/>
      <c r="AO335" s="41"/>
      <c r="AP335" s="41"/>
      <c r="AQ335" s="41"/>
      <c r="AR335" s="41"/>
      <c r="AS335" s="41"/>
      <c r="AT335" s="41"/>
      <c r="AU335" s="41"/>
      <c r="AV335" s="41"/>
      <c r="AW335" s="41"/>
      <c r="AX335" s="41"/>
      <c r="AY335" s="41"/>
      <c r="AZ335" s="41"/>
      <c r="BA335" s="41"/>
      <c r="BB335" s="41"/>
      <c r="BC335" s="41"/>
      <c r="BD335" s="41"/>
    </row>
    <row r="336" spans="1:56" ht="35.1" hidden="1" customHeight="1">
      <c r="A336" s="41"/>
      <c r="B336" s="128" t="str">
        <f>+IFERROR(VLOOKUP(#REF!&amp;"-"&amp;ROW()-108,[2]ワークシート!$C$2:$BW$498,9,0),"")</f>
        <v/>
      </c>
      <c r="C336" s="129"/>
      <c r="D336" s="130" t="str">
        <f>+IFERROR(IF(VLOOKUP(#REF!&amp;"-"&amp;ROW()-108,[2]ワークシート!$C$2:$BW$498,10,0) = "","",VLOOKUP(#REF!&amp;"-"&amp;ROW()-108,[2]ワークシート!$C$2:$BW$498,10,0)),"")</f>
        <v/>
      </c>
      <c r="E336" s="129"/>
      <c r="F336" s="128" t="str">
        <f>+IFERROR(VLOOKUP(#REF!&amp;"-"&amp;ROW()-108,[2]ワークシート!$C$2:$BW$498,11,0),"")</f>
        <v/>
      </c>
      <c r="G336" s="129"/>
      <c r="H336" s="50" t="str">
        <f>+IFERROR(VLOOKUP(#REF!&amp;"-"&amp;ROW()-108,[2]ワークシート!$C$2:$BW$498,12,0),"")</f>
        <v/>
      </c>
      <c r="I33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6" s="132"/>
      <c r="K336" s="128" t="str">
        <f>+IFERROR(VLOOKUP(#REF!&amp;"-"&amp;ROW()-108,[2]ワークシート!$C$2:$BW$498,19,0),"")</f>
        <v/>
      </c>
      <c r="L336" s="130"/>
      <c r="M336" s="129"/>
      <c r="N336" s="133" t="str">
        <f>+IFERROR(VLOOKUP(#REF!&amp;"-"&amp;ROW()-108,[2]ワークシート!$C$2:$BW$498,24,0),"")</f>
        <v/>
      </c>
      <c r="O336" s="134"/>
      <c r="P336" s="125" t="str">
        <f>+IFERROR(VLOOKUP(#REF!&amp;"-"&amp;ROW()-108,[2]ワークシート!$C$2:$BW$498,25,0),"")</f>
        <v/>
      </c>
      <c r="Q336" s="125"/>
      <c r="R336" s="135" t="str">
        <f>+IFERROR(VLOOKUP(#REF!&amp;"-"&amp;ROW()-108,[2]ワークシート!$C$2:$BW$498,55,0),"")</f>
        <v/>
      </c>
      <c r="S336" s="135"/>
      <c r="T336" s="135"/>
      <c r="U336" s="125" t="str">
        <f>+IFERROR(VLOOKUP(#REF!&amp;"-"&amp;ROW()-108,[2]ワークシート!$C$2:$BW$498,60,0),"")</f>
        <v/>
      </c>
      <c r="V336" s="125"/>
      <c r="W336" s="125" t="str">
        <f>+IFERROR(VLOOKUP(#REF!&amp;"-"&amp;ROW()-108,[2]ワークシート!$C$2:$BW$498,61,0),"")</f>
        <v/>
      </c>
      <c r="X336" s="125"/>
      <c r="Y336" s="125"/>
      <c r="Z336" s="126" t="str">
        <f t="shared" si="8"/>
        <v/>
      </c>
      <c r="AA336" s="126"/>
      <c r="AB336" s="127" t="str">
        <f>+IFERROR(IF(VLOOKUP(#REF!&amp;"-"&amp;ROW()-108,[2]ワークシート!$C$2:$BW$498,13,0)="","",VLOOKUP(#REF!&amp;"-"&amp;ROW()-108,[2]ワークシート!$C$2:$BW$498,13,0)),"")</f>
        <v/>
      </c>
      <c r="AC336" s="127"/>
      <c r="AD336" s="127" t="str">
        <f>+IFERROR(VLOOKUP(#REF!&amp;"-"&amp;ROW()-108,[2]ワークシート!$C$2:$BW$498,30,0),"")</f>
        <v/>
      </c>
      <c r="AE336" s="127"/>
      <c r="AF336" s="126" t="str">
        <f t="shared" si="9"/>
        <v/>
      </c>
      <c r="AG336" s="126"/>
      <c r="AH336" s="127" t="str">
        <f>+IFERROR(IF(VLOOKUP(#REF!&amp;"-"&amp;ROW()-108,[2]ワークシート!$C$2:$BW$498,31,0)="","",VLOOKUP(#REF!&amp;"-"&amp;ROW()-108,[2]ワークシート!$C$2:$BW$498,31,0)),"")</f>
        <v/>
      </c>
      <c r="AI336" s="127"/>
      <c r="AJ336" s="41"/>
      <c r="AK336" s="41"/>
      <c r="AL336" s="41"/>
      <c r="AM336" s="41"/>
      <c r="AN336" s="41"/>
      <c r="AO336" s="41"/>
      <c r="AP336" s="41"/>
      <c r="AQ336" s="41"/>
      <c r="AR336" s="41"/>
      <c r="AS336" s="41"/>
      <c r="AT336" s="41"/>
      <c r="AU336" s="41"/>
      <c r="AV336" s="41"/>
      <c r="AW336" s="41"/>
      <c r="AX336" s="41"/>
      <c r="AY336" s="41"/>
      <c r="AZ336" s="41"/>
      <c r="BA336" s="41"/>
      <c r="BB336" s="41"/>
      <c r="BC336" s="41"/>
      <c r="BD336" s="41"/>
    </row>
    <row r="337" spans="1:56" ht="35.1" hidden="1" customHeight="1">
      <c r="A337" s="41"/>
      <c r="B337" s="128" t="str">
        <f>+IFERROR(VLOOKUP(#REF!&amp;"-"&amp;ROW()-108,[2]ワークシート!$C$2:$BW$498,9,0),"")</f>
        <v/>
      </c>
      <c r="C337" s="129"/>
      <c r="D337" s="130" t="str">
        <f>+IFERROR(IF(VLOOKUP(#REF!&amp;"-"&amp;ROW()-108,[2]ワークシート!$C$2:$BW$498,10,0) = "","",VLOOKUP(#REF!&amp;"-"&amp;ROW()-108,[2]ワークシート!$C$2:$BW$498,10,0)),"")</f>
        <v/>
      </c>
      <c r="E337" s="129"/>
      <c r="F337" s="128" t="str">
        <f>+IFERROR(VLOOKUP(#REF!&amp;"-"&amp;ROW()-108,[2]ワークシート!$C$2:$BW$498,11,0),"")</f>
        <v/>
      </c>
      <c r="G337" s="129"/>
      <c r="H337" s="50" t="str">
        <f>+IFERROR(VLOOKUP(#REF!&amp;"-"&amp;ROW()-108,[2]ワークシート!$C$2:$BW$498,12,0),"")</f>
        <v/>
      </c>
      <c r="I33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7" s="132"/>
      <c r="K337" s="128" t="str">
        <f>+IFERROR(VLOOKUP(#REF!&amp;"-"&amp;ROW()-108,[2]ワークシート!$C$2:$BW$498,19,0),"")</f>
        <v/>
      </c>
      <c r="L337" s="130"/>
      <c r="M337" s="129"/>
      <c r="N337" s="133" t="str">
        <f>+IFERROR(VLOOKUP(#REF!&amp;"-"&amp;ROW()-108,[2]ワークシート!$C$2:$BW$498,24,0),"")</f>
        <v/>
      </c>
      <c r="O337" s="134"/>
      <c r="P337" s="125" t="str">
        <f>+IFERROR(VLOOKUP(#REF!&amp;"-"&amp;ROW()-108,[2]ワークシート!$C$2:$BW$498,25,0),"")</f>
        <v/>
      </c>
      <c r="Q337" s="125"/>
      <c r="R337" s="135" t="str">
        <f>+IFERROR(VLOOKUP(#REF!&amp;"-"&amp;ROW()-108,[2]ワークシート!$C$2:$BW$498,55,0),"")</f>
        <v/>
      </c>
      <c r="S337" s="135"/>
      <c r="T337" s="135"/>
      <c r="U337" s="125" t="str">
        <f>+IFERROR(VLOOKUP(#REF!&amp;"-"&amp;ROW()-108,[2]ワークシート!$C$2:$BW$498,60,0),"")</f>
        <v/>
      </c>
      <c r="V337" s="125"/>
      <c r="W337" s="125" t="str">
        <f>+IFERROR(VLOOKUP(#REF!&amp;"-"&amp;ROW()-108,[2]ワークシート!$C$2:$BW$498,61,0),"")</f>
        <v/>
      </c>
      <c r="X337" s="125"/>
      <c r="Y337" s="125"/>
      <c r="Z337" s="126" t="str">
        <f t="shared" si="8"/>
        <v/>
      </c>
      <c r="AA337" s="126"/>
      <c r="AB337" s="127" t="str">
        <f>+IFERROR(IF(VLOOKUP(#REF!&amp;"-"&amp;ROW()-108,[2]ワークシート!$C$2:$BW$498,13,0)="","",VLOOKUP(#REF!&amp;"-"&amp;ROW()-108,[2]ワークシート!$C$2:$BW$498,13,0)),"")</f>
        <v/>
      </c>
      <c r="AC337" s="127"/>
      <c r="AD337" s="127" t="str">
        <f>+IFERROR(VLOOKUP(#REF!&amp;"-"&amp;ROW()-108,[2]ワークシート!$C$2:$BW$498,30,0),"")</f>
        <v/>
      </c>
      <c r="AE337" s="127"/>
      <c r="AF337" s="126" t="str">
        <f t="shared" si="9"/>
        <v/>
      </c>
      <c r="AG337" s="126"/>
      <c r="AH337" s="127" t="str">
        <f>+IFERROR(IF(VLOOKUP(#REF!&amp;"-"&amp;ROW()-108,[2]ワークシート!$C$2:$BW$498,31,0)="","",VLOOKUP(#REF!&amp;"-"&amp;ROW()-108,[2]ワークシート!$C$2:$BW$498,31,0)),"")</f>
        <v/>
      </c>
      <c r="AI337" s="127"/>
      <c r="AJ337" s="41"/>
      <c r="AK337" s="41"/>
      <c r="AL337" s="41"/>
      <c r="AM337" s="41"/>
      <c r="AN337" s="41"/>
      <c r="AO337" s="41"/>
      <c r="AP337" s="41"/>
      <c r="AQ337" s="41"/>
      <c r="AR337" s="41"/>
      <c r="AS337" s="41"/>
      <c r="AT337" s="41"/>
      <c r="AU337" s="41"/>
      <c r="AV337" s="41"/>
      <c r="AW337" s="41"/>
      <c r="AX337" s="41"/>
      <c r="AY337" s="41"/>
      <c r="AZ337" s="41"/>
      <c r="BA337" s="41"/>
      <c r="BB337" s="41"/>
      <c r="BC337" s="41"/>
      <c r="BD337" s="41"/>
    </row>
    <row r="338" spans="1:56" ht="35.1" hidden="1" customHeight="1">
      <c r="A338" s="41"/>
      <c r="B338" s="128" t="str">
        <f>+IFERROR(VLOOKUP(#REF!&amp;"-"&amp;ROW()-108,[2]ワークシート!$C$2:$BW$498,9,0),"")</f>
        <v/>
      </c>
      <c r="C338" s="129"/>
      <c r="D338" s="130" t="str">
        <f>+IFERROR(IF(VLOOKUP(#REF!&amp;"-"&amp;ROW()-108,[2]ワークシート!$C$2:$BW$498,10,0) = "","",VLOOKUP(#REF!&amp;"-"&amp;ROW()-108,[2]ワークシート!$C$2:$BW$498,10,0)),"")</f>
        <v/>
      </c>
      <c r="E338" s="129"/>
      <c r="F338" s="128" t="str">
        <f>+IFERROR(VLOOKUP(#REF!&amp;"-"&amp;ROW()-108,[2]ワークシート!$C$2:$BW$498,11,0),"")</f>
        <v/>
      </c>
      <c r="G338" s="129"/>
      <c r="H338" s="50" t="str">
        <f>+IFERROR(VLOOKUP(#REF!&amp;"-"&amp;ROW()-108,[2]ワークシート!$C$2:$BW$498,12,0),"")</f>
        <v/>
      </c>
      <c r="I33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8" s="132"/>
      <c r="K338" s="128" t="str">
        <f>+IFERROR(VLOOKUP(#REF!&amp;"-"&amp;ROW()-108,[2]ワークシート!$C$2:$BW$498,19,0),"")</f>
        <v/>
      </c>
      <c r="L338" s="130"/>
      <c r="M338" s="129"/>
      <c r="N338" s="133" t="str">
        <f>+IFERROR(VLOOKUP(#REF!&amp;"-"&amp;ROW()-108,[2]ワークシート!$C$2:$BW$498,24,0),"")</f>
        <v/>
      </c>
      <c r="O338" s="134"/>
      <c r="P338" s="125" t="str">
        <f>+IFERROR(VLOOKUP(#REF!&amp;"-"&amp;ROW()-108,[2]ワークシート!$C$2:$BW$498,25,0),"")</f>
        <v/>
      </c>
      <c r="Q338" s="125"/>
      <c r="R338" s="135" t="str">
        <f>+IFERROR(VLOOKUP(#REF!&amp;"-"&amp;ROW()-108,[2]ワークシート!$C$2:$BW$498,55,0),"")</f>
        <v/>
      </c>
      <c r="S338" s="135"/>
      <c r="T338" s="135"/>
      <c r="U338" s="125" t="str">
        <f>+IFERROR(VLOOKUP(#REF!&amp;"-"&amp;ROW()-108,[2]ワークシート!$C$2:$BW$498,60,0),"")</f>
        <v/>
      </c>
      <c r="V338" s="125"/>
      <c r="W338" s="125" t="str">
        <f>+IFERROR(VLOOKUP(#REF!&amp;"-"&amp;ROW()-108,[2]ワークシート!$C$2:$BW$498,61,0),"")</f>
        <v/>
      </c>
      <c r="X338" s="125"/>
      <c r="Y338" s="125"/>
      <c r="Z338" s="126" t="str">
        <f t="shared" si="8"/>
        <v/>
      </c>
      <c r="AA338" s="126"/>
      <c r="AB338" s="127" t="str">
        <f>+IFERROR(IF(VLOOKUP(#REF!&amp;"-"&amp;ROW()-108,[2]ワークシート!$C$2:$BW$498,13,0)="","",VLOOKUP(#REF!&amp;"-"&amp;ROW()-108,[2]ワークシート!$C$2:$BW$498,13,0)),"")</f>
        <v/>
      </c>
      <c r="AC338" s="127"/>
      <c r="AD338" s="127" t="str">
        <f>+IFERROR(VLOOKUP(#REF!&amp;"-"&amp;ROW()-108,[2]ワークシート!$C$2:$BW$498,30,0),"")</f>
        <v/>
      </c>
      <c r="AE338" s="127"/>
      <c r="AF338" s="126" t="str">
        <f t="shared" si="9"/>
        <v/>
      </c>
      <c r="AG338" s="126"/>
      <c r="AH338" s="127" t="str">
        <f>+IFERROR(IF(VLOOKUP(#REF!&amp;"-"&amp;ROW()-108,[2]ワークシート!$C$2:$BW$498,31,0)="","",VLOOKUP(#REF!&amp;"-"&amp;ROW()-108,[2]ワークシート!$C$2:$BW$498,31,0)),"")</f>
        <v/>
      </c>
      <c r="AI338" s="127"/>
      <c r="AJ338" s="41"/>
      <c r="AK338" s="41"/>
      <c r="AL338" s="41"/>
      <c r="AM338" s="41"/>
      <c r="AN338" s="41"/>
      <c r="AO338" s="41"/>
      <c r="AP338" s="41"/>
      <c r="AQ338" s="41"/>
      <c r="AR338" s="41"/>
      <c r="AS338" s="41"/>
      <c r="AT338" s="41"/>
      <c r="AU338" s="41"/>
      <c r="AV338" s="41"/>
      <c r="AW338" s="41"/>
      <c r="AX338" s="41"/>
      <c r="AY338" s="41"/>
      <c r="AZ338" s="41"/>
      <c r="BA338" s="41"/>
      <c r="BB338" s="41"/>
      <c r="BC338" s="41"/>
      <c r="BD338" s="41"/>
    </row>
    <row r="339" spans="1:56" ht="35.1" hidden="1" customHeight="1">
      <c r="A339" s="41"/>
      <c r="B339" s="128" t="str">
        <f>+IFERROR(VLOOKUP(#REF!&amp;"-"&amp;ROW()-108,[2]ワークシート!$C$2:$BW$498,9,0),"")</f>
        <v/>
      </c>
      <c r="C339" s="129"/>
      <c r="D339" s="130" t="str">
        <f>+IFERROR(IF(VLOOKUP(#REF!&amp;"-"&amp;ROW()-108,[2]ワークシート!$C$2:$BW$498,10,0) = "","",VLOOKUP(#REF!&amp;"-"&amp;ROW()-108,[2]ワークシート!$C$2:$BW$498,10,0)),"")</f>
        <v/>
      </c>
      <c r="E339" s="129"/>
      <c r="F339" s="128" t="str">
        <f>+IFERROR(VLOOKUP(#REF!&amp;"-"&amp;ROW()-108,[2]ワークシート!$C$2:$BW$498,11,0),"")</f>
        <v/>
      </c>
      <c r="G339" s="129"/>
      <c r="H339" s="50" t="str">
        <f>+IFERROR(VLOOKUP(#REF!&amp;"-"&amp;ROW()-108,[2]ワークシート!$C$2:$BW$498,12,0),"")</f>
        <v/>
      </c>
      <c r="I33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9" s="132"/>
      <c r="K339" s="128" t="str">
        <f>+IFERROR(VLOOKUP(#REF!&amp;"-"&amp;ROW()-108,[2]ワークシート!$C$2:$BW$498,19,0),"")</f>
        <v/>
      </c>
      <c r="L339" s="130"/>
      <c r="M339" s="129"/>
      <c r="N339" s="133" t="str">
        <f>+IFERROR(VLOOKUP(#REF!&amp;"-"&amp;ROW()-108,[2]ワークシート!$C$2:$BW$498,24,0),"")</f>
        <v/>
      </c>
      <c r="O339" s="134"/>
      <c r="P339" s="125" t="str">
        <f>+IFERROR(VLOOKUP(#REF!&amp;"-"&amp;ROW()-108,[2]ワークシート!$C$2:$BW$498,25,0),"")</f>
        <v/>
      </c>
      <c r="Q339" s="125"/>
      <c r="R339" s="135" t="str">
        <f>+IFERROR(VLOOKUP(#REF!&amp;"-"&amp;ROW()-108,[2]ワークシート!$C$2:$BW$498,55,0),"")</f>
        <v/>
      </c>
      <c r="S339" s="135"/>
      <c r="T339" s="135"/>
      <c r="U339" s="125" t="str">
        <f>+IFERROR(VLOOKUP(#REF!&amp;"-"&amp;ROW()-108,[2]ワークシート!$C$2:$BW$498,60,0),"")</f>
        <v/>
      </c>
      <c r="V339" s="125"/>
      <c r="W339" s="125" t="str">
        <f>+IFERROR(VLOOKUP(#REF!&amp;"-"&amp;ROW()-108,[2]ワークシート!$C$2:$BW$498,61,0),"")</f>
        <v/>
      </c>
      <c r="X339" s="125"/>
      <c r="Y339" s="125"/>
      <c r="Z339" s="126" t="str">
        <f t="shared" si="8"/>
        <v/>
      </c>
      <c r="AA339" s="126"/>
      <c r="AB339" s="127" t="str">
        <f>+IFERROR(IF(VLOOKUP(#REF!&amp;"-"&amp;ROW()-108,[2]ワークシート!$C$2:$BW$498,13,0)="","",VLOOKUP(#REF!&amp;"-"&amp;ROW()-108,[2]ワークシート!$C$2:$BW$498,13,0)),"")</f>
        <v/>
      </c>
      <c r="AC339" s="127"/>
      <c r="AD339" s="127" t="str">
        <f>+IFERROR(VLOOKUP(#REF!&amp;"-"&amp;ROW()-108,[2]ワークシート!$C$2:$BW$498,30,0),"")</f>
        <v/>
      </c>
      <c r="AE339" s="127"/>
      <c r="AF339" s="126" t="str">
        <f t="shared" si="9"/>
        <v/>
      </c>
      <c r="AG339" s="126"/>
      <c r="AH339" s="127" t="str">
        <f>+IFERROR(IF(VLOOKUP(#REF!&amp;"-"&amp;ROW()-108,[2]ワークシート!$C$2:$BW$498,31,0)="","",VLOOKUP(#REF!&amp;"-"&amp;ROW()-108,[2]ワークシート!$C$2:$BW$498,31,0)),"")</f>
        <v/>
      </c>
      <c r="AI339" s="127"/>
      <c r="AJ339" s="41"/>
      <c r="AK339" s="41"/>
      <c r="AL339" s="41"/>
      <c r="AM339" s="41"/>
      <c r="AN339" s="41"/>
      <c r="AO339" s="41"/>
      <c r="AP339" s="41"/>
      <c r="AQ339" s="41"/>
      <c r="AR339" s="41"/>
      <c r="AS339" s="41"/>
      <c r="AT339" s="41"/>
      <c r="AU339" s="41"/>
      <c r="AV339" s="41"/>
      <c r="AW339" s="41"/>
      <c r="AX339" s="41"/>
      <c r="AY339" s="41"/>
      <c r="AZ339" s="41"/>
      <c r="BA339" s="41"/>
      <c r="BB339" s="41"/>
      <c r="BC339" s="41"/>
      <c r="BD339" s="41"/>
    </row>
    <row r="340" spans="1:56" ht="35.1" hidden="1" customHeight="1">
      <c r="A340" s="41"/>
      <c r="B340" s="128" t="str">
        <f>+IFERROR(VLOOKUP(#REF!&amp;"-"&amp;ROW()-108,[2]ワークシート!$C$2:$BW$498,9,0),"")</f>
        <v/>
      </c>
      <c r="C340" s="129"/>
      <c r="D340" s="130" t="str">
        <f>+IFERROR(IF(VLOOKUP(#REF!&amp;"-"&amp;ROW()-108,[2]ワークシート!$C$2:$BW$498,10,0) = "","",VLOOKUP(#REF!&amp;"-"&amp;ROW()-108,[2]ワークシート!$C$2:$BW$498,10,0)),"")</f>
        <v/>
      </c>
      <c r="E340" s="129"/>
      <c r="F340" s="128" t="str">
        <f>+IFERROR(VLOOKUP(#REF!&amp;"-"&amp;ROW()-108,[2]ワークシート!$C$2:$BW$498,11,0),"")</f>
        <v/>
      </c>
      <c r="G340" s="129"/>
      <c r="H340" s="50" t="str">
        <f>+IFERROR(VLOOKUP(#REF!&amp;"-"&amp;ROW()-108,[2]ワークシート!$C$2:$BW$498,12,0),"")</f>
        <v/>
      </c>
      <c r="I34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0" s="132"/>
      <c r="K340" s="128" t="str">
        <f>+IFERROR(VLOOKUP(#REF!&amp;"-"&amp;ROW()-108,[2]ワークシート!$C$2:$BW$498,19,0),"")</f>
        <v/>
      </c>
      <c r="L340" s="130"/>
      <c r="M340" s="129"/>
      <c r="N340" s="133" t="str">
        <f>+IFERROR(VLOOKUP(#REF!&amp;"-"&amp;ROW()-108,[2]ワークシート!$C$2:$BW$498,24,0),"")</f>
        <v/>
      </c>
      <c r="O340" s="134"/>
      <c r="P340" s="125" t="str">
        <f>+IFERROR(VLOOKUP(#REF!&amp;"-"&amp;ROW()-108,[2]ワークシート!$C$2:$BW$498,25,0),"")</f>
        <v/>
      </c>
      <c r="Q340" s="125"/>
      <c r="R340" s="135" t="str">
        <f>+IFERROR(VLOOKUP(#REF!&amp;"-"&amp;ROW()-108,[2]ワークシート!$C$2:$BW$498,55,0),"")</f>
        <v/>
      </c>
      <c r="S340" s="135"/>
      <c r="T340" s="135"/>
      <c r="U340" s="125" t="str">
        <f>+IFERROR(VLOOKUP(#REF!&amp;"-"&amp;ROW()-108,[2]ワークシート!$C$2:$BW$498,60,0),"")</f>
        <v/>
      </c>
      <c r="V340" s="125"/>
      <c r="W340" s="125" t="str">
        <f>+IFERROR(VLOOKUP(#REF!&amp;"-"&amp;ROW()-108,[2]ワークシート!$C$2:$BW$498,61,0),"")</f>
        <v/>
      </c>
      <c r="X340" s="125"/>
      <c r="Y340" s="125"/>
      <c r="Z340" s="126" t="str">
        <f t="shared" si="8"/>
        <v/>
      </c>
      <c r="AA340" s="126"/>
      <c r="AB340" s="127" t="str">
        <f>+IFERROR(IF(VLOOKUP(#REF!&amp;"-"&amp;ROW()-108,[2]ワークシート!$C$2:$BW$498,13,0)="","",VLOOKUP(#REF!&amp;"-"&amp;ROW()-108,[2]ワークシート!$C$2:$BW$498,13,0)),"")</f>
        <v/>
      </c>
      <c r="AC340" s="127"/>
      <c r="AD340" s="127" t="str">
        <f>+IFERROR(VLOOKUP(#REF!&amp;"-"&amp;ROW()-108,[2]ワークシート!$C$2:$BW$498,30,0),"")</f>
        <v/>
      </c>
      <c r="AE340" s="127"/>
      <c r="AF340" s="126" t="str">
        <f t="shared" si="9"/>
        <v/>
      </c>
      <c r="AG340" s="126"/>
      <c r="AH340" s="127" t="str">
        <f>+IFERROR(IF(VLOOKUP(#REF!&amp;"-"&amp;ROW()-108,[2]ワークシート!$C$2:$BW$498,31,0)="","",VLOOKUP(#REF!&amp;"-"&amp;ROW()-108,[2]ワークシート!$C$2:$BW$498,31,0)),"")</f>
        <v/>
      </c>
      <c r="AI340" s="127"/>
      <c r="AJ340" s="41"/>
      <c r="AK340" s="41"/>
      <c r="AL340" s="41"/>
      <c r="AM340" s="41"/>
      <c r="AN340" s="41"/>
      <c r="AO340" s="41"/>
      <c r="AP340" s="41"/>
      <c r="AQ340" s="41"/>
      <c r="AR340" s="41"/>
      <c r="AS340" s="41"/>
      <c r="AT340" s="41"/>
      <c r="AU340" s="41"/>
      <c r="AV340" s="41"/>
      <c r="AW340" s="41"/>
      <c r="AX340" s="41"/>
      <c r="AY340" s="41"/>
      <c r="AZ340" s="41"/>
      <c r="BA340" s="41"/>
      <c r="BB340" s="41"/>
      <c r="BC340" s="41"/>
      <c r="BD340" s="41"/>
    </row>
    <row r="341" spans="1:56" ht="35.1" hidden="1" customHeight="1">
      <c r="A341" s="41"/>
      <c r="B341" s="128" t="str">
        <f>+IFERROR(VLOOKUP(#REF!&amp;"-"&amp;ROW()-108,[2]ワークシート!$C$2:$BW$498,9,0),"")</f>
        <v/>
      </c>
      <c r="C341" s="129"/>
      <c r="D341" s="130" t="str">
        <f>+IFERROR(IF(VLOOKUP(#REF!&amp;"-"&amp;ROW()-108,[2]ワークシート!$C$2:$BW$498,10,0) = "","",VLOOKUP(#REF!&amp;"-"&amp;ROW()-108,[2]ワークシート!$C$2:$BW$498,10,0)),"")</f>
        <v/>
      </c>
      <c r="E341" s="129"/>
      <c r="F341" s="128" t="str">
        <f>+IFERROR(VLOOKUP(#REF!&amp;"-"&amp;ROW()-108,[2]ワークシート!$C$2:$BW$498,11,0),"")</f>
        <v/>
      </c>
      <c r="G341" s="129"/>
      <c r="H341" s="50" t="str">
        <f>+IFERROR(VLOOKUP(#REF!&amp;"-"&amp;ROW()-108,[2]ワークシート!$C$2:$BW$498,12,0),"")</f>
        <v/>
      </c>
      <c r="I34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1" s="132"/>
      <c r="K341" s="128" t="str">
        <f>+IFERROR(VLOOKUP(#REF!&amp;"-"&amp;ROW()-108,[2]ワークシート!$C$2:$BW$498,19,0),"")</f>
        <v/>
      </c>
      <c r="L341" s="130"/>
      <c r="M341" s="129"/>
      <c r="N341" s="133" t="str">
        <f>+IFERROR(VLOOKUP(#REF!&amp;"-"&amp;ROW()-108,[2]ワークシート!$C$2:$BW$498,24,0),"")</f>
        <v/>
      </c>
      <c r="O341" s="134"/>
      <c r="P341" s="125" t="str">
        <f>+IFERROR(VLOOKUP(#REF!&amp;"-"&amp;ROW()-108,[2]ワークシート!$C$2:$BW$498,25,0),"")</f>
        <v/>
      </c>
      <c r="Q341" s="125"/>
      <c r="R341" s="135" t="str">
        <f>+IFERROR(VLOOKUP(#REF!&amp;"-"&amp;ROW()-108,[2]ワークシート!$C$2:$BW$498,55,0),"")</f>
        <v/>
      </c>
      <c r="S341" s="135"/>
      <c r="T341" s="135"/>
      <c r="U341" s="125" t="str">
        <f>+IFERROR(VLOOKUP(#REF!&amp;"-"&amp;ROW()-108,[2]ワークシート!$C$2:$BW$498,60,0),"")</f>
        <v/>
      </c>
      <c r="V341" s="125"/>
      <c r="W341" s="125" t="str">
        <f>+IFERROR(VLOOKUP(#REF!&amp;"-"&amp;ROW()-108,[2]ワークシート!$C$2:$BW$498,61,0),"")</f>
        <v/>
      </c>
      <c r="X341" s="125"/>
      <c r="Y341" s="125"/>
      <c r="Z341" s="126" t="str">
        <f t="shared" si="8"/>
        <v/>
      </c>
      <c r="AA341" s="126"/>
      <c r="AB341" s="127" t="str">
        <f>+IFERROR(IF(VLOOKUP(#REF!&amp;"-"&amp;ROW()-108,[2]ワークシート!$C$2:$BW$498,13,0)="","",VLOOKUP(#REF!&amp;"-"&amp;ROW()-108,[2]ワークシート!$C$2:$BW$498,13,0)),"")</f>
        <v/>
      </c>
      <c r="AC341" s="127"/>
      <c r="AD341" s="127" t="str">
        <f>+IFERROR(VLOOKUP(#REF!&amp;"-"&amp;ROW()-108,[2]ワークシート!$C$2:$BW$498,30,0),"")</f>
        <v/>
      </c>
      <c r="AE341" s="127"/>
      <c r="AF341" s="126" t="str">
        <f t="shared" si="9"/>
        <v/>
      </c>
      <c r="AG341" s="126"/>
      <c r="AH341" s="127" t="str">
        <f>+IFERROR(IF(VLOOKUP(#REF!&amp;"-"&amp;ROW()-108,[2]ワークシート!$C$2:$BW$498,31,0)="","",VLOOKUP(#REF!&amp;"-"&amp;ROW()-108,[2]ワークシート!$C$2:$BW$498,31,0)),"")</f>
        <v/>
      </c>
      <c r="AI341" s="127"/>
      <c r="AJ341" s="41"/>
      <c r="AK341" s="41"/>
      <c r="AL341" s="41"/>
      <c r="AM341" s="41"/>
      <c r="AN341" s="41"/>
      <c r="AO341" s="41"/>
      <c r="AP341" s="41"/>
      <c r="AQ341" s="41"/>
      <c r="AR341" s="41"/>
      <c r="AS341" s="41"/>
      <c r="AT341" s="41"/>
      <c r="AU341" s="41"/>
      <c r="AV341" s="41"/>
      <c r="AW341" s="41"/>
      <c r="AX341" s="41"/>
      <c r="AY341" s="41"/>
      <c r="AZ341" s="41"/>
      <c r="BA341" s="41"/>
      <c r="BB341" s="41"/>
      <c r="BC341" s="41"/>
      <c r="BD341" s="41"/>
    </row>
    <row r="342" spans="1:56" ht="35.1" hidden="1" customHeight="1">
      <c r="A342" s="41"/>
      <c r="B342" s="128" t="str">
        <f>+IFERROR(VLOOKUP(#REF!&amp;"-"&amp;ROW()-108,[2]ワークシート!$C$2:$BW$498,9,0),"")</f>
        <v/>
      </c>
      <c r="C342" s="129"/>
      <c r="D342" s="130" t="str">
        <f>+IFERROR(IF(VLOOKUP(#REF!&amp;"-"&amp;ROW()-108,[2]ワークシート!$C$2:$BW$498,10,0) = "","",VLOOKUP(#REF!&amp;"-"&amp;ROW()-108,[2]ワークシート!$C$2:$BW$498,10,0)),"")</f>
        <v/>
      </c>
      <c r="E342" s="129"/>
      <c r="F342" s="128" t="str">
        <f>+IFERROR(VLOOKUP(#REF!&amp;"-"&amp;ROW()-108,[2]ワークシート!$C$2:$BW$498,11,0),"")</f>
        <v/>
      </c>
      <c r="G342" s="129"/>
      <c r="H342" s="50" t="str">
        <f>+IFERROR(VLOOKUP(#REF!&amp;"-"&amp;ROW()-108,[2]ワークシート!$C$2:$BW$498,12,0),"")</f>
        <v/>
      </c>
      <c r="I34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2" s="132"/>
      <c r="K342" s="128" t="str">
        <f>+IFERROR(VLOOKUP(#REF!&amp;"-"&amp;ROW()-108,[2]ワークシート!$C$2:$BW$498,19,0),"")</f>
        <v/>
      </c>
      <c r="L342" s="130"/>
      <c r="M342" s="129"/>
      <c r="N342" s="133" t="str">
        <f>+IFERROR(VLOOKUP(#REF!&amp;"-"&amp;ROW()-108,[2]ワークシート!$C$2:$BW$498,24,0),"")</f>
        <v/>
      </c>
      <c r="O342" s="134"/>
      <c r="P342" s="125" t="str">
        <f>+IFERROR(VLOOKUP(#REF!&amp;"-"&amp;ROW()-108,[2]ワークシート!$C$2:$BW$498,25,0),"")</f>
        <v/>
      </c>
      <c r="Q342" s="125"/>
      <c r="R342" s="135" t="str">
        <f>+IFERROR(VLOOKUP(#REF!&amp;"-"&amp;ROW()-108,[2]ワークシート!$C$2:$BW$498,55,0),"")</f>
        <v/>
      </c>
      <c r="S342" s="135"/>
      <c r="T342" s="135"/>
      <c r="U342" s="125" t="str">
        <f>+IFERROR(VLOOKUP(#REF!&amp;"-"&amp;ROW()-108,[2]ワークシート!$C$2:$BW$498,60,0),"")</f>
        <v/>
      </c>
      <c r="V342" s="125"/>
      <c r="W342" s="125" t="str">
        <f>+IFERROR(VLOOKUP(#REF!&amp;"-"&amp;ROW()-108,[2]ワークシート!$C$2:$BW$498,61,0),"")</f>
        <v/>
      </c>
      <c r="X342" s="125"/>
      <c r="Y342" s="125"/>
      <c r="Z342" s="126" t="str">
        <f t="shared" si="8"/>
        <v/>
      </c>
      <c r="AA342" s="126"/>
      <c r="AB342" s="127" t="str">
        <f>+IFERROR(IF(VLOOKUP(#REF!&amp;"-"&amp;ROW()-108,[2]ワークシート!$C$2:$BW$498,13,0)="","",VLOOKUP(#REF!&amp;"-"&amp;ROW()-108,[2]ワークシート!$C$2:$BW$498,13,0)),"")</f>
        <v/>
      </c>
      <c r="AC342" s="127"/>
      <c r="AD342" s="127" t="str">
        <f>+IFERROR(VLOOKUP(#REF!&amp;"-"&amp;ROW()-108,[2]ワークシート!$C$2:$BW$498,30,0),"")</f>
        <v/>
      </c>
      <c r="AE342" s="127"/>
      <c r="AF342" s="126" t="str">
        <f t="shared" si="9"/>
        <v/>
      </c>
      <c r="AG342" s="126"/>
      <c r="AH342" s="127" t="str">
        <f>+IFERROR(IF(VLOOKUP(#REF!&amp;"-"&amp;ROW()-108,[2]ワークシート!$C$2:$BW$498,31,0)="","",VLOOKUP(#REF!&amp;"-"&amp;ROW()-108,[2]ワークシート!$C$2:$BW$498,31,0)),"")</f>
        <v/>
      </c>
      <c r="AI342" s="127"/>
      <c r="AJ342" s="41"/>
      <c r="AK342" s="41"/>
      <c r="AL342" s="41"/>
      <c r="AM342" s="41"/>
      <c r="AN342" s="41"/>
      <c r="AO342" s="41"/>
      <c r="AP342" s="41"/>
      <c r="AQ342" s="41"/>
      <c r="AR342" s="41"/>
      <c r="AS342" s="41"/>
      <c r="AT342" s="41"/>
      <c r="AU342" s="41"/>
      <c r="AV342" s="41"/>
      <c r="AW342" s="41"/>
      <c r="AX342" s="41"/>
      <c r="AY342" s="41"/>
      <c r="AZ342" s="41"/>
      <c r="BA342" s="41"/>
      <c r="BB342" s="41"/>
      <c r="BC342" s="41"/>
      <c r="BD342" s="41"/>
    </row>
    <row r="343" spans="1:56" ht="35.1" hidden="1" customHeight="1">
      <c r="A343" s="41"/>
      <c r="B343" s="128" t="str">
        <f>+IFERROR(VLOOKUP(#REF!&amp;"-"&amp;ROW()-108,[2]ワークシート!$C$2:$BW$498,9,0),"")</f>
        <v/>
      </c>
      <c r="C343" s="129"/>
      <c r="D343" s="130" t="str">
        <f>+IFERROR(IF(VLOOKUP(#REF!&amp;"-"&amp;ROW()-108,[2]ワークシート!$C$2:$BW$498,10,0) = "","",VLOOKUP(#REF!&amp;"-"&amp;ROW()-108,[2]ワークシート!$C$2:$BW$498,10,0)),"")</f>
        <v/>
      </c>
      <c r="E343" s="129"/>
      <c r="F343" s="128" t="str">
        <f>+IFERROR(VLOOKUP(#REF!&amp;"-"&amp;ROW()-108,[2]ワークシート!$C$2:$BW$498,11,0),"")</f>
        <v/>
      </c>
      <c r="G343" s="129"/>
      <c r="H343" s="50" t="str">
        <f>+IFERROR(VLOOKUP(#REF!&amp;"-"&amp;ROW()-108,[2]ワークシート!$C$2:$BW$498,12,0),"")</f>
        <v/>
      </c>
      <c r="I34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3" s="132"/>
      <c r="K343" s="128" t="str">
        <f>+IFERROR(VLOOKUP(#REF!&amp;"-"&amp;ROW()-108,[2]ワークシート!$C$2:$BW$498,19,0),"")</f>
        <v/>
      </c>
      <c r="L343" s="130"/>
      <c r="M343" s="129"/>
      <c r="N343" s="133" t="str">
        <f>+IFERROR(VLOOKUP(#REF!&amp;"-"&amp;ROW()-108,[2]ワークシート!$C$2:$BW$498,24,0),"")</f>
        <v/>
      </c>
      <c r="O343" s="134"/>
      <c r="P343" s="125" t="str">
        <f>+IFERROR(VLOOKUP(#REF!&amp;"-"&amp;ROW()-108,[2]ワークシート!$C$2:$BW$498,25,0),"")</f>
        <v/>
      </c>
      <c r="Q343" s="125"/>
      <c r="R343" s="135" t="str">
        <f>+IFERROR(VLOOKUP(#REF!&amp;"-"&amp;ROW()-108,[2]ワークシート!$C$2:$BW$498,55,0),"")</f>
        <v/>
      </c>
      <c r="S343" s="135"/>
      <c r="T343" s="135"/>
      <c r="U343" s="125" t="str">
        <f>+IFERROR(VLOOKUP(#REF!&amp;"-"&amp;ROW()-108,[2]ワークシート!$C$2:$BW$498,60,0),"")</f>
        <v/>
      </c>
      <c r="V343" s="125"/>
      <c r="W343" s="125" t="str">
        <f>+IFERROR(VLOOKUP(#REF!&amp;"-"&amp;ROW()-108,[2]ワークシート!$C$2:$BW$498,61,0),"")</f>
        <v/>
      </c>
      <c r="X343" s="125"/>
      <c r="Y343" s="125"/>
      <c r="Z343" s="126" t="str">
        <f t="shared" si="8"/>
        <v/>
      </c>
      <c r="AA343" s="126"/>
      <c r="AB343" s="127" t="str">
        <f>+IFERROR(IF(VLOOKUP(#REF!&amp;"-"&amp;ROW()-108,[2]ワークシート!$C$2:$BW$498,13,0)="","",VLOOKUP(#REF!&amp;"-"&amp;ROW()-108,[2]ワークシート!$C$2:$BW$498,13,0)),"")</f>
        <v/>
      </c>
      <c r="AC343" s="127"/>
      <c r="AD343" s="127" t="str">
        <f>+IFERROR(VLOOKUP(#REF!&amp;"-"&amp;ROW()-108,[2]ワークシート!$C$2:$BW$498,30,0),"")</f>
        <v/>
      </c>
      <c r="AE343" s="127"/>
      <c r="AF343" s="126" t="str">
        <f t="shared" si="9"/>
        <v/>
      </c>
      <c r="AG343" s="126"/>
      <c r="AH343" s="127" t="str">
        <f>+IFERROR(IF(VLOOKUP(#REF!&amp;"-"&amp;ROW()-108,[2]ワークシート!$C$2:$BW$498,31,0)="","",VLOOKUP(#REF!&amp;"-"&amp;ROW()-108,[2]ワークシート!$C$2:$BW$498,31,0)),"")</f>
        <v/>
      </c>
      <c r="AI343" s="127"/>
      <c r="AJ343" s="41"/>
      <c r="AK343" s="41"/>
      <c r="AL343" s="41"/>
      <c r="AM343" s="41"/>
      <c r="AN343" s="41"/>
      <c r="AO343" s="41"/>
      <c r="AP343" s="41"/>
      <c r="AQ343" s="41"/>
      <c r="AR343" s="41"/>
      <c r="AS343" s="41"/>
      <c r="AT343" s="41"/>
      <c r="AU343" s="41"/>
      <c r="AV343" s="41"/>
      <c r="AW343" s="41"/>
      <c r="AX343" s="41"/>
      <c r="AY343" s="41"/>
      <c r="AZ343" s="41"/>
      <c r="BA343" s="41"/>
      <c r="BB343" s="41"/>
      <c r="BC343" s="41"/>
      <c r="BD343" s="41"/>
    </row>
    <row r="344" spans="1:56" ht="35.1" hidden="1" customHeight="1">
      <c r="A344" s="41"/>
      <c r="B344" s="128" t="str">
        <f>+IFERROR(VLOOKUP(#REF!&amp;"-"&amp;ROW()-108,[2]ワークシート!$C$2:$BW$498,9,0),"")</f>
        <v/>
      </c>
      <c r="C344" s="129"/>
      <c r="D344" s="130" t="str">
        <f>+IFERROR(IF(VLOOKUP(#REF!&amp;"-"&amp;ROW()-108,[2]ワークシート!$C$2:$BW$498,10,0) = "","",VLOOKUP(#REF!&amp;"-"&amp;ROW()-108,[2]ワークシート!$C$2:$BW$498,10,0)),"")</f>
        <v/>
      </c>
      <c r="E344" s="129"/>
      <c r="F344" s="128" t="str">
        <f>+IFERROR(VLOOKUP(#REF!&amp;"-"&amp;ROW()-108,[2]ワークシート!$C$2:$BW$498,11,0),"")</f>
        <v/>
      </c>
      <c r="G344" s="129"/>
      <c r="H344" s="50" t="str">
        <f>+IFERROR(VLOOKUP(#REF!&amp;"-"&amp;ROW()-108,[2]ワークシート!$C$2:$BW$498,12,0),"")</f>
        <v/>
      </c>
      <c r="I34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4" s="132"/>
      <c r="K344" s="128" t="str">
        <f>+IFERROR(VLOOKUP(#REF!&amp;"-"&amp;ROW()-108,[2]ワークシート!$C$2:$BW$498,19,0),"")</f>
        <v/>
      </c>
      <c r="L344" s="130"/>
      <c r="M344" s="129"/>
      <c r="N344" s="133" t="str">
        <f>+IFERROR(VLOOKUP(#REF!&amp;"-"&amp;ROW()-108,[2]ワークシート!$C$2:$BW$498,24,0),"")</f>
        <v/>
      </c>
      <c r="O344" s="134"/>
      <c r="P344" s="125" t="str">
        <f>+IFERROR(VLOOKUP(#REF!&amp;"-"&amp;ROW()-108,[2]ワークシート!$C$2:$BW$498,25,0),"")</f>
        <v/>
      </c>
      <c r="Q344" s="125"/>
      <c r="R344" s="135" t="str">
        <f>+IFERROR(VLOOKUP(#REF!&amp;"-"&amp;ROW()-108,[2]ワークシート!$C$2:$BW$498,55,0),"")</f>
        <v/>
      </c>
      <c r="S344" s="135"/>
      <c r="T344" s="135"/>
      <c r="U344" s="125" t="str">
        <f>+IFERROR(VLOOKUP(#REF!&amp;"-"&amp;ROW()-108,[2]ワークシート!$C$2:$BW$498,60,0),"")</f>
        <v/>
      </c>
      <c r="V344" s="125"/>
      <c r="W344" s="125" t="str">
        <f>+IFERROR(VLOOKUP(#REF!&amp;"-"&amp;ROW()-108,[2]ワークシート!$C$2:$BW$498,61,0),"")</f>
        <v/>
      </c>
      <c r="X344" s="125"/>
      <c r="Y344" s="125"/>
      <c r="Z344" s="126" t="str">
        <f t="shared" si="8"/>
        <v/>
      </c>
      <c r="AA344" s="126"/>
      <c r="AB344" s="127" t="str">
        <f>+IFERROR(IF(VLOOKUP(#REF!&amp;"-"&amp;ROW()-108,[2]ワークシート!$C$2:$BW$498,13,0)="","",VLOOKUP(#REF!&amp;"-"&amp;ROW()-108,[2]ワークシート!$C$2:$BW$498,13,0)),"")</f>
        <v/>
      </c>
      <c r="AC344" s="127"/>
      <c r="AD344" s="127" t="str">
        <f>+IFERROR(VLOOKUP(#REF!&amp;"-"&amp;ROW()-108,[2]ワークシート!$C$2:$BW$498,30,0),"")</f>
        <v/>
      </c>
      <c r="AE344" s="127"/>
      <c r="AF344" s="126" t="str">
        <f t="shared" si="9"/>
        <v/>
      </c>
      <c r="AG344" s="126"/>
      <c r="AH344" s="127" t="str">
        <f>+IFERROR(IF(VLOOKUP(#REF!&amp;"-"&amp;ROW()-108,[2]ワークシート!$C$2:$BW$498,31,0)="","",VLOOKUP(#REF!&amp;"-"&amp;ROW()-108,[2]ワークシート!$C$2:$BW$498,31,0)),"")</f>
        <v/>
      </c>
      <c r="AI344" s="127"/>
      <c r="AJ344" s="41"/>
      <c r="AK344" s="41"/>
      <c r="AL344" s="41"/>
      <c r="AM344" s="41"/>
      <c r="AN344" s="41"/>
      <c r="AO344" s="41"/>
      <c r="AP344" s="41"/>
      <c r="AQ344" s="41"/>
      <c r="AR344" s="41"/>
      <c r="AS344" s="41"/>
      <c r="AT344" s="41"/>
      <c r="AU344" s="41"/>
      <c r="AV344" s="41"/>
      <c r="AW344" s="41"/>
      <c r="AX344" s="41"/>
      <c r="AY344" s="41"/>
      <c r="AZ344" s="41"/>
      <c r="BA344" s="41"/>
      <c r="BB344" s="41"/>
      <c r="BC344" s="41"/>
      <c r="BD344" s="41"/>
    </row>
    <row r="345" spans="1:56" ht="35.1" hidden="1" customHeight="1">
      <c r="A345" s="41"/>
      <c r="B345" s="128" t="str">
        <f>+IFERROR(VLOOKUP(#REF!&amp;"-"&amp;ROW()-108,[2]ワークシート!$C$2:$BW$498,9,0),"")</f>
        <v/>
      </c>
      <c r="C345" s="129"/>
      <c r="D345" s="130" t="str">
        <f>+IFERROR(IF(VLOOKUP(#REF!&amp;"-"&amp;ROW()-108,[2]ワークシート!$C$2:$BW$498,10,0) = "","",VLOOKUP(#REF!&amp;"-"&amp;ROW()-108,[2]ワークシート!$C$2:$BW$498,10,0)),"")</f>
        <v/>
      </c>
      <c r="E345" s="129"/>
      <c r="F345" s="128" t="str">
        <f>+IFERROR(VLOOKUP(#REF!&amp;"-"&amp;ROW()-108,[2]ワークシート!$C$2:$BW$498,11,0),"")</f>
        <v/>
      </c>
      <c r="G345" s="129"/>
      <c r="H345" s="50" t="str">
        <f>+IFERROR(VLOOKUP(#REF!&amp;"-"&amp;ROW()-108,[2]ワークシート!$C$2:$BW$498,12,0),"")</f>
        <v/>
      </c>
      <c r="I34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5" s="132"/>
      <c r="K345" s="128" t="str">
        <f>+IFERROR(VLOOKUP(#REF!&amp;"-"&amp;ROW()-108,[2]ワークシート!$C$2:$BW$498,19,0),"")</f>
        <v/>
      </c>
      <c r="L345" s="130"/>
      <c r="M345" s="129"/>
      <c r="N345" s="133" t="str">
        <f>+IFERROR(VLOOKUP(#REF!&amp;"-"&amp;ROW()-108,[2]ワークシート!$C$2:$BW$498,24,0),"")</f>
        <v/>
      </c>
      <c r="O345" s="134"/>
      <c r="P345" s="125" t="str">
        <f>+IFERROR(VLOOKUP(#REF!&amp;"-"&amp;ROW()-108,[2]ワークシート!$C$2:$BW$498,25,0),"")</f>
        <v/>
      </c>
      <c r="Q345" s="125"/>
      <c r="R345" s="135" t="str">
        <f>+IFERROR(VLOOKUP(#REF!&amp;"-"&amp;ROW()-108,[2]ワークシート!$C$2:$BW$498,55,0),"")</f>
        <v/>
      </c>
      <c r="S345" s="135"/>
      <c r="T345" s="135"/>
      <c r="U345" s="125" t="str">
        <f>+IFERROR(VLOOKUP(#REF!&amp;"-"&amp;ROW()-108,[2]ワークシート!$C$2:$BW$498,60,0),"")</f>
        <v/>
      </c>
      <c r="V345" s="125"/>
      <c r="W345" s="125" t="str">
        <f>+IFERROR(VLOOKUP(#REF!&amp;"-"&amp;ROW()-108,[2]ワークシート!$C$2:$BW$498,61,0),"")</f>
        <v/>
      </c>
      <c r="X345" s="125"/>
      <c r="Y345" s="125"/>
      <c r="Z345" s="126" t="str">
        <f t="shared" si="8"/>
        <v/>
      </c>
      <c r="AA345" s="126"/>
      <c r="AB345" s="127" t="str">
        <f>+IFERROR(IF(VLOOKUP(#REF!&amp;"-"&amp;ROW()-108,[2]ワークシート!$C$2:$BW$498,13,0)="","",VLOOKUP(#REF!&amp;"-"&amp;ROW()-108,[2]ワークシート!$C$2:$BW$498,13,0)),"")</f>
        <v/>
      </c>
      <c r="AC345" s="127"/>
      <c r="AD345" s="127" t="str">
        <f>+IFERROR(VLOOKUP(#REF!&amp;"-"&amp;ROW()-108,[2]ワークシート!$C$2:$BW$498,30,0),"")</f>
        <v/>
      </c>
      <c r="AE345" s="127"/>
      <c r="AF345" s="126" t="str">
        <f t="shared" si="9"/>
        <v/>
      </c>
      <c r="AG345" s="126"/>
      <c r="AH345" s="127" t="str">
        <f>+IFERROR(IF(VLOOKUP(#REF!&amp;"-"&amp;ROW()-108,[2]ワークシート!$C$2:$BW$498,31,0)="","",VLOOKUP(#REF!&amp;"-"&amp;ROW()-108,[2]ワークシート!$C$2:$BW$498,31,0)),"")</f>
        <v/>
      </c>
      <c r="AI345" s="127"/>
      <c r="AJ345" s="41"/>
      <c r="AK345" s="41"/>
      <c r="AL345" s="41"/>
      <c r="AM345" s="41"/>
      <c r="AN345" s="41"/>
      <c r="AO345" s="41"/>
      <c r="AP345" s="41"/>
      <c r="AQ345" s="41"/>
      <c r="AR345" s="41"/>
      <c r="AS345" s="41"/>
      <c r="AT345" s="41"/>
      <c r="AU345" s="41"/>
      <c r="AV345" s="41"/>
      <c r="AW345" s="41"/>
      <c r="AX345" s="41"/>
      <c r="AY345" s="41"/>
      <c r="AZ345" s="41"/>
      <c r="BA345" s="41"/>
      <c r="BB345" s="41"/>
      <c r="BC345" s="41"/>
      <c r="BD345" s="41"/>
    </row>
    <row r="346" spans="1:56" ht="35.1" hidden="1" customHeight="1">
      <c r="A346" s="41"/>
      <c r="B346" s="128" t="str">
        <f>+IFERROR(VLOOKUP(#REF!&amp;"-"&amp;ROW()-108,[2]ワークシート!$C$2:$BW$498,9,0),"")</f>
        <v/>
      </c>
      <c r="C346" s="129"/>
      <c r="D346" s="130" t="str">
        <f>+IFERROR(IF(VLOOKUP(#REF!&amp;"-"&amp;ROW()-108,[2]ワークシート!$C$2:$BW$498,10,0) = "","",VLOOKUP(#REF!&amp;"-"&amp;ROW()-108,[2]ワークシート!$C$2:$BW$498,10,0)),"")</f>
        <v/>
      </c>
      <c r="E346" s="129"/>
      <c r="F346" s="128" t="str">
        <f>+IFERROR(VLOOKUP(#REF!&amp;"-"&amp;ROW()-108,[2]ワークシート!$C$2:$BW$498,11,0),"")</f>
        <v/>
      </c>
      <c r="G346" s="129"/>
      <c r="H346" s="50" t="str">
        <f>+IFERROR(VLOOKUP(#REF!&amp;"-"&amp;ROW()-108,[2]ワークシート!$C$2:$BW$498,12,0),"")</f>
        <v/>
      </c>
      <c r="I34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6" s="132"/>
      <c r="K346" s="128" t="str">
        <f>+IFERROR(VLOOKUP(#REF!&amp;"-"&amp;ROW()-108,[2]ワークシート!$C$2:$BW$498,19,0),"")</f>
        <v/>
      </c>
      <c r="L346" s="130"/>
      <c r="M346" s="129"/>
      <c r="N346" s="133" t="str">
        <f>+IFERROR(VLOOKUP(#REF!&amp;"-"&amp;ROW()-108,[2]ワークシート!$C$2:$BW$498,24,0),"")</f>
        <v/>
      </c>
      <c r="O346" s="134"/>
      <c r="P346" s="125" t="str">
        <f>+IFERROR(VLOOKUP(#REF!&amp;"-"&amp;ROW()-108,[2]ワークシート!$C$2:$BW$498,25,0),"")</f>
        <v/>
      </c>
      <c r="Q346" s="125"/>
      <c r="R346" s="135" t="str">
        <f>+IFERROR(VLOOKUP(#REF!&amp;"-"&amp;ROW()-108,[2]ワークシート!$C$2:$BW$498,55,0),"")</f>
        <v/>
      </c>
      <c r="S346" s="135"/>
      <c r="T346" s="135"/>
      <c r="U346" s="125" t="str">
        <f>+IFERROR(VLOOKUP(#REF!&amp;"-"&amp;ROW()-108,[2]ワークシート!$C$2:$BW$498,60,0),"")</f>
        <v/>
      </c>
      <c r="V346" s="125"/>
      <c r="W346" s="125" t="str">
        <f>+IFERROR(VLOOKUP(#REF!&amp;"-"&amp;ROW()-108,[2]ワークシート!$C$2:$BW$498,61,0),"")</f>
        <v/>
      </c>
      <c r="X346" s="125"/>
      <c r="Y346" s="125"/>
      <c r="Z346" s="126" t="str">
        <f t="shared" si="8"/>
        <v/>
      </c>
      <c r="AA346" s="126"/>
      <c r="AB346" s="127" t="str">
        <f>+IFERROR(IF(VLOOKUP(#REF!&amp;"-"&amp;ROW()-108,[2]ワークシート!$C$2:$BW$498,13,0)="","",VLOOKUP(#REF!&amp;"-"&amp;ROW()-108,[2]ワークシート!$C$2:$BW$498,13,0)),"")</f>
        <v/>
      </c>
      <c r="AC346" s="127"/>
      <c r="AD346" s="127" t="str">
        <f>+IFERROR(VLOOKUP(#REF!&amp;"-"&amp;ROW()-108,[2]ワークシート!$C$2:$BW$498,30,0),"")</f>
        <v/>
      </c>
      <c r="AE346" s="127"/>
      <c r="AF346" s="126" t="str">
        <f t="shared" si="9"/>
        <v/>
      </c>
      <c r="AG346" s="126"/>
      <c r="AH346" s="127" t="str">
        <f>+IFERROR(IF(VLOOKUP(#REF!&amp;"-"&amp;ROW()-108,[2]ワークシート!$C$2:$BW$498,31,0)="","",VLOOKUP(#REF!&amp;"-"&amp;ROW()-108,[2]ワークシート!$C$2:$BW$498,31,0)),"")</f>
        <v/>
      </c>
      <c r="AI346" s="127"/>
      <c r="AJ346" s="41"/>
      <c r="AK346" s="41"/>
      <c r="AL346" s="41"/>
      <c r="AM346" s="41"/>
      <c r="AN346" s="41"/>
      <c r="AO346" s="41"/>
      <c r="AP346" s="41"/>
      <c r="AQ346" s="41"/>
      <c r="AR346" s="41"/>
      <c r="AS346" s="41"/>
      <c r="AT346" s="41"/>
      <c r="AU346" s="41"/>
      <c r="AV346" s="41"/>
      <c r="AW346" s="41"/>
      <c r="AX346" s="41"/>
      <c r="AY346" s="41"/>
      <c r="AZ346" s="41"/>
      <c r="BA346" s="41"/>
      <c r="BB346" s="41"/>
      <c r="BC346" s="41"/>
      <c r="BD346" s="41"/>
    </row>
    <row r="347" spans="1:56" ht="35.1" hidden="1" customHeight="1">
      <c r="A347" s="41"/>
      <c r="B347" s="128" t="str">
        <f>+IFERROR(VLOOKUP(#REF!&amp;"-"&amp;ROW()-108,[2]ワークシート!$C$2:$BW$498,9,0),"")</f>
        <v/>
      </c>
      <c r="C347" s="129"/>
      <c r="D347" s="130" t="str">
        <f>+IFERROR(IF(VLOOKUP(#REF!&amp;"-"&amp;ROW()-108,[2]ワークシート!$C$2:$BW$498,10,0) = "","",VLOOKUP(#REF!&amp;"-"&amp;ROW()-108,[2]ワークシート!$C$2:$BW$498,10,0)),"")</f>
        <v/>
      </c>
      <c r="E347" s="129"/>
      <c r="F347" s="128" t="str">
        <f>+IFERROR(VLOOKUP(#REF!&amp;"-"&amp;ROW()-108,[2]ワークシート!$C$2:$BW$498,11,0),"")</f>
        <v/>
      </c>
      <c r="G347" s="129"/>
      <c r="H347" s="50" t="str">
        <f>+IFERROR(VLOOKUP(#REF!&amp;"-"&amp;ROW()-108,[2]ワークシート!$C$2:$BW$498,12,0),"")</f>
        <v/>
      </c>
      <c r="I34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7" s="132"/>
      <c r="K347" s="128" t="str">
        <f>+IFERROR(VLOOKUP(#REF!&amp;"-"&amp;ROW()-108,[2]ワークシート!$C$2:$BW$498,19,0),"")</f>
        <v/>
      </c>
      <c r="L347" s="130"/>
      <c r="M347" s="129"/>
      <c r="N347" s="133" t="str">
        <f>+IFERROR(VLOOKUP(#REF!&amp;"-"&amp;ROW()-108,[2]ワークシート!$C$2:$BW$498,24,0),"")</f>
        <v/>
      </c>
      <c r="O347" s="134"/>
      <c r="P347" s="125" t="str">
        <f>+IFERROR(VLOOKUP(#REF!&amp;"-"&amp;ROW()-108,[2]ワークシート!$C$2:$BW$498,25,0),"")</f>
        <v/>
      </c>
      <c r="Q347" s="125"/>
      <c r="R347" s="135" t="str">
        <f>+IFERROR(VLOOKUP(#REF!&amp;"-"&amp;ROW()-108,[2]ワークシート!$C$2:$BW$498,55,0),"")</f>
        <v/>
      </c>
      <c r="S347" s="135"/>
      <c r="T347" s="135"/>
      <c r="U347" s="125" t="str">
        <f>+IFERROR(VLOOKUP(#REF!&amp;"-"&amp;ROW()-108,[2]ワークシート!$C$2:$BW$498,60,0),"")</f>
        <v/>
      </c>
      <c r="V347" s="125"/>
      <c r="W347" s="125" t="str">
        <f>+IFERROR(VLOOKUP(#REF!&amp;"-"&amp;ROW()-108,[2]ワークシート!$C$2:$BW$498,61,0),"")</f>
        <v/>
      </c>
      <c r="X347" s="125"/>
      <c r="Y347" s="125"/>
      <c r="Z347" s="126" t="str">
        <f t="shared" si="8"/>
        <v/>
      </c>
      <c r="AA347" s="126"/>
      <c r="AB347" s="127" t="str">
        <f>+IFERROR(IF(VLOOKUP(#REF!&amp;"-"&amp;ROW()-108,[2]ワークシート!$C$2:$BW$498,13,0)="","",VLOOKUP(#REF!&amp;"-"&amp;ROW()-108,[2]ワークシート!$C$2:$BW$498,13,0)),"")</f>
        <v/>
      </c>
      <c r="AC347" s="127"/>
      <c r="AD347" s="127" t="str">
        <f>+IFERROR(VLOOKUP(#REF!&amp;"-"&amp;ROW()-108,[2]ワークシート!$C$2:$BW$498,30,0),"")</f>
        <v/>
      </c>
      <c r="AE347" s="127"/>
      <c r="AF347" s="126" t="str">
        <f t="shared" si="9"/>
        <v/>
      </c>
      <c r="AG347" s="126"/>
      <c r="AH347" s="127" t="str">
        <f>+IFERROR(IF(VLOOKUP(#REF!&amp;"-"&amp;ROW()-108,[2]ワークシート!$C$2:$BW$498,31,0)="","",VLOOKUP(#REF!&amp;"-"&amp;ROW()-108,[2]ワークシート!$C$2:$BW$498,31,0)),"")</f>
        <v/>
      </c>
      <c r="AI347" s="127"/>
      <c r="AJ347" s="41"/>
      <c r="AK347" s="41"/>
      <c r="AL347" s="41"/>
      <c r="AM347" s="41"/>
      <c r="AN347" s="41"/>
      <c r="AO347" s="41"/>
      <c r="AP347" s="41"/>
      <c r="AQ347" s="41"/>
      <c r="AR347" s="41"/>
      <c r="AS347" s="41"/>
      <c r="AT347" s="41"/>
      <c r="AU347" s="41"/>
      <c r="AV347" s="41"/>
      <c r="AW347" s="41"/>
      <c r="AX347" s="41"/>
      <c r="AY347" s="41"/>
      <c r="AZ347" s="41"/>
      <c r="BA347" s="41"/>
      <c r="BB347" s="41"/>
      <c r="BC347" s="41"/>
      <c r="BD347" s="41"/>
    </row>
    <row r="348" spans="1:56" ht="35.1" hidden="1" customHeight="1">
      <c r="A348" s="41"/>
      <c r="B348" s="128" t="str">
        <f>+IFERROR(VLOOKUP(#REF!&amp;"-"&amp;ROW()-108,[2]ワークシート!$C$2:$BW$498,9,0),"")</f>
        <v/>
      </c>
      <c r="C348" s="129"/>
      <c r="D348" s="130" t="str">
        <f>+IFERROR(IF(VLOOKUP(#REF!&amp;"-"&amp;ROW()-108,[2]ワークシート!$C$2:$BW$498,10,0) = "","",VLOOKUP(#REF!&amp;"-"&amp;ROW()-108,[2]ワークシート!$C$2:$BW$498,10,0)),"")</f>
        <v/>
      </c>
      <c r="E348" s="129"/>
      <c r="F348" s="128" t="str">
        <f>+IFERROR(VLOOKUP(#REF!&amp;"-"&amp;ROW()-108,[2]ワークシート!$C$2:$BW$498,11,0),"")</f>
        <v/>
      </c>
      <c r="G348" s="129"/>
      <c r="H348" s="50" t="str">
        <f>+IFERROR(VLOOKUP(#REF!&amp;"-"&amp;ROW()-108,[2]ワークシート!$C$2:$BW$498,12,0),"")</f>
        <v/>
      </c>
      <c r="I34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8" s="132"/>
      <c r="K348" s="128" t="str">
        <f>+IFERROR(VLOOKUP(#REF!&amp;"-"&amp;ROW()-108,[2]ワークシート!$C$2:$BW$498,19,0),"")</f>
        <v/>
      </c>
      <c r="L348" s="130"/>
      <c r="M348" s="129"/>
      <c r="N348" s="133" t="str">
        <f>+IFERROR(VLOOKUP(#REF!&amp;"-"&amp;ROW()-108,[2]ワークシート!$C$2:$BW$498,24,0),"")</f>
        <v/>
      </c>
      <c r="O348" s="134"/>
      <c r="P348" s="125" t="str">
        <f>+IFERROR(VLOOKUP(#REF!&amp;"-"&amp;ROW()-108,[2]ワークシート!$C$2:$BW$498,25,0),"")</f>
        <v/>
      </c>
      <c r="Q348" s="125"/>
      <c r="R348" s="135" t="str">
        <f>+IFERROR(VLOOKUP(#REF!&amp;"-"&amp;ROW()-108,[2]ワークシート!$C$2:$BW$498,55,0),"")</f>
        <v/>
      </c>
      <c r="S348" s="135"/>
      <c r="T348" s="135"/>
      <c r="U348" s="125" t="str">
        <f>+IFERROR(VLOOKUP(#REF!&amp;"-"&amp;ROW()-108,[2]ワークシート!$C$2:$BW$498,60,0),"")</f>
        <v/>
      </c>
      <c r="V348" s="125"/>
      <c r="W348" s="125" t="str">
        <f>+IFERROR(VLOOKUP(#REF!&amp;"-"&amp;ROW()-108,[2]ワークシート!$C$2:$BW$498,61,0),"")</f>
        <v/>
      </c>
      <c r="X348" s="125"/>
      <c r="Y348" s="125"/>
      <c r="Z348" s="126" t="str">
        <f t="shared" si="8"/>
        <v/>
      </c>
      <c r="AA348" s="126"/>
      <c r="AB348" s="127" t="str">
        <f>+IFERROR(IF(VLOOKUP(#REF!&amp;"-"&amp;ROW()-108,[2]ワークシート!$C$2:$BW$498,13,0)="","",VLOOKUP(#REF!&amp;"-"&amp;ROW()-108,[2]ワークシート!$C$2:$BW$498,13,0)),"")</f>
        <v/>
      </c>
      <c r="AC348" s="127"/>
      <c r="AD348" s="127" t="str">
        <f>+IFERROR(VLOOKUP(#REF!&amp;"-"&amp;ROW()-108,[2]ワークシート!$C$2:$BW$498,30,0),"")</f>
        <v/>
      </c>
      <c r="AE348" s="127"/>
      <c r="AF348" s="126" t="str">
        <f t="shared" si="9"/>
        <v/>
      </c>
      <c r="AG348" s="126"/>
      <c r="AH348" s="127" t="str">
        <f>+IFERROR(IF(VLOOKUP(#REF!&amp;"-"&amp;ROW()-108,[2]ワークシート!$C$2:$BW$498,31,0)="","",VLOOKUP(#REF!&amp;"-"&amp;ROW()-108,[2]ワークシート!$C$2:$BW$498,31,0)),"")</f>
        <v/>
      </c>
      <c r="AI348" s="127"/>
      <c r="AJ348" s="41"/>
      <c r="AK348" s="41"/>
      <c r="AL348" s="41"/>
      <c r="AM348" s="41"/>
      <c r="AN348" s="41"/>
      <c r="AO348" s="41"/>
      <c r="AP348" s="41"/>
      <c r="AQ348" s="41"/>
      <c r="AR348" s="41"/>
      <c r="AS348" s="41"/>
      <c r="AT348" s="41"/>
      <c r="AU348" s="41"/>
      <c r="AV348" s="41"/>
      <c r="AW348" s="41"/>
      <c r="AX348" s="41"/>
      <c r="AY348" s="41"/>
      <c r="AZ348" s="41"/>
      <c r="BA348" s="41"/>
      <c r="BB348" s="41"/>
      <c r="BC348" s="41"/>
      <c r="BD348" s="41"/>
    </row>
    <row r="349" spans="1:56" ht="35.1" hidden="1" customHeight="1">
      <c r="A349" s="41"/>
      <c r="B349" s="128" t="str">
        <f>+IFERROR(VLOOKUP(#REF!&amp;"-"&amp;ROW()-108,[2]ワークシート!$C$2:$BW$498,9,0),"")</f>
        <v/>
      </c>
      <c r="C349" s="129"/>
      <c r="D349" s="130" t="str">
        <f>+IFERROR(IF(VLOOKUP(#REF!&amp;"-"&amp;ROW()-108,[2]ワークシート!$C$2:$BW$498,10,0) = "","",VLOOKUP(#REF!&amp;"-"&amp;ROW()-108,[2]ワークシート!$C$2:$BW$498,10,0)),"")</f>
        <v/>
      </c>
      <c r="E349" s="129"/>
      <c r="F349" s="128" t="str">
        <f>+IFERROR(VLOOKUP(#REF!&amp;"-"&amp;ROW()-108,[2]ワークシート!$C$2:$BW$498,11,0),"")</f>
        <v/>
      </c>
      <c r="G349" s="129"/>
      <c r="H349" s="50" t="str">
        <f>+IFERROR(VLOOKUP(#REF!&amp;"-"&amp;ROW()-108,[2]ワークシート!$C$2:$BW$498,12,0),"")</f>
        <v/>
      </c>
      <c r="I34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9" s="132"/>
      <c r="K349" s="128" t="str">
        <f>+IFERROR(VLOOKUP(#REF!&amp;"-"&amp;ROW()-108,[2]ワークシート!$C$2:$BW$498,19,0),"")</f>
        <v/>
      </c>
      <c r="L349" s="130"/>
      <c r="M349" s="129"/>
      <c r="N349" s="133" t="str">
        <f>+IFERROR(VLOOKUP(#REF!&amp;"-"&amp;ROW()-108,[2]ワークシート!$C$2:$BW$498,24,0),"")</f>
        <v/>
      </c>
      <c r="O349" s="134"/>
      <c r="P349" s="125" t="str">
        <f>+IFERROR(VLOOKUP(#REF!&amp;"-"&amp;ROW()-108,[2]ワークシート!$C$2:$BW$498,25,0),"")</f>
        <v/>
      </c>
      <c r="Q349" s="125"/>
      <c r="R349" s="135" t="str">
        <f>+IFERROR(VLOOKUP(#REF!&amp;"-"&amp;ROW()-108,[2]ワークシート!$C$2:$BW$498,55,0),"")</f>
        <v/>
      </c>
      <c r="S349" s="135"/>
      <c r="T349" s="135"/>
      <c r="U349" s="125" t="str">
        <f>+IFERROR(VLOOKUP(#REF!&amp;"-"&amp;ROW()-108,[2]ワークシート!$C$2:$BW$498,60,0),"")</f>
        <v/>
      </c>
      <c r="V349" s="125"/>
      <c r="W349" s="125" t="str">
        <f>+IFERROR(VLOOKUP(#REF!&amp;"-"&amp;ROW()-108,[2]ワークシート!$C$2:$BW$498,61,0),"")</f>
        <v/>
      </c>
      <c r="X349" s="125"/>
      <c r="Y349" s="125"/>
      <c r="Z349" s="126" t="str">
        <f t="shared" si="8"/>
        <v/>
      </c>
      <c r="AA349" s="126"/>
      <c r="AB349" s="127" t="str">
        <f>+IFERROR(IF(VLOOKUP(#REF!&amp;"-"&amp;ROW()-108,[2]ワークシート!$C$2:$BW$498,13,0)="","",VLOOKUP(#REF!&amp;"-"&amp;ROW()-108,[2]ワークシート!$C$2:$BW$498,13,0)),"")</f>
        <v/>
      </c>
      <c r="AC349" s="127"/>
      <c r="AD349" s="127" t="str">
        <f>+IFERROR(VLOOKUP(#REF!&amp;"-"&amp;ROW()-108,[2]ワークシート!$C$2:$BW$498,30,0),"")</f>
        <v/>
      </c>
      <c r="AE349" s="127"/>
      <c r="AF349" s="126" t="str">
        <f t="shared" si="9"/>
        <v/>
      </c>
      <c r="AG349" s="126"/>
      <c r="AH349" s="127" t="str">
        <f>+IFERROR(IF(VLOOKUP(#REF!&amp;"-"&amp;ROW()-108,[2]ワークシート!$C$2:$BW$498,31,0)="","",VLOOKUP(#REF!&amp;"-"&amp;ROW()-108,[2]ワークシート!$C$2:$BW$498,31,0)),"")</f>
        <v/>
      </c>
      <c r="AI349" s="127"/>
      <c r="AJ349" s="41"/>
      <c r="AK349" s="41"/>
      <c r="AL349" s="41"/>
      <c r="AM349" s="41"/>
      <c r="AN349" s="41"/>
      <c r="AO349" s="41"/>
      <c r="AP349" s="41"/>
      <c r="AQ349" s="41"/>
      <c r="AR349" s="41"/>
      <c r="AS349" s="41"/>
      <c r="AT349" s="41"/>
      <c r="AU349" s="41"/>
      <c r="AV349" s="41"/>
      <c r="AW349" s="41"/>
      <c r="AX349" s="41"/>
      <c r="AY349" s="41"/>
      <c r="AZ349" s="41"/>
      <c r="BA349" s="41"/>
      <c r="BB349" s="41"/>
      <c r="BC349" s="41"/>
      <c r="BD349" s="41"/>
    </row>
    <row r="350" spans="1:56" ht="35.1" hidden="1" customHeight="1">
      <c r="A350" s="41"/>
      <c r="B350" s="128" t="str">
        <f>+IFERROR(VLOOKUP(#REF!&amp;"-"&amp;ROW()-108,[2]ワークシート!$C$2:$BW$498,9,0),"")</f>
        <v/>
      </c>
      <c r="C350" s="129"/>
      <c r="D350" s="130" t="str">
        <f>+IFERROR(IF(VLOOKUP(#REF!&amp;"-"&amp;ROW()-108,[2]ワークシート!$C$2:$BW$498,10,0) = "","",VLOOKUP(#REF!&amp;"-"&amp;ROW()-108,[2]ワークシート!$C$2:$BW$498,10,0)),"")</f>
        <v/>
      </c>
      <c r="E350" s="129"/>
      <c r="F350" s="128" t="str">
        <f>+IFERROR(VLOOKUP(#REF!&amp;"-"&amp;ROW()-108,[2]ワークシート!$C$2:$BW$498,11,0),"")</f>
        <v/>
      </c>
      <c r="G350" s="129"/>
      <c r="H350" s="50" t="str">
        <f>+IFERROR(VLOOKUP(#REF!&amp;"-"&amp;ROW()-108,[2]ワークシート!$C$2:$BW$498,12,0),"")</f>
        <v/>
      </c>
      <c r="I35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0" s="132"/>
      <c r="K350" s="128" t="str">
        <f>+IFERROR(VLOOKUP(#REF!&amp;"-"&amp;ROW()-108,[2]ワークシート!$C$2:$BW$498,19,0),"")</f>
        <v/>
      </c>
      <c r="L350" s="130"/>
      <c r="M350" s="129"/>
      <c r="N350" s="133" t="str">
        <f>+IFERROR(VLOOKUP(#REF!&amp;"-"&amp;ROW()-108,[2]ワークシート!$C$2:$BW$498,24,0),"")</f>
        <v/>
      </c>
      <c r="O350" s="134"/>
      <c r="P350" s="125" t="str">
        <f>+IFERROR(VLOOKUP(#REF!&amp;"-"&amp;ROW()-108,[2]ワークシート!$C$2:$BW$498,25,0),"")</f>
        <v/>
      </c>
      <c r="Q350" s="125"/>
      <c r="R350" s="135" t="str">
        <f>+IFERROR(VLOOKUP(#REF!&amp;"-"&amp;ROW()-108,[2]ワークシート!$C$2:$BW$498,55,0),"")</f>
        <v/>
      </c>
      <c r="S350" s="135"/>
      <c r="T350" s="135"/>
      <c r="U350" s="125" t="str">
        <f>+IFERROR(VLOOKUP(#REF!&amp;"-"&amp;ROW()-108,[2]ワークシート!$C$2:$BW$498,60,0),"")</f>
        <v/>
      </c>
      <c r="V350" s="125"/>
      <c r="W350" s="125" t="str">
        <f>+IFERROR(VLOOKUP(#REF!&amp;"-"&amp;ROW()-108,[2]ワークシート!$C$2:$BW$498,61,0),"")</f>
        <v/>
      </c>
      <c r="X350" s="125"/>
      <c r="Y350" s="125"/>
      <c r="Z350" s="126" t="str">
        <f t="shared" si="8"/>
        <v/>
      </c>
      <c r="AA350" s="126"/>
      <c r="AB350" s="127" t="str">
        <f>+IFERROR(IF(VLOOKUP(#REF!&amp;"-"&amp;ROW()-108,[2]ワークシート!$C$2:$BW$498,13,0)="","",VLOOKUP(#REF!&amp;"-"&amp;ROW()-108,[2]ワークシート!$C$2:$BW$498,13,0)),"")</f>
        <v/>
      </c>
      <c r="AC350" s="127"/>
      <c r="AD350" s="127" t="str">
        <f>+IFERROR(VLOOKUP(#REF!&amp;"-"&amp;ROW()-108,[2]ワークシート!$C$2:$BW$498,30,0),"")</f>
        <v/>
      </c>
      <c r="AE350" s="127"/>
      <c r="AF350" s="126" t="str">
        <f t="shared" si="9"/>
        <v/>
      </c>
      <c r="AG350" s="126"/>
      <c r="AH350" s="127" t="str">
        <f>+IFERROR(IF(VLOOKUP(#REF!&amp;"-"&amp;ROW()-108,[2]ワークシート!$C$2:$BW$498,31,0)="","",VLOOKUP(#REF!&amp;"-"&amp;ROW()-108,[2]ワークシート!$C$2:$BW$498,31,0)),"")</f>
        <v/>
      </c>
      <c r="AI350" s="127"/>
      <c r="AJ350" s="41"/>
      <c r="AK350" s="41"/>
      <c r="AL350" s="41"/>
      <c r="AM350" s="41"/>
      <c r="AN350" s="41"/>
      <c r="AO350" s="41"/>
      <c r="AP350" s="41"/>
      <c r="AQ350" s="41"/>
      <c r="AR350" s="41"/>
      <c r="AS350" s="41"/>
      <c r="AT350" s="41"/>
      <c r="AU350" s="41"/>
      <c r="AV350" s="41"/>
      <c r="AW350" s="41"/>
      <c r="AX350" s="41"/>
      <c r="AY350" s="41"/>
      <c r="AZ350" s="41"/>
      <c r="BA350" s="41"/>
      <c r="BB350" s="41"/>
      <c r="BC350" s="41"/>
      <c r="BD350" s="41"/>
    </row>
    <row r="351" spans="1:56" ht="35.1" hidden="1" customHeight="1">
      <c r="A351" s="41"/>
      <c r="B351" s="128" t="str">
        <f>+IFERROR(VLOOKUP(#REF!&amp;"-"&amp;ROW()-108,[2]ワークシート!$C$2:$BW$498,9,0),"")</f>
        <v/>
      </c>
      <c r="C351" s="129"/>
      <c r="D351" s="130" t="str">
        <f>+IFERROR(IF(VLOOKUP(#REF!&amp;"-"&amp;ROW()-108,[2]ワークシート!$C$2:$BW$498,10,0) = "","",VLOOKUP(#REF!&amp;"-"&amp;ROW()-108,[2]ワークシート!$C$2:$BW$498,10,0)),"")</f>
        <v/>
      </c>
      <c r="E351" s="129"/>
      <c r="F351" s="128" t="str">
        <f>+IFERROR(VLOOKUP(#REF!&amp;"-"&amp;ROW()-108,[2]ワークシート!$C$2:$BW$498,11,0),"")</f>
        <v/>
      </c>
      <c r="G351" s="129"/>
      <c r="H351" s="50" t="str">
        <f>+IFERROR(VLOOKUP(#REF!&amp;"-"&amp;ROW()-108,[2]ワークシート!$C$2:$BW$498,12,0),"")</f>
        <v/>
      </c>
      <c r="I35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1" s="132"/>
      <c r="K351" s="128" t="str">
        <f>+IFERROR(VLOOKUP(#REF!&amp;"-"&amp;ROW()-108,[2]ワークシート!$C$2:$BW$498,19,0),"")</f>
        <v/>
      </c>
      <c r="L351" s="130"/>
      <c r="M351" s="129"/>
      <c r="N351" s="133" t="str">
        <f>+IFERROR(VLOOKUP(#REF!&amp;"-"&amp;ROW()-108,[2]ワークシート!$C$2:$BW$498,24,0),"")</f>
        <v/>
      </c>
      <c r="O351" s="134"/>
      <c r="P351" s="125" t="str">
        <f>+IFERROR(VLOOKUP(#REF!&amp;"-"&amp;ROW()-108,[2]ワークシート!$C$2:$BW$498,25,0),"")</f>
        <v/>
      </c>
      <c r="Q351" s="125"/>
      <c r="R351" s="135" t="str">
        <f>+IFERROR(VLOOKUP(#REF!&amp;"-"&amp;ROW()-108,[2]ワークシート!$C$2:$BW$498,55,0),"")</f>
        <v/>
      </c>
      <c r="S351" s="135"/>
      <c r="T351" s="135"/>
      <c r="U351" s="125" t="str">
        <f>+IFERROR(VLOOKUP(#REF!&amp;"-"&amp;ROW()-108,[2]ワークシート!$C$2:$BW$498,60,0),"")</f>
        <v/>
      </c>
      <c r="V351" s="125"/>
      <c r="W351" s="125" t="str">
        <f>+IFERROR(VLOOKUP(#REF!&amp;"-"&amp;ROW()-108,[2]ワークシート!$C$2:$BW$498,61,0),"")</f>
        <v/>
      </c>
      <c r="X351" s="125"/>
      <c r="Y351" s="125"/>
      <c r="Z351" s="126" t="str">
        <f t="shared" si="8"/>
        <v/>
      </c>
      <c r="AA351" s="126"/>
      <c r="AB351" s="127" t="str">
        <f>+IFERROR(IF(VLOOKUP(#REF!&amp;"-"&amp;ROW()-108,[2]ワークシート!$C$2:$BW$498,13,0)="","",VLOOKUP(#REF!&amp;"-"&amp;ROW()-108,[2]ワークシート!$C$2:$BW$498,13,0)),"")</f>
        <v/>
      </c>
      <c r="AC351" s="127"/>
      <c r="AD351" s="127" t="str">
        <f>+IFERROR(VLOOKUP(#REF!&amp;"-"&amp;ROW()-108,[2]ワークシート!$C$2:$BW$498,30,0),"")</f>
        <v/>
      </c>
      <c r="AE351" s="127"/>
      <c r="AF351" s="126" t="str">
        <f t="shared" si="9"/>
        <v/>
      </c>
      <c r="AG351" s="126"/>
      <c r="AH351" s="127" t="str">
        <f>+IFERROR(IF(VLOOKUP(#REF!&amp;"-"&amp;ROW()-108,[2]ワークシート!$C$2:$BW$498,31,0)="","",VLOOKUP(#REF!&amp;"-"&amp;ROW()-108,[2]ワークシート!$C$2:$BW$498,31,0)),"")</f>
        <v/>
      </c>
      <c r="AI351" s="127"/>
      <c r="AJ351" s="41"/>
      <c r="AK351" s="41"/>
      <c r="AL351" s="41"/>
      <c r="AM351" s="41"/>
      <c r="AN351" s="41"/>
      <c r="AO351" s="41"/>
      <c r="AP351" s="41"/>
      <c r="AQ351" s="41"/>
      <c r="AR351" s="41"/>
      <c r="AS351" s="41"/>
      <c r="AT351" s="41"/>
      <c r="AU351" s="41"/>
      <c r="AV351" s="41"/>
      <c r="AW351" s="41"/>
      <c r="AX351" s="41"/>
      <c r="AY351" s="41"/>
      <c r="AZ351" s="41"/>
      <c r="BA351" s="41"/>
      <c r="BB351" s="41"/>
      <c r="BC351" s="41"/>
      <c r="BD351" s="41"/>
    </row>
    <row r="352" spans="1:56" ht="35.1" hidden="1" customHeight="1">
      <c r="A352" s="41"/>
      <c r="B352" s="128" t="str">
        <f>+IFERROR(VLOOKUP(#REF!&amp;"-"&amp;ROW()-108,[2]ワークシート!$C$2:$BW$498,9,0),"")</f>
        <v/>
      </c>
      <c r="C352" s="129"/>
      <c r="D352" s="130" t="str">
        <f>+IFERROR(IF(VLOOKUP(#REF!&amp;"-"&amp;ROW()-108,[2]ワークシート!$C$2:$BW$498,10,0) = "","",VLOOKUP(#REF!&amp;"-"&amp;ROW()-108,[2]ワークシート!$C$2:$BW$498,10,0)),"")</f>
        <v/>
      </c>
      <c r="E352" s="129"/>
      <c r="F352" s="128" t="str">
        <f>+IFERROR(VLOOKUP(#REF!&amp;"-"&amp;ROW()-108,[2]ワークシート!$C$2:$BW$498,11,0),"")</f>
        <v/>
      </c>
      <c r="G352" s="129"/>
      <c r="H352" s="50" t="str">
        <f>+IFERROR(VLOOKUP(#REF!&amp;"-"&amp;ROW()-108,[2]ワークシート!$C$2:$BW$498,12,0),"")</f>
        <v/>
      </c>
      <c r="I35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2" s="132"/>
      <c r="K352" s="128" t="str">
        <f>+IFERROR(VLOOKUP(#REF!&amp;"-"&amp;ROW()-108,[2]ワークシート!$C$2:$BW$498,19,0),"")</f>
        <v/>
      </c>
      <c r="L352" s="130"/>
      <c r="M352" s="129"/>
      <c r="N352" s="133" t="str">
        <f>+IFERROR(VLOOKUP(#REF!&amp;"-"&amp;ROW()-108,[2]ワークシート!$C$2:$BW$498,24,0),"")</f>
        <v/>
      </c>
      <c r="O352" s="134"/>
      <c r="P352" s="125" t="str">
        <f>+IFERROR(VLOOKUP(#REF!&amp;"-"&amp;ROW()-108,[2]ワークシート!$C$2:$BW$498,25,0),"")</f>
        <v/>
      </c>
      <c r="Q352" s="125"/>
      <c r="R352" s="135" t="str">
        <f>+IFERROR(VLOOKUP(#REF!&amp;"-"&amp;ROW()-108,[2]ワークシート!$C$2:$BW$498,55,0),"")</f>
        <v/>
      </c>
      <c r="S352" s="135"/>
      <c r="T352" s="135"/>
      <c r="U352" s="125" t="str">
        <f>+IFERROR(VLOOKUP(#REF!&amp;"-"&amp;ROW()-108,[2]ワークシート!$C$2:$BW$498,60,0),"")</f>
        <v/>
      </c>
      <c r="V352" s="125"/>
      <c r="W352" s="125" t="str">
        <f>+IFERROR(VLOOKUP(#REF!&amp;"-"&amp;ROW()-108,[2]ワークシート!$C$2:$BW$498,61,0),"")</f>
        <v/>
      </c>
      <c r="X352" s="125"/>
      <c r="Y352" s="125"/>
      <c r="Z352" s="126" t="str">
        <f t="shared" si="8"/>
        <v/>
      </c>
      <c r="AA352" s="126"/>
      <c r="AB352" s="127" t="str">
        <f>+IFERROR(IF(VLOOKUP(#REF!&amp;"-"&amp;ROW()-108,[2]ワークシート!$C$2:$BW$498,13,0)="","",VLOOKUP(#REF!&amp;"-"&amp;ROW()-108,[2]ワークシート!$C$2:$BW$498,13,0)),"")</f>
        <v/>
      </c>
      <c r="AC352" s="127"/>
      <c r="AD352" s="127" t="str">
        <f>+IFERROR(VLOOKUP(#REF!&amp;"-"&amp;ROW()-108,[2]ワークシート!$C$2:$BW$498,30,0),"")</f>
        <v/>
      </c>
      <c r="AE352" s="127"/>
      <c r="AF352" s="126" t="str">
        <f t="shared" si="9"/>
        <v/>
      </c>
      <c r="AG352" s="126"/>
      <c r="AH352" s="127" t="str">
        <f>+IFERROR(IF(VLOOKUP(#REF!&amp;"-"&amp;ROW()-108,[2]ワークシート!$C$2:$BW$498,31,0)="","",VLOOKUP(#REF!&amp;"-"&amp;ROW()-108,[2]ワークシート!$C$2:$BW$498,31,0)),"")</f>
        <v/>
      </c>
      <c r="AI352" s="127"/>
      <c r="AJ352" s="41"/>
      <c r="AK352" s="41"/>
      <c r="AL352" s="41"/>
      <c r="AM352" s="41"/>
      <c r="AN352" s="41"/>
      <c r="AO352" s="41"/>
      <c r="AP352" s="41"/>
      <c r="AQ352" s="41"/>
      <c r="AR352" s="41"/>
      <c r="AS352" s="41"/>
      <c r="AT352" s="41"/>
      <c r="AU352" s="41"/>
      <c r="AV352" s="41"/>
      <c r="AW352" s="41"/>
      <c r="AX352" s="41"/>
      <c r="AY352" s="41"/>
      <c r="AZ352" s="41"/>
      <c r="BA352" s="41"/>
      <c r="BB352" s="41"/>
      <c r="BC352" s="41"/>
      <c r="BD352" s="41"/>
    </row>
    <row r="353" spans="1:56" ht="35.1" hidden="1" customHeight="1">
      <c r="A353" s="41"/>
      <c r="B353" s="128" t="str">
        <f>+IFERROR(VLOOKUP(#REF!&amp;"-"&amp;ROW()-108,[2]ワークシート!$C$2:$BW$498,9,0),"")</f>
        <v/>
      </c>
      <c r="C353" s="129"/>
      <c r="D353" s="130" t="str">
        <f>+IFERROR(IF(VLOOKUP(#REF!&amp;"-"&amp;ROW()-108,[2]ワークシート!$C$2:$BW$498,10,0) = "","",VLOOKUP(#REF!&amp;"-"&amp;ROW()-108,[2]ワークシート!$C$2:$BW$498,10,0)),"")</f>
        <v/>
      </c>
      <c r="E353" s="129"/>
      <c r="F353" s="128" t="str">
        <f>+IFERROR(VLOOKUP(#REF!&amp;"-"&amp;ROW()-108,[2]ワークシート!$C$2:$BW$498,11,0),"")</f>
        <v/>
      </c>
      <c r="G353" s="129"/>
      <c r="H353" s="50" t="str">
        <f>+IFERROR(VLOOKUP(#REF!&amp;"-"&amp;ROW()-108,[2]ワークシート!$C$2:$BW$498,12,0),"")</f>
        <v/>
      </c>
      <c r="I35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3" s="132"/>
      <c r="K353" s="128" t="str">
        <f>+IFERROR(VLOOKUP(#REF!&amp;"-"&amp;ROW()-108,[2]ワークシート!$C$2:$BW$498,19,0),"")</f>
        <v/>
      </c>
      <c r="L353" s="130"/>
      <c r="M353" s="129"/>
      <c r="N353" s="133" t="str">
        <f>+IFERROR(VLOOKUP(#REF!&amp;"-"&amp;ROW()-108,[2]ワークシート!$C$2:$BW$498,24,0),"")</f>
        <v/>
      </c>
      <c r="O353" s="134"/>
      <c r="P353" s="125" t="str">
        <f>+IFERROR(VLOOKUP(#REF!&amp;"-"&amp;ROW()-108,[2]ワークシート!$C$2:$BW$498,25,0),"")</f>
        <v/>
      </c>
      <c r="Q353" s="125"/>
      <c r="R353" s="135" t="str">
        <f>+IFERROR(VLOOKUP(#REF!&amp;"-"&amp;ROW()-108,[2]ワークシート!$C$2:$BW$498,55,0),"")</f>
        <v/>
      </c>
      <c r="S353" s="135"/>
      <c r="T353" s="135"/>
      <c r="U353" s="125" t="str">
        <f>+IFERROR(VLOOKUP(#REF!&amp;"-"&amp;ROW()-108,[2]ワークシート!$C$2:$BW$498,60,0),"")</f>
        <v/>
      </c>
      <c r="V353" s="125"/>
      <c r="W353" s="125" t="str">
        <f>+IFERROR(VLOOKUP(#REF!&amp;"-"&amp;ROW()-108,[2]ワークシート!$C$2:$BW$498,61,0),"")</f>
        <v/>
      </c>
      <c r="X353" s="125"/>
      <c r="Y353" s="125"/>
      <c r="Z353" s="126" t="str">
        <f t="shared" si="8"/>
        <v/>
      </c>
      <c r="AA353" s="126"/>
      <c r="AB353" s="127" t="str">
        <f>+IFERROR(IF(VLOOKUP(#REF!&amp;"-"&amp;ROW()-108,[2]ワークシート!$C$2:$BW$498,13,0)="","",VLOOKUP(#REF!&amp;"-"&amp;ROW()-108,[2]ワークシート!$C$2:$BW$498,13,0)),"")</f>
        <v/>
      </c>
      <c r="AC353" s="127"/>
      <c r="AD353" s="127" t="str">
        <f>+IFERROR(VLOOKUP(#REF!&amp;"-"&amp;ROW()-108,[2]ワークシート!$C$2:$BW$498,30,0),"")</f>
        <v/>
      </c>
      <c r="AE353" s="127"/>
      <c r="AF353" s="126" t="str">
        <f t="shared" si="9"/>
        <v/>
      </c>
      <c r="AG353" s="126"/>
      <c r="AH353" s="127" t="str">
        <f>+IFERROR(IF(VLOOKUP(#REF!&amp;"-"&amp;ROW()-108,[2]ワークシート!$C$2:$BW$498,31,0)="","",VLOOKUP(#REF!&amp;"-"&amp;ROW()-108,[2]ワークシート!$C$2:$BW$498,31,0)),"")</f>
        <v/>
      </c>
      <c r="AI353" s="127"/>
      <c r="AJ353" s="41"/>
      <c r="AK353" s="41"/>
      <c r="AL353" s="41"/>
      <c r="AM353" s="41"/>
      <c r="AN353" s="41"/>
      <c r="AO353" s="41"/>
      <c r="AP353" s="41"/>
      <c r="AQ353" s="41"/>
      <c r="AR353" s="41"/>
      <c r="AS353" s="41"/>
      <c r="AT353" s="41"/>
      <c r="AU353" s="41"/>
      <c r="AV353" s="41"/>
      <c r="AW353" s="41"/>
      <c r="AX353" s="41"/>
      <c r="AY353" s="41"/>
      <c r="AZ353" s="41"/>
      <c r="BA353" s="41"/>
      <c r="BB353" s="41"/>
      <c r="BC353" s="41"/>
      <c r="BD353" s="41"/>
    </row>
    <row r="354" spans="1:56" ht="35.1" hidden="1" customHeight="1">
      <c r="A354" s="41"/>
      <c r="B354" s="128" t="str">
        <f>+IFERROR(VLOOKUP(#REF!&amp;"-"&amp;ROW()-108,[2]ワークシート!$C$2:$BW$498,9,0),"")</f>
        <v/>
      </c>
      <c r="C354" s="129"/>
      <c r="D354" s="130" t="str">
        <f>+IFERROR(IF(VLOOKUP(#REF!&amp;"-"&amp;ROW()-108,[2]ワークシート!$C$2:$BW$498,10,0) = "","",VLOOKUP(#REF!&amp;"-"&amp;ROW()-108,[2]ワークシート!$C$2:$BW$498,10,0)),"")</f>
        <v/>
      </c>
      <c r="E354" s="129"/>
      <c r="F354" s="128" t="str">
        <f>+IFERROR(VLOOKUP(#REF!&amp;"-"&amp;ROW()-108,[2]ワークシート!$C$2:$BW$498,11,0),"")</f>
        <v/>
      </c>
      <c r="G354" s="129"/>
      <c r="H354" s="50" t="str">
        <f>+IFERROR(VLOOKUP(#REF!&amp;"-"&amp;ROW()-108,[2]ワークシート!$C$2:$BW$498,12,0),"")</f>
        <v/>
      </c>
      <c r="I35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4" s="132"/>
      <c r="K354" s="128" t="str">
        <f>+IFERROR(VLOOKUP(#REF!&amp;"-"&amp;ROW()-108,[2]ワークシート!$C$2:$BW$498,19,0),"")</f>
        <v/>
      </c>
      <c r="L354" s="130"/>
      <c r="M354" s="129"/>
      <c r="N354" s="133" t="str">
        <f>+IFERROR(VLOOKUP(#REF!&amp;"-"&amp;ROW()-108,[2]ワークシート!$C$2:$BW$498,24,0),"")</f>
        <v/>
      </c>
      <c r="O354" s="134"/>
      <c r="P354" s="125" t="str">
        <f>+IFERROR(VLOOKUP(#REF!&amp;"-"&amp;ROW()-108,[2]ワークシート!$C$2:$BW$498,25,0),"")</f>
        <v/>
      </c>
      <c r="Q354" s="125"/>
      <c r="R354" s="135" t="str">
        <f>+IFERROR(VLOOKUP(#REF!&amp;"-"&amp;ROW()-108,[2]ワークシート!$C$2:$BW$498,55,0),"")</f>
        <v/>
      </c>
      <c r="S354" s="135"/>
      <c r="T354" s="135"/>
      <c r="U354" s="125" t="str">
        <f>+IFERROR(VLOOKUP(#REF!&amp;"-"&amp;ROW()-108,[2]ワークシート!$C$2:$BW$498,60,0),"")</f>
        <v/>
      </c>
      <c r="V354" s="125"/>
      <c r="W354" s="125" t="str">
        <f>+IFERROR(VLOOKUP(#REF!&amp;"-"&amp;ROW()-108,[2]ワークシート!$C$2:$BW$498,61,0),"")</f>
        <v/>
      </c>
      <c r="X354" s="125"/>
      <c r="Y354" s="125"/>
      <c r="Z354" s="126" t="str">
        <f t="shared" si="8"/>
        <v/>
      </c>
      <c r="AA354" s="126"/>
      <c r="AB354" s="127" t="str">
        <f>+IFERROR(IF(VLOOKUP(#REF!&amp;"-"&amp;ROW()-108,[2]ワークシート!$C$2:$BW$498,13,0)="","",VLOOKUP(#REF!&amp;"-"&amp;ROW()-108,[2]ワークシート!$C$2:$BW$498,13,0)),"")</f>
        <v/>
      </c>
      <c r="AC354" s="127"/>
      <c r="AD354" s="127" t="str">
        <f>+IFERROR(VLOOKUP(#REF!&amp;"-"&amp;ROW()-108,[2]ワークシート!$C$2:$BW$498,30,0),"")</f>
        <v/>
      </c>
      <c r="AE354" s="127"/>
      <c r="AF354" s="126" t="str">
        <f t="shared" si="9"/>
        <v/>
      </c>
      <c r="AG354" s="126"/>
      <c r="AH354" s="127" t="str">
        <f>+IFERROR(IF(VLOOKUP(#REF!&amp;"-"&amp;ROW()-108,[2]ワークシート!$C$2:$BW$498,31,0)="","",VLOOKUP(#REF!&amp;"-"&amp;ROW()-108,[2]ワークシート!$C$2:$BW$498,31,0)),"")</f>
        <v/>
      </c>
      <c r="AI354" s="127"/>
      <c r="AJ354" s="41"/>
      <c r="AK354" s="41"/>
      <c r="AL354" s="41"/>
      <c r="AM354" s="41"/>
      <c r="AN354" s="41"/>
      <c r="AO354" s="41"/>
      <c r="AP354" s="41"/>
      <c r="AQ354" s="41"/>
      <c r="AR354" s="41"/>
      <c r="AS354" s="41"/>
      <c r="AT354" s="41"/>
      <c r="AU354" s="41"/>
      <c r="AV354" s="41"/>
      <c r="AW354" s="41"/>
      <c r="AX354" s="41"/>
      <c r="AY354" s="41"/>
      <c r="AZ354" s="41"/>
      <c r="BA354" s="41"/>
      <c r="BB354" s="41"/>
      <c r="BC354" s="41"/>
      <c r="BD354" s="41"/>
    </row>
    <row r="355" spans="1:56" ht="35.1" hidden="1" customHeight="1">
      <c r="A355" s="41"/>
      <c r="B355" s="128" t="str">
        <f>+IFERROR(VLOOKUP(#REF!&amp;"-"&amp;ROW()-108,[2]ワークシート!$C$2:$BW$498,9,0),"")</f>
        <v/>
      </c>
      <c r="C355" s="129"/>
      <c r="D355" s="130" t="str">
        <f>+IFERROR(IF(VLOOKUP(#REF!&amp;"-"&amp;ROW()-108,[2]ワークシート!$C$2:$BW$498,10,0) = "","",VLOOKUP(#REF!&amp;"-"&amp;ROW()-108,[2]ワークシート!$C$2:$BW$498,10,0)),"")</f>
        <v/>
      </c>
      <c r="E355" s="129"/>
      <c r="F355" s="128" t="str">
        <f>+IFERROR(VLOOKUP(#REF!&amp;"-"&amp;ROW()-108,[2]ワークシート!$C$2:$BW$498,11,0),"")</f>
        <v/>
      </c>
      <c r="G355" s="129"/>
      <c r="H355" s="50" t="str">
        <f>+IFERROR(VLOOKUP(#REF!&amp;"-"&amp;ROW()-108,[2]ワークシート!$C$2:$BW$498,12,0),"")</f>
        <v/>
      </c>
      <c r="I35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5" s="132"/>
      <c r="K355" s="128" t="str">
        <f>+IFERROR(VLOOKUP(#REF!&amp;"-"&amp;ROW()-108,[2]ワークシート!$C$2:$BW$498,19,0),"")</f>
        <v/>
      </c>
      <c r="L355" s="130"/>
      <c r="M355" s="129"/>
      <c r="N355" s="133" t="str">
        <f>+IFERROR(VLOOKUP(#REF!&amp;"-"&amp;ROW()-108,[2]ワークシート!$C$2:$BW$498,24,0),"")</f>
        <v/>
      </c>
      <c r="O355" s="134"/>
      <c r="P355" s="125" t="str">
        <f>+IFERROR(VLOOKUP(#REF!&amp;"-"&amp;ROW()-108,[2]ワークシート!$C$2:$BW$498,25,0),"")</f>
        <v/>
      </c>
      <c r="Q355" s="125"/>
      <c r="R355" s="135" t="str">
        <f>+IFERROR(VLOOKUP(#REF!&amp;"-"&amp;ROW()-108,[2]ワークシート!$C$2:$BW$498,55,0),"")</f>
        <v/>
      </c>
      <c r="S355" s="135"/>
      <c r="T355" s="135"/>
      <c r="U355" s="125" t="str">
        <f>+IFERROR(VLOOKUP(#REF!&amp;"-"&amp;ROW()-108,[2]ワークシート!$C$2:$BW$498,60,0),"")</f>
        <v/>
      </c>
      <c r="V355" s="125"/>
      <c r="W355" s="125" t="str">
        <f>+IFERROR(VLOOKUP(#REF!&amp;"-"&amp;ROW()-108,[2]ワークシート!$C$2:$BW$498,61,0),"")</f>
        <v/>
      </c>
      <c r="X355" s="125"/>
      <c r="Y355" s="125"/>
      <c r="Z355" s="126" t="str">
        <f t="shared" si="8"/>
        <v/>
      </c>
      <c r="AA355" s="126"/>
      <c r="AB355" s="127" t="str">
        <f>+IFERROR(IF(VLOOKUP(#REF!&amp;"-"&amp;ROW()-108,[2]ワークシート!$C$2:$BW$498,13,0)="","",VLOOKUP(#REF!&amp;"-"&amp;ROW()-108,[2]ワークシート!$C$2:$BW$498,13,0)),"")</f>
        <v/>
      </c>
      <c r="AC355" s="127"/>
      <c r="AD355" s="127" t="str">
        <f>+IFERROR(VLOOKUP(#REF!&amp;"-"&amp;ROW()-108,[2]ワークシート!$C$2:$BW$498,30,0),"")</f>
        <v/>
      </c>
      <c r="AE355" s="127"/>
      <c r="AF355" s="126" t="str">
        <f t="shared" si="9"/>
        <v/>
      </c>
      <c r="AG355" s="126"/>
      <c r="AH355" s="127" t="str">
        <f>+IFERROR(IF(VLOOKUP(#REF!&amp;"-"&amp;ROW()-108,[2]ワークシート!$C$2:$BW$498,31,0)="","",VLOOKUP(#REF!&amp;"-"&amp;ROW()-108,[2]ワークシート!$C$2:$BW$498,31,0)),"")</f>
        <v/>
      </c>
      <c r="AI355" s="127"/>
      <c r="AJ355" s="41"/>
      <c r="AK355" s="41"/>
      <c r="AL355" s="41"/>
      <c r="AM355" s="41"/>
      <c r="AN355" s="41"/>
      <c r="AO355" s="41"/>
      <c r="AP355" s="41"/>
      <c r="AQ355" s="41"/>
      <c r="AR355" s="41"/>
      <c r="AS355" s="41"/>
      <c r="AT355" s="41"/>
      <c r="AU355" s="41"/>
      <c r="AV355" s="41"/>
      <c r="AW355" s="41"/>
      <c r="AX355" s="41"/>
      <c r="AY355" s="41"/>
      <c r="AZ355" s="41"/>
      <c r="BA355" s="41"/>
      <c r="BB355" s="41"/>
      <c r="BC355" s="41"/>
      <c r="BD355" s="41"/>
    </row>
    <row r="356" spans="1:56" ht="35.1" hidden="1" customHeight="1">
      <c r="A356" s="41"/>
      <c r="B356" s="128" t="str">
        <f>+IFERROR(VLOOKUP(#REF!&amp;"-"&amp;ROW()-108,[2]ワークシート!$C$2:$BW$498,9,0),"")</f>
        <v/>
      </c>
      <c r="C356" s="129"/>
      <c r="D356" s="130" t="str">
        <f>+IFERROR(IF(VLOOKUP(#REF!&amp;"-"&amp;ROW()-108,[2]ワークシート!$C$2:$BW$498,10,0) = "","",VLOOKUP(#REF!&amp;"-"&amp;ROW()-108,[2]ワークシート!$C$2:$BW$498,10,0)),"")</f>
        <v/>
      </c>
      <c r="E356" s="129"/>
      <c r="F356" s="128" t="str">
        <f>+IFERROR(VLOOKUP(#REF!&amp;"-"&amp;ROW()-108,[2]ワークシート!$C$2:$BW$498,11,0),"")</f>
        <v/>
      </c>
      <c r="G356" s="129"/>
      <c r="H356" s="50" t="str">
        <f>+IFERROR(VLOOKUP(#REF!&amp;"-"&amp;ROW()-108,[2]ワークシート!$C$2:$BW$498,12,0),"")</f>
        <v/>
      </c>
      <c r="I35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6" s="132"/>
      <c r="K356" s="128" t="str">
        <f>+IFERROR(VLOOKUP(#REF!&amp;"-"&amp;ROW()-108,[2]ワークシート!$C$2:$BW$498,19,0),"")</f>
        <v/>
      </c>
      <c r="L356" s="130"/>
      <c r="M356" s="129"/>
      <c r="N356" s="133" t="str">
        <f>+IFERROR(VLOOKUP(#REF!&amp;"-"&amp;ROW()-108,[2]ワークシート!$C$2:$BW$498,24,0),"")</f>
        <v/>
      </c>
      <c r="O356" s="134"/>
      <c r="P356" s="125" t="str">
        <f>+IFERROR(VLOOKUP(#REF!&amp;"-"&amp;ROW()-108,[2]ワークシート!$C$2:$BW$498,25,0),"")</f>
        <v/>
      </c>
      <c r="Q356" s="125"/>
      <c r="R356" s="135" t="str">
        <f>+IFERROR(VLOOKUP(#REF!&amp;"-"&amp;ROW()-108,[2]ワークシート!$C$2:$BW$498,55,0),"")</f>
        <v/>
      </c>
      <c r="S356" s="135"/>
      <c r="T356" s="135"/>
      <c r="U356" s="125" t="str">
        <f>+IFERROR(VLOOKUP(#REF!&amp;"-"&amp;ROW()-108,[2]ワークシート!$C$2:$BW$498,60,0),"")</f>
        <v/>
      </c>
      <c r="V356" s="125"/>
      <c r="W356" s="125" t="str">
        <f>+IFERROR(VLOOKUP(#REF!&amp;"-"&amp;ROW()-108,[2]ワークシート!$C$2:$BW$498,61,0),"")</f>
        <v/>
      </c>
      <c r="X356" s="125"/>
      <c r="Y356" s="125"/>
      <c r="Z356" s="126" t="str">
        <f t="shared" si="8"/>
        <v/>
      </c>
      <c r="AA356" s="126"/>
      <c r="AB356" s="127" t="str">
        <f>+IFERROR(IF(VLOOKUP(#REF!&amp;"-"&amp;ROW()-108,[2]ワークシート!$C$2:$BW$498,13,0)="","",VLOOKUP(#REF!&amp;"-"&amp;ROW()-108,[2]ワークシート!$C$2:$BW$498,13,0)),"")</f>
        <v/>
      </c>
      <c r="AC356" s="127"/>
      <c r="AD356" s="127" t="str">
        <f>+IFERROR(VLOOKUP(#REF!&amp;"-"&amp;ROW()-108,[2]ワークシート!$C$2:$BW$498,30,0),"")</f>
        <v/>
      </c>
      <c r="AE356" s="127"/>
      <c r="AF356" s="126" t="str">
        <f t="shared" si="9"/>
        <v/>
      </c>
      <c r="AG356" s="126"/>
      <c r="AH356" s="127" t="str">
        <f>+IFERROR(IF(VLOOKUP(#REF!&amp;"-"&amp;ROW()-108,[2]ワークシート!$C$2:$BW$498,31,0)="","",VLOOKUP(#REF!&amp;"-"&amp;ROW()-108,[2]ワークシート!$C$2:$BW$498,31,0)),"")</f>
        <v/>
      </c>
      <c r="AI356" s="127"/>
      <c r="AJ356" s="41"/>
      <c r="AK356" s="41"/>
      <c r="AL356" s="41"/>
      <c r="AM356" s="41"/>
      <c r="AN356" s="41"/>
      <c r="AO356" s="41"/>
      <c r="AP356" s="41"/>
      <c r="AQ356" s="41"/>
      <c r="AR356" s="41"/>
      <c r="AS356" s="41"/>
      <c r="AT356" s="41"/>
      <c r="AU356" s="41"/>
      <c r="AV356" s="41"/>
      <c r="AW356" s="41"/>
      <c r="AX356" s="41"/>
      <c r="AY356" s="41"/>
      <c r="AZ356" s="41"/>
      <c r="BA356" s="41"/>
      <c r="BB356" s="41"/>
      <c r="BC356" s="41"/>
      <c r="BD356" s="41"/>
    </row>
    <row r="357" spans="1:56" ht="35.1" hidden="1" customHeight="1">
      <c r="A357" s="41"/>
      <c r="B357" s="128" t="str">
        <f>+IFERROR(VLOOKUP(#REF!&amp;"-"&amp;ROW()-108,[2]ワークシート!$C$2:$BW$498,9,0),"")</f>
        <v/>
      </c>
      <c r="C357" s="129"/>
      <c r="D357" s="130" t="str">
        <f>+IFERROR(IF(VLOOKUP(#REF!&amp;"-"&amp;ROW()-108,[2]ワークシート!$C$2:$BW$498,10,0) = "","",VLOOKUP(#REF!&amp;"-"&amp;ROW()-108,[2]ワークシート!$C$2:$BW$498,10,0)),"")</f>
        <v/>
      </c>
      <c r="E357" s="129"/>
      <c r="F357" s="128" t="str">
        <f>+IFERROR(VLOOKUP(#REF!&amp;"-"&amp;ROW()-108,[2]ワークシート!$C$2:$BW$498,11,0),"")</f>
        <v/>
      </c>
      <c r="G357" s="129"/>
      <c r="H357" s="50" t="str">
        <f>+IFERROR(VLOOKUP(#REF!&amp;"-"&amp;ROW()-108,[2]ワークシート!$C$2:$BW$498,12,0),"")</f>
        <v/>
      </c>
      <c r="I35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7" s="132"/>
      <c r="K357" s="128" t="str">
        <f>+IFERROR(VLOOKUP(#REF!&amp;"-"&amp;ROW()-108,[2]ワークシート!$C$2:$BW$498,19,0),"")</f>
        <v/>
      </c>
      <c r="L357" s="130"/>
      <c r="M357" s="129"/>
      <c r="N357" s="133" t="str">
        <f>+IFERROR(VLOOKUP(#REF!&amp;"-"&amp;ROW()-108,[2]ワークシート!$C$2:$BW$498,24,0),"")</f>
        <v/>
      </c>
      <c r="O357" s="134"/>
      <c r="P357" s="125" t="str">
        <f>+IFERROR(VLOOKUP(#REF!&amp;"-"&amp;ROW()-108,[2]ワークシート!$C$2:$BW$498,25,0),"")</f>
        <v/>
      </c>
      <c r="Q357" s="125"/>
      <c r="R357" s="135" t="str">
        <f>+IFERROR(VLOOKUP(#REF!&amp;"-"&amp;ROW()-108,[2]ワークシート!$C$2:$BW$498,55,0),"")</f>
        <v/>
      </c>
      <c r="S357" s="135"/>
      <c r="T357" s="135"/>
      <c r="U357" s="125" t="str">
        <f>+IFERROR(VLOOKUP(#REF!&amp;"-"&amp;ROW()-108,[2]ワークシート!$C$2:$BW$498,60,0),"")</f>
        <v/>
      </c>
      <c r="V357" s="125"/>
      <c r="W357" s="125" t="str">
        <f>+IFERROR(VLOOKUP(#REF!&amp;"-"&amp;ROW()-108,[2]ワークシート!$C$2:$BW$498,61,0),"")</f>
        <v/>
      </c>
      <c r="X357" s="125"/>
      <c r="Y357" s="125"/>
      <c r="Z357" s="126" t="str">
        <f t="shared" si="8"/>
        <v/>
      </c>
      <c r="AA357" s="126"/>
      <c r="AB357" s="127" t="str">
        <f>+IFERROR(IF(VLOOKUP(#REF!&amp;"-"&amp;ROW()-108,[2]ワークシート!$C$2:$BW$498,13,0)="","",VLOOKUP(#REF!&amp;"-"&amp;ROW()-108,[2]ワークシート!$C$2:$BW$498,13,0)),"")</f>
        <v/>
      </c>
      <c r="AC357" s="127"/>
      <c r="AD357" s="127" t="str">
        <f>+IFERROR(VLOOKUP(#REF!&amp;"-"&amp;ROW()-108,[2]ワークシート!$C$2:$BW$498,30,0),"")</f>
        <v/>
      </c>
      <c r="AE357" s="127"/>
      <c r="AF357" s="126" t="str">
        <f t="shared" si="9"/>
        <v/>
      </c>
      <c r="AG357" s="126"/>
      <c r="AH357" s="127" t="str">
        <f>+IFERROR(IF(VLOOKUP(#REF!&amp;"-"&amp;ROW()-108,[2]ワークシート!$C$2:$BW$498,31,0)="","",VLOOKUP(#REF!&amp;"-"&amp;ROW()-108,[2]ワークシート!$C$2:$BW$498,31,0)),"")</f>
        <v/>
      </c>
      <c r="AI357" s="127"/>
      <c r="AJ357" s="41"/>
      <c r="AK357" s="41"/>
      <c r="AL357" s="41"/>
      <c r="AM357" s="41"/>
      <c r="AN357" s="41"/>
      <c r="AO357" s="41"/>
      <c r="AP357" s="41"/>
      <c r="AQ357" s="41"/>
      <c r="AR357" s="41"/>
      <c r="AS357" s="41"/>
      <c r="AT357" s="41"/>
      <c r="AU357" s="41"/>
      <c r="AV357" s="41"/>
      <c r="AW357" s="41"/>
      <c r="AX357" s="41"/>
      <c r="AY357" s="41"/>
      <c r="AZ357" s="41"/>
      <c r="BA357" s="41"/>
      <c r="BB357" s="41"/>
      <c r="BC357" s="41"/>
      <c r="BD357" s="41"/>
    </row>
    <row r="358" spans="1:56" ht="35.1" hidden="1" customHeight="1">
      <c r="A358" s="41"/>
      <c r="B358" s="128" t="str">
        <f>+IFERROR(VLOOKUP(#REF!&amp;"-"&amp;ROW()-108,[2]ワークシート!$C$2:$BW$498,9,0),"")</f>
        <v/>
      </c>
      <c r="C358" s="129"/>
      <c r="D358" s="130" t="str">
        <f>+IFERROR(IF(VLOOKUP(#REF!&amp;"-"&amp;ROW()-108,[2]ワークシート!$C$2:$BW$498,10,0) = "","",VLOOKUP(#REF!&amp;"-"&amp;ROW()-108,[2]ワークシート!$C$2:$BW$498,10,0)),"")</f>
        <v/>
      </c>
      <c r="E358" s="129"/>
      <c r="F358" s="128" t="str">
        <f>+IFERROR(VLOOKUP(#REF!&amp;"-"&amp;ROW()-108,[2]ワークシート!$C$2:$BW$498,11,0),"")</f>
        <v/>
      </c>
      <c r="G358" s="129"/>
      <c r="H358" s="50" t="str">
        <f>+IFERROR(VLOOKUP(#REF!&amp;"-"&amp;ROW()-108,[2]ワークシート!$C$2:$BW$498,12,0),"")</f>
        <v/>
      </c>
      <c r="I35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8" s="132"/>
      <c r="K358" s="128" t="str">
        <f>+IFERROR(VLOOKUP(#REF!&amp;"-"&amp;ROW()-108,[2]ワークシート!$C$2:$BW$498,19,0),"")</f>
        <v/>
      </c>
      <c r="L358" s="130"/>
      <c r="M358" s="129"/>
      <c r="N358" s="133" t="str">
        <f>+IFERROR(VLOOKUP(#REF!&amp;"-"&amp;ROW()-108,[2]ワークシート!$C$2:$BW$498,24,0),"")</f>
        <v/>
      </c>
      <c r="O358" s="134"/>
      <c r="P358" s="125" t="str">
        <f>+IFERROR(VLOOKUP(#REF!&amp;"-"&amp;ROW()-108,[2]ワークシート!$C$2:$BW$498,25,0),"")</f>
        <v/>
      </c>
      <c r="Q358" s="125"/>
      <c r="R358" s="135" t="str">
        <f>+IFERROR(VLOOKUP(#REF!&amp;"-"&amp;ROW()-108,[2]ワークシート!$C$2:$BW$498,55,0),"")</f>
        <v/>
      </c>
      <c r="S358" s="135"/>
      <c r="T358" s="135"/>
      <c r="U358" s="125" t="str">
        <f>+IFERROR(VLOOKUP(#REF!&amp;"-"&amp;ROW()-108,[2]ワークシート!$C$2:$BW$498,60,0),"")</f>
        <v/>
      </c>
      <c r="V358" s="125"/>
      <c r="W358" s="125" t="str">
        <f>+IFERROR(VLOOKUP(#REF!&amp;"-"&amp;ROW()-108,[2]ワークシート!$C$2:$BW$498,61,0),"")</f>
        <v/>
      </c>
      <c r="X358" s="125"/>
      <c r="Y358" s="125"/>
      <c r="Z358" s="126" t="str">
        <f t="shared" si="8"/>
        <v/>
      </c>
      <c r="AA358" s="126"/>
      <c r="AB358" s="127" t="str">
        <f>+IFERROR(IF(VLOOKUP(#REF!&amp;"-"&amp;ROW()-108,[2]ワークシート!$C$2:$BW$498,13,0)="","",VLOOKUP(#REF!&amp;"-"&amp;ROW()-108,[2]ワークシート!$C$2:$BW$498,13,0)),"")</f>
        <v/>
      </c>
      <c r="AC358" s="127"/>
      <c r="AD358" s="127" t="str">
        <f>+IFERROR(VLOOKUP(#REF!&amp;"-"&amp;ROW()-108,[2]ワークシート!$C$2:$BW$498,30,0),"")</f>
        <v/>
      </c>
      <c r="AE358" s="127"/>
      <c r="AF358" s="126" t="str">
        <f t="shared" si="9"/>
        <v/>
      </c>
      <c r="AG358" s="126"/>
      <c r="AH358" s="127" t="str">
        <f>+IFERROR(IF(VLOOKUP(#REF!&amp;"-"&amp;ROW()-108,[2]ワークシート!$C$2:$BW$498,31,0)="","",VLOOKUP(#REF!&amp;"-"&amp;ROW()-108,[2]ワークシート!$C$2:$BW$498,31,0)),"")</f>
        <v/>
      </c>
      <c r="AI358" s="127"/>
      <c r="AJ358" s="41"/>
      <c r="AK358" s="41"/>
      <c r="AL358" s="41"/>
      <c r="AM358" s="41"/>
      <c r="AN358" s="41"/>
      <c r="AO358" s="41"/>
      <c r="AP358" s="41"/>
      <c r="AQ358" s="41"/>
      <c r="AR358" s="41"/>
      <c r="AS358" s="41"/>
      <c r="AT358" s="41"/>
      <c r="AU358" s="41"/>
      <c r="AV358" s="41"/>
      <c r="AW358" s="41"/>
      <c r="AX358" s="41"/>
      <c r="AY358" s="41"/>
      <c r="AZ358" s="41"/>
      <c r="BA358" s="41"/>
      <c r="BB358" s="41"/>
      <c r="BC358" s="41"/>
      <c r="BD358" s="41"/>
    </row>
    <row r="359" spans="1:56" ht="35.1" hidden="1" customHeight="1">
      <c r="A359" s="41"/>
      <c r="B359" s="128" t="str">
        <f>+IFERROR(VLOOKUP(#REF!&amp;"-"&amp;ROW()-108,[2]ワークシート!$C$2:$BW$498,9,0),"")</f>
        <v/>
      </c>
      <c r="C359" s="129"/>
      <c r="D359" s="130" t="str">
        <f>+IFERROR(IF(VLOOKUP(#REF!&amp;"-"&amp;ROW()-108,[2]ワークシート!$C$2:$BW$498,10,0) = "","",VLOOKUP(#REF!&amp;"-"&amp;ROW()-108,[2]ワークシート!$C$2:$BW$498,10,0)),"")</f>
        <v/>
      </c>
      <c r="E359" s="129"/>
      <c r="F359" s="128" t="str">
        <f>+IFERROR(VLOOKUP(#REF!&amp;"-"&amp;ROW()-108,[2]ワークシート!$C$2:$BW$498,11,0),"")</f>
        <v/>
      </c>
      <c r="G359" s="129"/>
      <c r="H359" s="50" t="str">
        <f>+IFERROR(VLOOKUP(#REF!&amp;"-"&amp;ROW()-108,[2]ワークシート!$C$2:$BW$498,12,0),"")</f>
        <v/>
      </c>
      <c r="I35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9" s="132"/>
      <c r="K359" s="128" t="str">
        <f>+IFERROR(VLOOKUP(#REF!&amp;"-"&amp;ROW()-108,[2]ワークシート!$C$2:$BW$498,19,0),"")</f>
        <v/>
      </c>
      <c r="L359" s="130"/>
      <c r="M359" s="129"/>
      <c r="N359" s="133" t="str">
        <f>+IFERROR(VLOOKUP(#REF!&amp;"-"&amp;ROW()-108,[2]ワークシート!$C$2:$BW$498,24,0),"")</f>
        <v/>
      </c>
      <c r="O359" s="134"/>
      <c r="P359" s="125" t="str">
        <f>+IFERROR(VLOOKUP(#REF!&amp;"-"&amp;ROW()-108,[2]ワークシート!$C$2:$BW$498,25,0),"")</f>
        <v/>
      </c>
      <c r="Q359" s="125"/>
      <c r="R359" s="135" t="str">
        <f>+IFERROR(VLOOKUP(#REF!&amp;"-"&amp;ROW()-108,[2]ワークシート!$C$2:$BW$498,55,0),"")</f>
        <v/>
      </c>
      <c r="S359" s="135"/>
      <c r="T359" s="135"/>
      <c r="U359" s="125" t="str">
        <f>+IFERROR(VLOOKUP(#REF!&amp;"-"&amp;ROW()-108,[2]ワークシート!$C$2:$BW$498,60,0),"")</f>
        <v/>
      </c>
      <c r="V359" s="125"/>
      <c r="W359" s="125" t="str">
        <f>+IFERROR(VLOOKUP(#REF!&amp;"-"&amp;ROW()-108,[2]ワークシート!$C$2:$BW$498,61,0),"")</f>
        <v/>
      </c>
      <c r="X359" s="125"/>
      <c r="Y359" s="125"/>
      <c r="Z359" s="126" t="str">
        <f t="shared" si="8"/>
        <v/>
      </c>
      <c r="AA359" s="126"/>
      <c r="AB359" s="127" t="str">
        <f>+IFERROR(IF(VLOOKUP(#REF!&amp;"-"&amp;ROW()-108,[2]ワークシート!$C$2:$BW$498,13,0)="","",VLOOKUP(#REF!&amp;"-"&amp;ROW()-108,[2]ワークシート!$C$2:$BW$498,13,0)),"")</f>
        <v/>
      </c>
      <c r="AC359" s="127"/>
      <c r="AD359" s="127" t="str">
        <f>+IFERROR(VLOOKUP(#REF!&amp;"-"&amp;ROW()-108,[2]ワークシート!$C$2:$BW$498,30,0),"")</f>
        <v/>
      </c>
      <c r="AE359" s="127"/>
      <c r="AF359" s="126" t="str">
        <f t="shared" si="9"/>
        <v/>
      </c>
      <c r="AG359" s="126"/>
      <c r="AH359" s="127" t="str">
        <f>+IFERROR(IF(VLOOKUP(#REF!&amp;"-"&amp;ROW()-108,[2]ワークシート!$C$2:$BW$498,31,0)="","",VLOOKUP(#REF!&amp;"-"&amp;ROW()-108,[2]ワークシート!$C$2:$BW$498,31,0)),"")</f>
        <v/>
      </c>
      <c r="AI359" s="127"/>
      <c r="AJ359" s="41"/>
      <c r="AK359" s="41"/>
      <c r="AL359" s="41"/>
      <c r="AM359" s="41"/>
      <c r="AN359" s="41"/>
      <c r="AO359" s="41"/>
      <c r="AP359" s="41"/>
      <c r="AQ359" s="41"/>
      <c r="AR359" s="41"/>
      <c r="AS359" s="41"/>
      <c r="AT359" s="41"/>
      <c r="AU359" s="41"/>
      <c r="AV359" s="41"/>
      <c r="AW359" s="41"/>
      <c r="AX359" s="41"/>
      <c r="AY359" s="41"/>
      <c r="AZ359" s="41"/>
      <c r="BA359" s="41"/>
      <c r="BB359" s="41"/>
      <c r="BC359" s="41"/>
      <c r="BD359" s="41"/>
    </row>
    <row r="360" spans="1:56" ht="35.1" hidden="1" customHeight="1">
      <c r="A360" s="41"/>
      <c r="B360" s="128" t="str">
        <f>+IFERROR(VLOOKUP(#REF!&amp;"-"&amp;ROW()-108,[2]ワークシート!$C$2:$BW$498,9,0),"")</f>
        <v/>
      </c>
      <c r="C360" s="129"/>
      <c r="D360" s="130" t="str">
        <f>+IFERROR(IF(VLOOKUP(#REF!&amp;"-"&amp;ROW()-108,[2]ワークシート!$C$2:$BW$498,10,0) = "","",VLOOKUP(#REF!&amp;"-"&amp;ROW()-108,[2]ワークシート!$C$2:$BW$498,10,0)),"")</f>
        <v/>
      </c>
      <c r="E360" s="129"/>
      <c r="F360" s="128" t="str">
        <f>+IFERROR(VLOOKUP(#REF!&amp;"-"&amp;ROW()-108,[2]ワークシート!$C$2:$BW$498,11,0),"")</f>
        <v/>
      </c>
      <c r="G360" s="129"/>
      <c r="H360" s="50" t="str">
        <f>+IFERROR(VLOOKUP(#REF!&amp;"-"&amp;ROW()-108,[2]ワークシート!$C$2:$BW$498,12,0),"")</f>
        <v/>
      </c>
      <c r="I36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0" s="132"/>
      <c r="K360" s="128" t="str">
        <f>+IFERROR(VLOOKUP(#REF!&amp;"-"&amp;ROW()-108,[2]ワークシート!$C$2:$BW$498,19,0),"")</f>
        <v/>
      </c>
      <c r="L360" s="130"/>
      <c r="M360" s="129"/>
      <c r="N360" s="133" t="str">
        <f>+IFERROR(VLOOKUP(#REF!&amp;"-"&amp;ROW()-108,[2]ワークシート!$C$2:$BW$498,24,0),"")</f>
        <v/>
      </c>
      <c r="O360" s="134"/>
      <c r="P360" s="125" t="str">
        <f>+IFERROR(VLOOKUP(#REF!&amp;"-"&amp;ROW()-108,[2]ワークシート!$C$2:$BW$498,25,0),"")</f>
        <v/>
      </c>
      <c r="Q360" s="125"/>
      <c r="R360" s="135" t="str">
        <f>+IFERROR(VLOOKUP(#REF!&amp;"-"&amp;ROW()-108,[2]ワークシート!$C$2:$BW$498,55,0),"")</f>
        <v/>
      </c>
      <c r="S360" s="135"/>
      <c r="T360" s="135"/>
      <c r="U360" s="125" t="str">
        <f>+IFERROR(VLOOKUP(#REF!&amp;"-"&amp;ROW()-108,[2]ワークシート!$C$2:$BW$498,60,0),"")</f>
        <v/>
      </c>
      <c r="V360" s="125"/>
      <c r="W360" s="125" t="str">
        <f>+IFERROR(VLOOKUP(#REF!&amp;"-"&amp;ROW()-108,[2]ワークシート!$C$2:$BW$498,61,0),"")</f>
        <v/>
      </c>
      <c r="X360" s="125"/>
      <c r="Y360" s="125"/>
      <c r="Z360" s="126" t="str">
        <f t="shared" si="8"/>
        <v/>
      </c>
      <c r="AA360" s="126"/>
      <c r="AB360" s="127" t="str">
        <f>+IFERROR(IF(VLOOKUP(#REF!&amp;"-"&amp;ROW()-108,[2]ワークシート!$C$2:$BW$498,13,0)="","",VLOOKUP(#REF!&amp;"-"&amp;ROW()-108,[2]ワークシート!$C$2:$BW$498,13,0)),"")</f>
        <v/>
      </c>
      <c r="AC360" s="127"/>
      <c r="AD360" s="127" t="str">
        <f>+IFERROR(VLOOKUP(#REF!&amp;"-"&amp;ROW()-108,[2]ワークシート!$C$2:$BW$498,30,0),"")</f>
        <v/>
      </c>
      <c r="AE360" s="127"/>
      <c r="AF360" s="126" t="str">
        <f t="shared" si="9"/>
        <v/>
      </c>
      <c r="AG360" s="126"/>
      <c r="AH360" s="127" t="str">
        <f>+IFERROR(IF(VLOOKUP(#REF!&amp;"-"&amp;ROW()-108,[2]ワークシート!$C$2:$BW$498,31,0)="","",VLOOKUP(#REF!&amp;"-"&amp;ROW()-108,[2]ワークシート!$C$2:$BW$498,31,0)),"")</f>
        <v/>
      </c>
      <c r="AI360" s="127"/>
      <c r="AJ360" s="41"/>
      <c r="AK360" s="41"/>
      <c r="AL360" s="41"/>
      <c r="AM360" s="41"/>
      <c r="AN360" s="41"/>
      <c r="AO360" s="41"/>
      <c r="AP360" s="41"/>
      <c r="AQ360" s="41"/>
      <c r="AR360" s="41"/>
      <c r="AS360" s="41"/>
      <c r="AT360" s="41"/>
      <c r="AU360" s="41"/>
      <c r="AV360" s="41"/>
      <c r="AW360" s="41"/>
      <c r="AX360" s="41"/>
      <c r="AY360" s="41"/>
      <c r="AZ360" s="41"/>
      <c r="BA360" s="41"/>
      <c r="BB360" s="41"/>
      <c r="BC360" s="41"/>
      <c r="BD360" s="41"/>
    </row>
    <row r="361" spans="1:56" ht="35.1" hidden="1" customHeight="1">
      <c r="A361" s="41"/>
      <c r="B361" s="128" t="str">
        <f>+IFERROR(VLOOKUP(#REF!&amp;"-"&amp;ROW()-108,[2]ワークシート!$C$2:$BW$498,9,0),"")</f>
        <v/>
      </c>
      <c r="C361" s="129"/>
      <c r="D361" s="130" t="str">
        <f>+IFERROR(IF(VLOOKUP(#REF!&amp;"-"&amp;ROW()-108,[2]ワークシート!$C$2:$BW$498,10,0) = "","",VLOOKUP(#REF!&amp;"-"&amp;ROW()-108,[2]ワークシート!$C$2:$BW$498,10,0)),"")</f>
        <v/>
      </c>
      <c r="E361" s="129"/>
      <c r="F361" s="128" t="str">
        <f>+IFERROR(VLOOKUP(#REF!&amp;"-"&amp;ROW()-108,[2]ワークシート!$C$2:$BW$498,11,0),"")</f>
        <v/>
      </c>
      <c r="G361" s="129"/>
      <c r="H361" s="50" t="str">
        <f>+IFERROR(VLOOKUP(#REF!&amp;"-"&amp;ROW()-108,[2]ワークシート!$C$2:$BW$498,12,0),"")</f>
        <v/>
      </c>
      <c r="I36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1" s="132"/>
      <c r="K361" s="128" t="str">
        <f>+IFERROR(VLOOKUP(#REF!&amp;"-"&amp;ROW()-108,[2]ワークシート!$C$2:$BW$498,19,0),"")</f>
        <v/>
      </c>
      <c r="L361" s="130"/>
      <c r="M361" s="129"/>
      <c r="N361" s="133" t="str">
        <f>+IFERROR(VLOOKUP(#REF!&amp;"-"&amp;ROW()-108,[2]ワークシート!$C$2:$BW$498,24,0),"")</f>
        <v/>
      </c>
      <c r="O361" s="134"/>
      <c r="P361" s="125" t="str">
        <f>+IFERROR(VLOOKUP(#REF!&amp;"-"&amp;ROW()-108,[2]ワークシート!$C$2:$BW$498,25,0),"")</f>
        <v/>
      </c>
      <c r="Q361" s="125"/>
      <c r="R361" s="135" t="str">
        <f>+IFERROR(VLOOKUP(#REF!&amp;"-"&amp;ROW()-108,[2]ワークシート!$C$2:$BW$498,55,0),"")</f>
        <v/>
      </c>
      <c r="S361" s="135"/>
      <c r="T361" s="135"/>
      <c r="U361" s="125" t="str">
        <f>+IFERROR(VLOOKUP(#REF!&amp;"-"&amp;ROW()-108,[2]ワークシート!$C$2:$BW$498,60,0),"")</f>
        <v/>
      </c>
      <c r="V361" s="125"/>
      <c r="W361" s="125" t="str">
        <f>+IFERROR(VLOOKUP(#REF!&amp;"-"&amp;ROW()-108,[2]ワークシート!$C$2:$BW$498,61,0),"")</f>
        <v/>
      </c>
      <c r="X361" s="125"/>
      <c r="Y361" s="125"/>
      <c r="Z361" s="126" t="str">
        <f t="shared" si="8"/>
        <v/>
      </c>
      <c r="AA361" s="126"/>
      <c r="AB361" s="127" t="str">
        <f>+IFERROR(IF(VLOOKUP(#REF!&amp;"-"&amp;ROW()-108,[2]ワークシート!$C$2:$BW$498,13,0)="","",VLOOKUP(#REF!&amp;"-"&amp;ROW()-108,[2]ワークシート!$C$2:$BW$498,13,0)),"")</f>
        <v/>
      </c>
      <c r="AC361" s="127"/>
      <c r="AD361" s="127" t="str">
        <f>+IFERROR(VLOOKUP(#REF!&amp;"-"&amp;ROW()-108,[2]ワークシート!$C$2:$BW$498,30,0),"")</f>
        <v/>
      </c>
      <c r="AE361" s="127"/>
      <c r="AF361" s="126" t="str">
        <f t="shared" si="9"/>
        <v/>
      </c>
      <c r="AG361" s="126"/>
      <c r="AH361" s="127" t="str">
        <f>+IFERROR(IF(VLOOKUP(#REF!&amp;"-"&amp;ROW()-108,[2]ワークシート!$C$2:$BW$498,31,0)="","",VLOOKUP(#REF!&amp;"-"&amp;ROW()-108,[2]ワークシート!$C$2:$BW$498,31,0)),"")</f>
        <v/>
      </c>
      <c r="AI361" s="127"/>
      <c r="AJ361" s="41"/>
      <c r="AK361" s="41"/>
      <c r="AL361" s="41"/>
      <c r="AM361" s="41"/>
      <c r="AN361" s="41"/>
      <c r="AO361" s="41"/>
      <c r="AP361" s="41"/>
      <c r="AQ361" s="41"/>
      <c r="AR361" s="41"/>
      <c r="AS361" s="41"/>
      <c r="AT361" s="41"/>
      <c r="AU361" s="41"/>
      <c r="AV361" s="41"/>
      <c r="AW361" s="41"/>
      <c r="AX361" s="41"/>
      <c r="AY361" s="41"/>
      <c r="AZ361" s="41"/>
      <c r="BA361" s="41"/>
      <c r="BB361" s="41"/>
      <c r="BC361" s="41"/>
      <c r="BD361" s="41"/>
    </row>
    <row r="362" spans="1:56" ht="35.1" hidden="1" customHeight="1">
      <c r="A362" s="41"/>
      <c r="B362" s="128" t="str">
        <f>+IFERROR(VLOOKUP(#REF!&amp;"-"&amp;ROW()-108,[2]ワークシート!$C$2:$BW$498,9,0),"")</f>
        <v/>
      </c>
      <c r="C362" s="129"/>
      <c r="D362" s="130" t="str">
        <f>+IFERROR(IF(VLOOKUP(#REF!&amp;"-"&amp;ROW()-108,[2]ワークシート!$C$2:$BW$498,10,0) = "","",VLOOKUP(#REF!&amp;"-"&amp;ROW()-108,[2]ワークシート!$C$2:$BW$498,10,0)),"")</f>
        <v/>
      </c>
      <c r="E362" s="129"/>
      <c r="F362" s="128" t="str">
        <f>+IFERROR(VLOOKUP(#REF!&amp;"-"&amp;ROW()-108,[2]ワークシート!$C$2:$BW$498,11,0),"")</f>
        <v/>
      </c>
      <c r="G362" s="129"/>
      <c r="H362" s="50" t="str">
        <f>+IFERROR(VLOOKUP(#REF!&amp;"-"&amp;ROW()-108,[2]ワークシート!$C$2:$BW$498,12,0),"")</f>
        <v/>
      </c>
      <c r="I36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2" s="132"/>
      <c r="K362" s="128" t="str">
        <f>+IFERROR(VLOOKUP(#REF!&amp;"-"&amp;ROW()-108,[2]ワークシート!$C$2:$BW$498,19,0),"")</f>
        <v/>
      </c>
      <c r="L362" s="130"/>
      <c r="M362" s="129"/>
      <c r="N362" s="133" t="str">
        <f>+IFERROR(VLOOKUP(#REF!&amp;"-"&amp;ROW()-108,[2]ワークシート!$C$2:$BW$498,24,0),"")</f>
        <v/>
      </c>
      <c r="O362" s="134"/>
      <c r="P362" s="125" t="str">
        <f>+IFERROR(VLOOKUP(#REF!&amp;"-"&amp;ROW()-108,[2]ワークシート!$C$2:$BW$498,25,0),"")</f>
        <v/>
      </c>
      <c r="Q362" s="125"/>
      <c r="R362" s="135" t="str">
        <f>+IFERROR(VLOOKUP(#REF!&amp;"-"&amp;ROW()-108,[2]ワークシート!$C$2:$BW$498,55,0),"")</f>
        <v/>
      </c>
      <c r="S362" s="135"/>
      <c r="T362" s="135"/>
      <c r="U362" s="125" t="str">
        <f>+IFERROR(VLOOKUP(#REF!&amp;"-"&amp;ROW()-108,[2]ワークシート!$C$2:$BW$498,60,0),"")</f>
        <v/>
      </c>
      <c r="V362" s="125"/>
      <c r="W362" s="125" t="str">
        <f>+IFERROR(VLOOKUP(#REF!&amp;"-"&amp;ROW()-108,[2]ワークシート!$C$2:$BW$498,61,0),"")</f>
        <v/>
      </c>
      <c r="X362" s="125"/>
      <c r="Y362" s="125"/>
      <c r="Z362" s="126" t="str">
        <f t="shared" si="8"/>
        <v/>
      </c>
      <c r="AA362" s="126"/>
      <c r="AB362" s="127" t="str">
        <f>+IFERROR(IF(VLOOKUP(#REF!&amp;"-"&amp;ROW()-108,[2]ワークシート!$C$2:$BW$498,13,0)="","",VLOOKUP(#REF!&amp;"-"&amp;ROW()-108,[2]ワークシート!$C$2:$BW$498,13,0)),"")</f>
        <v/>
      </c>
      <c r="AC362" s="127"/>
      <c r="AD362" s="127" t="str">
        <f>+IFERROR(VLOOKUP(#REF!&amp;"-"&amp;ROW()-108,[2]ワークシート!$C$2:$BW$498,30,0),"")</f>
        <v/>
      </c>
      <c r="AE362" s="127"/>
      <c r="AF362" s="126" t="str">
        <f t="shared" si="9"/>
        <v/>
      </c>
      <c r="AG362" s="126"/>
      <c r="AH362" s="127" t="str">
        <f>+IFERROR(IF(VLOOKUP(#REF!&amp;"-"&amp;ROW()-108,[2]ワークシート!$C$2:$BW$498,31,0)="","",VLOOKUP(#REF!&amp;"-"&amp;ROW()-108,[2]ワークシート!$C$2:$BW$498,31,0)),"")</f>
        <v/>
      </c>
      <c r="AI362" s="127"/>
      <c r="AJ362" s="41"/>
      <c r="AK362" s="41"/>
      <c r="AL362" s="41"/>
      <c r="AM362" s="41"/>
      <c r="AN362" s="41"/>
      <c r="AO362" s="41"/>
      <c r="AP362" s="41"/>
      <c r="AQ362" s="41"/>
      <c r="AR362" s="41"/>
      <c r="AS362" s="41"/>
      <c r="AT362" s="41"/>
      <c r="AU362" s="41"/>
      <c r="AV362" s="41"/>
      <c r="AW362" s="41"/>
      <c r="AX362" s="41"/>
      <c r="AY362" s="41"/>
      <c r="AZ362" s="41"/>
      <c r="BA362" s="41"/>
      <c r="BB362" s="41"/>
      <c r="BC362" s="41"/>
      <c r="BD362" s="41"/>
    </row>
    <row r="363" spans="1:56" ht="35.1" hidden="1" customHeight="1">
      <c r="A363" s="41"/>
      <c r="B363" s="128" t="str">
        <f>+IFERROR(VLOOKUP(#REF!&amp;"-"&amp;ROW()-108,[2]ワークシート!$C$2:$BW$498,9,0),"")</f>
        <v/>
      </c>
      <c r="C363" s="129"/>
      <c r="D363" s="130" t="str">
        <f>+IFERROR(IF(VLOOKUP(#REF!&amp;"-"&amp;ROW()-108,[2]ワークシート!$C$2:$BW$498,10,0) = "","",VLOOKUP(#REF!&amp;"-"&amp;ROW()-108,[2]ワークシート!$C$2:$BW$498,10,0)),"")</f>
        <v/>
      </c>
      <c r="E363" s="129"/>
      <c r="F363" s="128" t="str">
        <f>+IFERROR(VLOOKUP(#REF!&amp;"-"&amp;ROW()-108,[2]ワークシート!$C$2:$BW$498,11,0),"")</f>
        <v/>
      </c>
      <c r="G363" s="129"/>
      <c r="H363" s="50" t="str">
        <f>+IFERROR(VLOOKUP(#REF!&amp;"-"&amp;ROW()-108,[2]ワークシート!$C$2:$BW$498,12,0),"")</f>
        <v/>
      </c>
      <c r="I36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3" s="132"/>
      <c r="K363" s="128" t="str">
        <f>+IFERROR(VLOOKUP(#REF!&amp;"-"&amp;ROW()-108,[2]ワークシート!$C$2:$BW$498,19,0),"")</f>
        <v/>
      </c>
      <c r="L363" s="130"/>
      <c r="M363" s="129"/>
      <c r="N363" s="133" t="str">
        <f>+IFERROR(VLOOKUP(#REF!&amp;"-"&amp;ROW()-108,[2]ワークシート!$C$2:$BW$498,24,0),"")</f>
        <v/>
      </c>
      <c r="O363" s="134"/>
      <c r="P363" s="125" t="str">
        <f>+IFERROR(VLOOKUP(#REF!&amp;"-"&amp;ROW()-108,[2]ワークシート!$C$2:$BW$498,25,0),"")</f>
        <v/>
      </c>
      <c r="Q363" s="125"/>
      <c r="R363" s="135" t="str">
        <f>+IFERROR(VLOOKUP(#REF!&amp;"-"&amp;ROW()-108,[2]ワークシート!$C$2:$BW$498,55,0),"")</f>
        <v/>
      </c>
      <c r="S363" s="135"/>
      <c r="T363" s="135"/>
      <c r="U363" s="125" t="str">
        <f>+IFERROR(VLOOKUP(#REF!&amp;"-"&amp;ROW()-108,[2]ワークシート!$C$2:$BW$498,60,0),"")</f>
        <v/>
      </c>
      <c r="V363" s="125"/>
      <c r="W363" s="125" t="str">
        <f>+IFERROR(VLOOKUP(#REF!&amp;"-"&amp;ROW()-108,[2]ワークシート!$C$2:$BW$498,61,0),"")</f>
        <v/>
      </c>
      <c r="X363" s="125"/>
      <c r="Y363" s="125"/>
      <c r="Z363" s="126" t="str">
        <f t="shared" si="8"/>
        <v/>
      </c>
      <c r="AA363" s="126"/>
      <c r="AB363" s="127" t="str">
        <f>+IFERROR(IF(VLOOKUP(#REF!&amp;"-"&amp;ROW()-108,[2]ワークシート!$C$2:$BW$498,13,0)="","",VLOOKUP(#REF!&amp;"-"&amp;ROW()-108,[2]ワークシート!$C$2:$BW$498,13,0)),"")</f>
        <v/>
      </c>
      <c r="AC363" s="127"/>
      <c r="AD363" s="127" t="str">
        <f>+IFERROR(VLOOKUP(#REF!&amp;"-"&amp;ROW()-108,[2]ワークシート!$C$2:$BW$498,30,0),"")</f>
        <v/>
      </c>
      <c r="AE363" s="127"/>
      <c r="AF363" s="126" t="str">
        <f t="shared" si="9"/>
        <v/>
      </c>
      <c r="AG363" s="126"/>
      <c r="AH363" s="127" t="str">
        <f>+IFERROR(IF(VLOOKUP(#REF!&amp;"-"&amp;ROW()-108,[2]ワークシート!$C$2:$BW$498,31,0)="","",VLOOKUP(#REF!&amp;"-"&amp;ROW()-108,[2]ワークシート!$C$2:$BW$498,31,0)),"")</f>
        <v/>
      </c>
      <c r="AI363" s="127"/>
      <c r="AJ363" s="41"/>
      <c r="AK363" s="41"/>
      <c r="AL363" s="41"/>
      <c r="AM363" s="41"/>
      <c r="AN363" s="41"/>
      <c r="AO363" s="41"/>
      <c r="AP363" s="41"/>
      <c r="AQ363" s="41"/>
      <c r="AR363" s="41"/>
      <c r="AS363" s="41"/>
      <c r="AT363" s="41"/>
      <c r="AU363" s="41"/>
      <c r="AV363" s="41"/>
      <c r="AW363" s="41"/>
      <c r="AX363" s="41"/>
      <c r="AY363" s="41"/>
      <c r="AZ363" s="41"/>
      <c r="BA363" s="41"/>
      <c r="BB363" s="41"/>
      <c r="BC363" s="41"/>
      <c r="BD363" s="41"/>
    </row>
    <row r="364" spans="1:56" ht="35.1" hidden="1" customHeight="1">
      <c r="A364" s="41"/>
      <c r="B364" s="128" t="str">
        <f>+IFERROR(VLOOKUP(#REF!&amp;"-"&amp;ROW()-108,[2]ワークシート!$C$2:$BW$498,9,0),"")</f>
        <v/>
      </c>
      <c r="C364" s="129"/>
      <c r="D364" s="130" t="str">
        <f>+IFERROR(IF(VLOOKUP(#REF!&amp;"-"&amp;ROW()-108,[2]ワークシート!$C$2:$BW$498,10,0) = "","",VLOOKUP(#REF!&amp;"-"&amp;ROW()-108,[2]ワークシート!$C$2:$BW$498,10,0)),"")</f>
        <v/>
      </c>
      <c r="E364" s="129"/>
      <c r="F364" s="128" t="str">
        <f>+IFERROR(VLOOKUP(#REF!&amp;"-"&amp;ROW()-108,[2]ワークシート!$C$2:$BW$498,11,0),"")</f>
        <v/>
      </c>
      <c r="G364" s="129"/>
      <c r="H364" s="50" t="str">
        <f>+IFERROR(VLOOKUP(#REF!&amp;"-"&amp;ROW()-108,[2]ワークシート!$C$2:$BW$498,12,0),"")</f>
        <v/>
      </c>
      <c r="I36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4" s="132"/>
      <c r="K364" s="128" t="str">
        <f>+IFERROR(VLOOKUP(#REF!&amp;"-"&amp;ROW()-108,[2]ワークシート!$C$2:$BW$498,19,0),"")</f>
        <v/>
      </c>
      <c r="L364" s="130"/>
      <c r="M364" s="129"/>
      <c r="N364" s="133" t="str">
        <f>+IFERROR(VLOOKUP(#REF!&amp;"-"&amp;ROW()-108,[2]ワークシート!$C$2:$BW$498,24,0),"")</f>
        <v/>
      </c>
      <c r="O364" s="134"/>
      <c r="P364" s="125" t="str">
        <f>+IFERROR(VLOOKUP(#REF!&amp;"-"&amp;ROW()-108,[2]ワークシート!$C$2:$BW$498,25,0),"")</f>
        <v/>
      </c>
      <c r="Q364" s="125"/>
      <c r="R364" s="135" t="str">
        <f>+IFERROR(VLOOKUP(#REF!&amp;"-"&amp;ROW()-108,[2]ワークシート!$C$2:$BW$498,55,0),"")</f>
        <v/>
      </c>
      <c r="S364" s="135"/>
      <c r="T364" s="135"/>
      <c r="U364" s="125" t="str">
        <f>+IFERROR(VLOOKUP(#REF!&amp;"-"&amp;ROW()-108,[2]ワークシート!$C$2:$BW$498,60,0),"")</f>
        <v/>
      </c>
      <c r="V364" s="125"/>
      <c r="W364" s="125" t="str">
        <f>+IFERROR(VLOOKUP(#REF!&amp;"-"&amp;ROW()-108,[2]ワークシート!$C$2:$BW$498,61,0),"")</f>
        <v/>
      </c>
      <c r="X364" s="125"/>
      <c r="Y364" s="125"/>
      <c r="Z364" s="126" t="str">
        <f t="shared" si="8"/>
        <v/>
      </c>
      <c r="AA364" s="126"/>
      <c r="AB364" s="127" t="str">
        <f>+IFERROR(IF(VLOOKUP(#REF!&amp;"-"&amp;ROW()-108,[2]ワークシート!$C$2:$BW$498,13,0)="","",VLOOKUP(#REF!&amp;"-"&amp;ROW()-108,[2]ワークシート!$C$2:$BW$498,13,0)),"")</f>
        <v/>
      </c>
      <c r="AC364" s="127"/>
      <c r="AD364" s="127" t="str">
        <f>+IFERROR(VLOOKUP(#REF!&amp;"-"&amp;ROW()-108,[2]ワークシート!$C$2:$BW$498,30,0),"")</f>
        <v/>
      </c>
      <c r="AE364" s="127"/>
      <c r="AF364" s="126" t="str">
        <f t="shared" si="9"/>
        <v/>
      </c>
      <c r="AG364" s="126"/>
      <c r="AH364" s="127" t="str">
        <f>+IFERROR(IF(VLOOKUP(#REF!&amp;"-"&amp;ROW()-108,[2]ワークシート!$C$2:$BW$498,31,0)="","",VLOOKUP(#REF!&amp;"-"&amp;ROW()-108,[2]ワークシート!$C$2:$BW$498,31,0)),"")</f>
        <v/>
      </c>
      <c r="AI364" s="127"/>
      <c r="AJ364" s="41"/>
      <c r="AK364" s="41"/>
      <c r="AL364" s="41"/>
      <c r="AM364" s="41"/>
      <c r="AN364" s="41"/>
      <c r="AO364" s="41"/>
      <c r="AP364" s="41"/>
      <c r="AQ364" s="41"/>
      <c r="AR364" s="41"/>
      <c r="AS364" s="41"/>
      <c r="AT364" s="41"/>
      <c r="AU364" s="41"/>
      <c r="AV364" s="41"/>
      <c r="AW364" s="41"/>
      <c r="AX364" s="41"/>
      <c r="AY364" s="41"/>
      <c r="AZ364" s="41"/>
      <c r="BA364" s="41"/>
      <c r="BB364" s="41"/>
      <c r="BC364" s="41"/>
      <c r="BD364" s="41"/>
    </row>
    <row r="365" spans="1:56" ht="35.1" hidden="1" customHeight="1">
      <c r="A365" s="41"/>
      <c r="B365" s="128" t="str">
        <f>+IFERROR(VLOOKUP(#REF!&amp;"-"&amp;ROW()-108,[2]ワークシート!$C$2:$BW$498,9,0),"")</f>
        <v/>
      </c>
      <c r="C365" s="129"/>
      <c r="D365" s="130" t="str">
        <f>+IFERROR(IF(VLOOKUP(#REF!&amp;"-"&amp;ROW()-108,[2]ワークシート!$C$2:$BW$498,10,0) = "","",VLOOKUP(#REF!&amp;"-"&amp;ROW()-108,[2]ワークシート!$C$2:$BW$498,10,0)),"")</f>
        <v/>
      </c>
      <c r="E365" s="129"/>
      <c r="F365" s="128" t="str">
        <f>+IFERROR(VLOOKUP(#REF!&amp;"-"&amp;ROW()-108,[2]ワークシート!$C$2:$BW$498,11,0),"")</f>
        <v/>
      </c>
      <c r="G365" s="129"/>
      <c r="H365" s="50" t="str">
        <f>+IFERROR(VLOOKUP(#REF!&amp;"-"&amp;ROW()-108,[2]ワークシート!$C$2:$BW$498,12,0),"")</f>
        <v/>
      </c>
      <c r="I36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5" s="132"/>
      <c r="K365" s="128" t="str">
        <f>+IFERROR(VLOOKUP(#REF!&amp;"-"&amp;ROW()-108,[2]ワークシート!$C$2:$BW$498,19,0),"")</f>
        <v/>
      </c>
      <c r="L365" s="130"/>
      <c r="M365" s="129"/>
      <c r="N365" s="133" t="str">
        <f>+IFERROR(VLOOKUP(#REF!&amp;"-"&amp;ROW()-108,[2]ワークシート!$C$2:$BW$498,24,0),"")</f>
        <v/>
      </c>
      <c r="O365" s="134"/>
      <c r="P365" s="125" t="str">
        <f>+IFERROR(VLOOKUP(#REF!&amp;"-"&amp;ROW()-108,[2]ワークシート!$C$2:$BW$498,25,0),"")</f>
        <v/>
      </c>
      <c r="Q365" s="125"/>
      <c r="R365" s="135" t="str">
        <f>+IFERROR(VLOOKUP(#REF!&amp;"-"&amp;ROW()-108,[2]ワークシート!$C$2:$BW$498,55,0),"")</f>
        <v/>
      </c>
      <c r="S365" s="135"/>
      <c r="T365" s="135"/>
      <c r="U365" s="125" t="str">
        <f>+IFERROR(VLOOKUP(#REF!&amp;"-"&amp;ROW()-108,[2]ワークシート!$C$2:$BW$498,60,0),"")</f>
        <v/>
      </c>
      <c r="V365" s="125"/>
      <c r="W365" s="125" t="str">
        <f>+IFERROR(VLOOKUP(#REF!&amp;"-"&amp;ROW()-108,[2]ワークシート!$C$2:$BW$498,61,0),"")</f>
        <v/>
      </c>
      <c r="X365" s="125"/>
      <c r="Y365" s="125"/>
      <c r="Z365" s="126" t="str">
        <f t="shared" si="8"/>
        <v/>
      </c>
      <c r="AA365" s="126"/>
      <c r="AB365" s="127" t="str">
        <f>+IFERROR(IF(VLOOKUP(#REF!&amp;"-"&amp;ROW()-108,[2]ワークシート!$C$2:$BW$498,13,0)="","",VLOOKUP(#REF!&amp;"-"&amp;ROW()-108,[2]ワークシート!$C$2:$BW$498,13,0)),"")</f>
        <v/>
      </c>
      <c r="AC365" s="127"/>
      <c r="AD365" s="127" t="str">
        <f>+IFERROR(VLOOKUP(#REF!&amp;"-"&amp;ROW()-108,[2]ワークシート!$C$2:$BW$498,30,0),"")</f>
        <v/>
      </c>
      <c r="AE365" s="127"/>
      <c r="AF365" s="126" t="str">
        <f t="shared" si="9"/>
        <v/>
      </c>
      <c r="AG365" s="126"/>
      <c r="AH365" s="127" t="str">
        <f>+IFERROR(IF(VLOOKUP(#REF!&amp;"-"&amp;ROW()-108,[2]ワークシート!$C$2:$BW$498,31,0)="","",VLOOKUP(#REF!&amp;"-"&amp;ROW()-108,[2]ワークシート!$C$2:$BW$498,31,0)),"")</f>
        <v/>
      </c>
      <c r="AI365" s="127"/>
      <c r="AJ365" s="41"/>
      <c r="AK365" s="41"/>
      <c r="AL365" s="41"/>
      <c r="AM365" s="41"/>
      <c r="AN365" s="41"/>
      <c r="AO365" s="41"/>
      <c r="AP365" s="41"/>
      <c r="AQ365" s="41"/>
      <c r="AR365" s="41"/>
      <c r="AS365" s="41"/>
      <c r="AT365" s="41"/>
      <c r="AU365" s="41"/>
      <c r="AV365" s="41"/>
      <c r="AW365" s="41"/>
      <c r="AX365" s="41"/>
      <c r="AY365" s="41"/>
      <c r="AZ365" s="41"/>
      <c r="BA365" s="41"/>
      <c r="BB365" s="41"/>
      <c r="BC365" s="41"/>
      <c r="BD365" s="41"/>
    </row>
    <row r="366" spans="1:56" ht="35.1" hidden="1" customHeight="1">
      <c r="A366" s="41"/>
      <c r="B366" s="128" t="str">
        <f>+IFERROR(VLOOKUP(#REF!&amp;"-"&amp;ROW()-108,[2]ワークシート!$C$2:$BW$498,9,0),"")</f>
        <v/>
      </c>
      <c r="C366" s="129"/>
      <c r="D366" s="130" t="str">
        <f>+IFERROR(IF(VLOOKUP(#REF!&amp;"-"&amp;ROW()-108,[2]ワークシート!$C$2:$BW$498,10,0) = "","",VLOOKUP(#REF!&amp;"-"&amp;ROW()-108,[2]ワークシート!$C$2:$BW$498,10,0)),"")</f>
        <v/>
      </c>
      <c r="E366" s="129"/>
      <c r="F366" s="128" t="str">
        <f>+IFERROR(VLOOKUP(#REF!&amp;"-"&amp;ROW()-108,[2]ワークシート!$C$2:$BW$498,11,0),"")</f>
        <v/>
      </c>
      <c r="G366" s="129"/>
      <c r="H366" s="50" t="str">
        <f>+IFERROR(VLOOKUP(#REF!&amp;"-"&amp;ROW()-108,[2]ワークシート!$C$2:$BW$498,12,0),"")</f>
        <v/>
      </c>
      <c r="I36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6" s="132"/>
      <c r="K366" s="128" t="str">
        <f>+IFERROR(VLOOKUP(#REF!&amp;"-"&amp;ROW()-108,[2]ワークシート!$C$2:$BW$498,19,0),"")</f>
        <v/>
      </c>
      <c r="L366" s="130"/>
      <c r="M366" s="129"/>
      <c r="N366" s="133" t="str">
        <f>+IFERROR(VLOOKUP(#REF!&amp;"-"&amp;ROW()-108,[2]ワークシート!$C$2:$BW$498,24,0),"")</f>
        <v/>
      </c>
      <c r="O366" s="134"/>
      <c r="P366" s="125" t="str">
        <f>+IFERROR(VLOOKUP(#REF!&amp;"-"&amp;ROW()-108,[2]ワークシート!$C$2:$BW$498,25,0),"")</f>
        <v/>
      </c>
      <c r="Q366" s="125"/>
      <c r="R366" s="135" t="str">
        <f>+IFERROR(VLOOKUP(#REF!&amp;"-"&amp;ROW()-108,[2]ワークシート!$C$2:$BW$498,55,0),"")</f>
        <v/>
      </c>
      <c r="S366" s="135"/>
      <c r="T366" s="135"/>
      <c r="U366" s="125" t="str">
        <f>+IFERROR(VLOOKUP(#REF!&amp;"-"&amp;ROW()-108,[2]ワークシート!$C$2:$BW$498,60,0),"")</f>
        <v/>
      </c>
      <c r="V366" s="125"/>
      <c r="W366" s="125" t="str">
        <f>+IFERROR(VLOOKUP(#REF!&amp;"-"&amp;ROW()-108,[2]ワークシート!$C$2:$BW$498,61,0),"")</f>
        <v/>
      </c>
      <c r="X366" s="125"/>
      <c r="Y366" s="125"/>
      <c r="Z366" s="126" t="str">
        <f t="shared" si="8"/>
        <v/>
      </c>
      <c r="AA366" s="126"/>
      <c r="AB366" s="127" t="str">
        <f>+IFERROR(IF(VLOOKUP(#REF!&amp;"-"&amp;ROW()-108,[2]ワークシート!$C$2:$BW$498,13,0)="","",VLOOKUP(#REF!&amp;"-"&amp;ROW()-108,[2]ワークシート!$C$2:$BW$498,13,0)),"")</f>
        <v/>
      </c>
      <c r="AC366" s="127"/>
      <c r="AD366" s="127" t="str">
        <f>+IFERROR(VLOOKUP(#REF!&amp;"-"&amp;ROW()-108,[2]ワークシート!$C$2:$BW$498,30,0),"")</f>
        <v/>
      </c>
      <c r="AE366" s="127"/>
      <c r="AF366" s="126" t="str">
        <f t="shared" si="9"/>
        <v/>
      </c>
      <c r="AG366" s="126"/>
      <c r="AH366" s="127" t="str">
        <f>+IFERROR(IF(VLOOKUP(#REF!&amp;"-"&amp;ROW()-108,[2]ワークシート!$C$2:$BW$498,31,0)="","",VLOOKUP(#REF!&amp;"-"&amp;ROW()-108,[2]ワークシート!$C$2:$BW$498,31,0)),"")</f>
        <v/>
      </c>
      <c r="AI366" s="127"/>
      <c r="AJ366" s="41"/>
      <c r="AK366" s="41"/>
      <c r="AL366" s="41"/>
      <c r="AM366" s="41"/>
      <c r="AN366" s="41"/>
      <c r="AO366" s="41"/>
      <c r="AP366" s="41"/>
      <c r="AQ366" s="41"/>
      <c r="AR366" s="41"/>
      <c r="AS366" s="41"/>
      <c r="AT366" s="41"/>
      <c r="AU366" s="41"/>
      <c r="AV366" s="41"/>
      <c r="AW366" s="41"/>
      <c r="AX366" s="41"/>
      <c r="AY366" s="41"/>
      <c r="AZ366" s="41"/>
      <c r="BA366" s="41"/>
      <c r="BB366" s="41"/>
      <c r="BC366" s="41"/>
      <c r="BD366" s="41"/>
    </row>
    <row r="367" spans="1:56" ht="35.1" hidden="1" customHeight="1">
      <c r="A367" s="41"/>
      <c r="B367" s="128" t="str">
        <f>+IFERROR(VLOOKUP(#REF!&amp;"-"&amp;ROW()-108,[2]ワークシート!$C$2:$BW$498,9,0),"")</f>
        <v/>
      </c>
      <c r="C367" s="129"/>
      <c r="D367" s="130" t="str">
        <f>+IFERROR(IF(VLOOKUP(#REF!&amp;"-"&amp;ROW()-108,[2]ワークシート!$C$2:$BW$498,10,0) = "","",VLOOKUP(#REF!&amp;"-"&amp;ROW()-108,[2]ワークシート!$C$2:$BW$498,10,0)),"")</f>
        <v/>
      </c>
      <c r="E367" s="129"/>
      <c r="F367" s="128" t="str">
        <f>+IFERROR(VLOOKUP(#REF!&amp;"-"&amp;ROW()-108,[2]ワークシート!$C$2:$BW$498,11,0),"")</f>
        <v/>
      </c>
      <c r="G367" s="129"/>
      <c r="H367" s="50" t="str">
        <f>+IFERROR(VLOOKUP(#REF!&amp;"-"&amp;ROW()-108,[2]ワークシート!$C$2:$BW$498,12,0),"")</f>
        <v/>
      </c>
      <c r="I36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7" s="132"/>
      <c r="K367" s="128" t="str">
        <f>+IFERROR(VLOOKUP(#REF!&amp;"-"&amp;ROW()-108,[2]ワークシート!$C$2:$BW$498,19,0),"")</f>
        <v/>
      </c>
      <c r="L367" s="130"/>
      <c r="M367" s="129"/>
      <c r="N367" s="133" t="str">
        <f>+IFERROR(VLOOKUP(#REF!&amp;"-"&amp;ROW()-108,[2]ワークシート!$C$2:$BW$498,24,0),"")</f>
        <v/>
      </c>
      <c r="O367" s="134"/>
      <c r="P367" s="125" t="str">
        <f>+IFERROR(VLOOKUP(#REF!&amp;"-"&amp;ROW()-108,[2]ワークシート!$C$2:$BW$498,25,0),"")</f>
        <v/>
      </c>
      <c r="Q367" s="125"/>
      <c r="R367" s="135" t="str">
        <f>+IFERROR(VLOOKUP(#REF!&amp;"-"&amp;ROW()-108,[2]ワークシート!$C$2:$BW$498,55,0),"")</f>
        <v/>
      </c>
      <c r="S367" s="135"/>
      <c r="T367" s="135"/>
      <c r="U367" s="125" t="str">
        <f>+IFERROR(VLOOKUP(#REF!&amp;"-"&amp;ROW()-108,[2]ワークシート!$C$2:$BW$498,60,0),"")</f>
        <v/>
      </c>
      <c r="V367" s="125"/>
      <c r="W367" s="125" t="str">
        <f>+IFERROR(VLOOKUP(#REF!&amp;"-"&amp;ROW()-108,[2]ワークシート!$C$2:$BW$498,61,0),"")</f>
        <v/>
      </c>
      <c r="X367" s="125"/>
      <c r="Y367" s="125"/>
      <c r="Z367" s="126" t="str">
        <f t="shared" si="8"/>
        <v/>
      </c>
      <c r="AA367" s="126"/>
      <c r="AB367" s="127" t="str">
        <f>+IFERROR(IF(VLOOKUP(#REF!&amp;"-"&amp;ROW()-108,[2]ワークシート!$C$2:$BW$498,13,0)="","",VLOOKUP(#REF!&amp;"-"&amp;ROW()-108,[2]ワークシート!$C$2:$BW$498,13,0)),"")</f>
        <v/>
      </c>
      <c r="AC367" s="127"/>
      <c r="AD367" s="127" t="str">
        <f>+IFERROR(VLOOKUP(#REF!&amp;"-"&amp;ROW()-108,[2]ワークシート!$C$2:$BW$498,30,0),"")</f>
        <v/>
      </c>
      <c r="AE367" s="127"/>
      <c r="AF367" s="126" t="str">
        <f t="shared" si="9"/>
        <v/>
      </c>
      <c r="AG367" s="126"/>
      <c r="AH367" s="127" t="str">
        <f>+IFERROR(IF(VLOOKUP(#REF!&amp;"-"&amp;ROW()-108,[2]ワークシート!$C$2:$BW$498,31,0)="","",VLOOKUP(#REF!&amp;"-"&amp;ROW()-108,[2]ワークシート!$C$2:$BW$498,31,0)),"")</f>
        <v/>
      </c>
      <c r="AI367" s="127"/>
      <c r="AJ367" s="41"/>
      <c r="AK367" s="41"/>
      <c r="AL367" s="41"/>
      <c r="AM367" s="41"/>
      <c r="AN367" s="41"/>
      <c r="AO367" s="41"/>
      <c r="AP367" s="41"/>
      <c r="AQ367" s="41"/>
      <c r="AR367" s="41"/>
      <c r="AS367" s="41"/>
      <c r="AT367" s="41"/>
      <c r="AU367" s="41"/>
      <c r="AV367" s="41"/>
      <c r="AW367" s="41"/>
      <c r="AX367" s="41"/>
      <c r="AY367" s="41"/>
      <c r="AZ367" s="41"/>
      <c r="BA367" s="41"/>
      <c r="BB367" s="41"/>
      <c r="BC367" s="41"/>
      <c r="BD367" s="41"/>
    </row>
    <row r="368" spans="1:56" ht="35.1" hidden="1" customHeight="1">
      <c r="A368" s="41"/>
      <c r="B368" s="128" t="str">
        <f>+IFERROR(VLOOKUP(#REF!&amp;"-"&amp;ROW()-108,[2]ワークシート!$C$2:$BW$498,9,0),"")</f>
        <v/>
      </c>
      <c r="C368" s="129"/>
      <c r="D368" s="130" t="str">
        <f>+IFERROR(IF(VLOOKUP(#REF!&amp;"-"&amp;ROW()-108,[2]ワークシート!$C$2:$BW$498,10,0) = "","",VLOOKUP(#REF!&amp;"-"&amp;ROW()-108,[2]ワークシート!$C$2:$BW$498,10,0)),"")</f>
        <v/>
      </c>
      <c r="E368" s="129"/>
      <c r="F368" s="128" t="str">
        <f>+IFERROR(VLOOKUP(#REF!&amp;"-"&amp;ROW()-108,[2]ワークシート!$C$2:$BW$498,11,0),"")</f>
        <v/>
      </c>
      <c r="G368" s="129"/>
      <c r="H368" s="50" t="str">
        <f>+IFERROR(VLOOKUP(#REF!&amp;"-"&amp;ROW()-108,[2]ワークシート!$C$2:$BW$498,12,0),"")</f>
        <v/>
      </c>
      <c r="I368"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8" s="132"/>
      <c r="K368" s="128" t="str">
        <f>+IFERROR(VLOOKUP(#REF!&amp;"-"&amp;ROW()-108,[2]ワークシート!$C$2:$BW$498,19,0),"")</f>
        <v/>
      </c>
      <c r="L368" s="130"/>
      <c r="M368" s="129"/>
      <c r="N368" s="133" t="str">
        <f>+IFERROR(VLOOKUP(#REF!&amp;"-"&amp;ROW()-108,[2]ワークシート!$C$2:$BW$498,24,0),"")</f>
        <v/>
      </c>
      <c r="O368" s="134"/>
      <c r="P368" s="125" t="str">
        <f>+IFERROR(VLOOKUP(#REF!&amp;"-"&amp;ROW()-108,[2]ワークシート!$C$2:$BW$498,25,0),"")</f>
        <v/>
      </c>
      <c r="Q368" s="125"/>
      <c r="R368" s="135" t="str">
        <f>+IFERROR(VLOOKUP(#REF!&amp;"-"&amp;ROW()-108,[2]ワークシート!$C$2:$BW$498,55,0),"")</f>
        <v/>
      </c>
      <c r="S368" s="135"/>
      <c r="T368" s="135"/>
      <c r="U368" s="125" t="str">
        <f>+IFERROR(VLOOKUP(#REF!&amp;"-"&amp;ROW()-108,[2]ワークシート!$C$2:$BW$498,60,0),"")</f>
        <v/>
      </c>
      <c r="V368" s="125"/>
      <c r="W368" s="125" t="str">
        <f>+IFERROR(VLOOKUP(#REF!&amp;"-"&amp;ROW()-108,[2]ワークシート!$C$2:$BW$498,61,0),"")</f>
        <v/>
      </c>
      <c r="X368" s="125"/>
      <c r="Y368" s="125"/>
      <c r="Z368" s="126" t="str">
        <f t="shared" si="8"/>
        <v/>
      </c>
      <c r="AA368" s="126"/>
      <c r="AB368" s="127" t="str">
        <f>+IFERROR(IF(VLOOKUP(#REF!&amp;"-"&amp;ROW()-108,[2]ワークシート!$C$2:$BW$498,13,0)="","",VLOOKUP(#REF!&amp;"-"&amp;ROW()-108,[2]ワークシート!$C$2:$BW$498,13,0)),"")</f>
        <v/>
      </c>
      <c r="AC368" s="127"/>
      <c r="AD368" s="127" t="str">
        <f>+IFERROR(VLOOKUP(#REF!&amp;"-"&amp;ROW()-108,[2]ワークシート!$C$2:$BW$498,30,0),"")</f>
        <v/>
      </c>
      <c r="AE368" s="127"/>
      <c r="AF368" s="126" t="str">
        <f t="shared" si="9"/>
        <v/>
      </c>
      <c r="AG368" s="126"/>
      <c r="AH368" s="127" t="str">
        <f>+IFERROR(IF(VLOOKUP(#REF!&amp;"-"&amp;ROW()-108,[2]ワークシート!$C$2:$BW$498,31,0)="","",VLOOKUP(#REF!&amp;"-"&amp;ROW()-108,[2]ワークシート!$C$2:$BW$498,31,0)),"")</f>
        <v/>
      </c>
      <c r="AI368" s="127"/>
      <c r="AJ368" s="41"/>
      <c r="AK368" s="41"/>
      <c r="AL368" s="41"/>
      <c r="AM368" s="41"/>
      <c r="AN368" s="41"/>
      <c r="AO368" s="41"/>
      <c r="AP368" s="41"/>
      <c r="AQ368" s="41"/>
      <c r="AR368" s="41"/>
      <c r="AS368" s="41"/>
      <c r="AT368" s="41"/>
      <c r="AU368" s="41"/>
      <c r="AV368" s="41"/>
      <c r="AW368" s="41"/>
      <c r="AX368" s="41"/>
      <c r="AY368" s="41"/>
      <c r="AZ368" s="41"/>
      <c r="BA368" s="41"/>
      <c r="BB368" s="41"/>
      <c r="BC368" s="41"/>
      <c r="BD368" s="41"/>
    </row>
    <row r="369" spans="1:56" ht="35.1" hidden="1" customHeight="1">
      <c r="A369" s="41"/>
      <c r="B369" s="128" t="str">
        <f>+IFERROR(VLOOKUP(#REF!&amp;"-"&amp;ROW()-108,[2]ワークシート!$C$2:$BW$498,9,0),"")</f>
        <v/>
      </c>
      <c r="C369" s="129"/>
      <c r="D369" s="130" t="str">
        <f>+IFERROR(IF(VLOOKUP(#REF!&amp;"-"&amp;ROW()-108,[2]ワークシート!$C$2:$BW$498,10,0) = "","",VLOOKUP(#REF!&amp;"-"&amp;ROW()-108,[2]ワークシート!$C$2:$BW$498,10,0)),"")</f>
        <v/>
      </c>
      <c r="E369" s="129"/>
      <c r="F369" s="128" t="str">
        <f>+IFERROR(VLOOKUP(#REF!&amp;"-"&amp;ROW()-108,[2]ワークシート!$C$2:$BW$498,11,0),"")</f>
        <v/>
      </c>
      <c r="G369" s="129"/>
      <c r="H369" s="50" t="str">
        <f>+IFERROR(VLOOKUP(#REF!&amp;"-"&amp;ROW()-108,[2]ワークシート!$C$2:$BW$498,12,0),"")</f>
        <v/>
      </c>
      <c r="I369"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9" s="132"/>
      <c r="K369" s="128" t="str">
        <f>+IFERROR(VLOOKUP(#REF!&amp;"-"&amp;ROW()-108,[2]ワークシート!$C$2:$BW$498,19,0),"")</f>
        <v/>
      </c>
      <c r="L369" s="130"/>
      <c r="M369" s="129"/>
      <c r="N369" s="133" t="str">
        <f>+IFERROR(VLOOKUP(#REF!&amp;"-"&amp;ROW()-108,[2]ワークシート!$C$2:$BW$498,24,0),"")</f>
        <v/>
      </c>
      <c r="O369" s="134"/>
      <c r="P369" s="125" t="str">
        <f>+IFERROR(VLOOKUP(#REF!&amp;"-"&amp;ROW()-108,[2]ワークシート!$C$2:$BW$498,25,0),"")</f>
        <v/>
      </c>
      <c r="Q369" s="125"/>
      <c r="R369" s="135" t="str">
        <f>+IFERROR(VLOOKUP(#REF!&amp;"-"&amp;ROW()-108,[2]ワークシート!$C$2:$BW$498,55,0),"")</f>
        <v/>
      </c>
      <c r="S369" s="135"/>
      <c r="T369" s="135"/>
      <c r="U369" s="125" t="str">
        <f>+IFERROR(VLOOKUP(#REF!&amp;"-"&amp;ROW()-108,[2]ワークシート!$C$2:$BW$498,60,0),"")</f>
        <v/>
      </c>
      <c r="V369" s="125"/>
      <c r="W369" s="125" t="str">
        <f>+IFERROR(VLOOKUP(#REF!&amp;"-"&amp;ROW()-108,[2]ワークシート!$C$2:$BW$498,61,0),"")</f>
        <v/>
      </c>
      <c r="X369" s="125"/>
      <c r="Y369" s="125"/>
      <c r="Z369" s="126" t="str">
        <f t="shared" si="8"/>
        <v/>
      </c>
      <c r="AA369" s="126"/>
      <c r="AB369" s="127" t="str">
        <f>+IFERROR(IF(VLOOKUP(#REF!&amp;"-"&amp;ROW()-108,[2]ワークシート!$C$2:$BW$498,13,0)="","",VLOOKUP(#REF!&amp;"-"&amp;ROW()-108,[2]ワークシート!$C$2:$BW$498,13,0)),"")</f>
        <v/>
      </c>
      <c r="AC369" s="127"/>
      <c r="AD369" s="127" t="str">
        <f>+IFERROR(VLOOKUP(#REF!&amp;"-"&amp;ROW()-108,[2]ワークシート!$C$2:$BW$498,30,0),"")</f>
        <v/>
      </c>
      <c r="AE369" s="127"/>
      <c r="AF369" s="126" t="str">
        <f t="shared" si="9"/>
        <v/>
      </c>
      <c r="AG369" s="126"/>
      <c r="AH369" s="127" t="str">
        <f>+IFERROR(IF(VLOOKUP(#REF!&amp;"-"&amp;ROW()-108,[2]ワークシート!$C$2:$BW$498,31,0)="","",VLOOKUP(#REF!&amp;"-"&amp;ROW()-108,[2]ワークシート!$C$2:$BW$498,31,0)),"")</f>
        <v/>
      </c>
      <c r="AI369" s="127"/>
      <c r="AJ369" s="41"/>
      <c r="AK369" s="41"/>
      <c r="AL369" s="41"/>
      <c r="AM369" s="41"/>
      <c r="AN369" s="41"/>
      <c r="AO369" s="41"/>
      <c r="AP369" s="41"/>
      <c r="AQ369" s="41"/>
      <c r="AR369" s="41"/>
      <c r="AS369" s="41"/>
      <c r="AT369" s="41"/>
      <c r="AU369" s="41"/>
      <c r="AV369" s="41"/>
      <c r="AW369" s="41"/>
      <c r="AX369" s="41"/>
      <c r="AY369" s="41"/>
      <c r="AZ369" s="41"/>
      <c r="BA369" s="41"/>
      <c r="BB369" s="41"/>
      <c r="BC369" s="41"/>
      <c r="BD369" s="41"/>
    </row>
    <row r="370" spans="1:56" ht="35.1" hidden="1" customHeight="1">
      <c r="A370" s="41"/>
      <c r="B370" s="128" t="str">
        <f>+IFERROR(VLOOKUP(#REF!&amp;"-"&amp;ROW()-108,[2]ワークシート!$C$2:$BW$498,9,0),"")</f>
        <v/>
      </c>
      <c r="C370" s="129"/>
      <c r="D370" s="130" t="str">
        <f>+IFERROR(IF(VLOOKUP(#REF!&amp;"-"&amp;ROW()-108,[2]ワークシート!$C$2:$BW$498,10,0) = "","",VLOOKUP(#REF!&amp;"-"&amp;ROW()-108,[2]ワークシート!$C$2:$BW$498,10,0)),"")</f>
        <v/>
      </c>
      <c r="E370" s="129"/>
      <c r="F370" s="128" t="str">
        <f>+IFERROR(VLOOKUP(#REF!&amp;"-"&amp;ROW()-108,[2]ワークシート!$C$2:$BW$498,11,0),"")</f>
        <v/>
      </c>
      <c r="G370" s="129"/>
      <c r="H370" s="50" t="str">
        <f>+IFERROR(VLOOKUP(#REF!&amp;"-"&amp;ROW()-108,[2]ワークシート!$C$2:$BW$498,12,0),"")</f>
        <v/>
      </c>
      <c r="I370"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0" s="132"/>
      <c r="K370" s="128" t="str">
        <f>+IFERROR(VLOOKUP(#REF!&amp;"-"&amp;ROW()-108,[2]ワークシート!$C$2:$BW$498,19,0),"")</f>
        <v/>
      </c>
      <c r="L370" s="130"/>
      <c r="M370" s="129"/>
      <c r="N370" s="133" t="str">
        <f>+IFERROR(VLOOKUP(#REF!&amp;"-"&amp;ROW()-108,[2]ワークシート!$C$2:$BW$498,24,0),"")</f>
        <v/>
      </c>
      <c r="O370" s="134"/>
      <c r="P370" s="125" t="str">
        <f>+IFERROR(VLOOKUP(#REF!&amp;"-"&amp;ROW()-108,[2]ワークシート!$C$2:$BW$498,25,0),"")</f>
        <v/>
      </c>
      <c r="Q370" s="125"/>
      <c r="R370" s="135" t="str">
        <f>+IFERROR(VLOOKUP(#REF!&amp;"-"&amp;ROW()-108,[2]ワークシート!$C$2:$BW$498,55,0),"")</f>
        <v/>
      </c>
      <c r="S370" s="135"/>
      <c r="T370" s="135"/>
      <c r="U370" s="125" t="str">
        <f>+IFERROR(VLOOKUP(#REF!&amp;"-"&amp;ROW()-108,[2]ワークシート!$C$2:$BW$498,60,0),"")</f>
        <v/>
      </c>
      <c r="V370" s="125"/>
      <c r="W370" s="125" t="str">
        <f>+IFERROR(VLOOKUP(#REF!&amp;"-"&amp;ROW()-108,[2]ワークシート!$C$2:$BW$498,61,0),"")</f>
        <v/>
      </c>
      <c r="X370" s="125"/>
      <c r="Y370" s="125"/>
      <c r="Z370" s="126" t="str">
        <f t="shared" si="8"/>
        <v/>
      </c>
      <c r="AA370" s="126"/>
      <c r="AB370" s="127" t="str">
        <f>+IFERROR(IF(VLOOKUP(#REF!&amp;"-"&amp;ROW()-108,[2]ワークシート!$C$2:$BW$498,13,0)="","",VLOOKUP(#REF!&amp;"-"&amp;ROW()-108,[2]ワークシート!$C$2:$BW$498,13,0)),"")</f>
        <v/>
      </c>
      <c r="AC370" s="127"/>
      <c r="AD370" s="127" t="str">
        <f>+IFERROR(VLOOKUP(#REF!&amp;"-"&amp;ROW()-108,[2]ワークシート!$C$2:$BW$498,30,0),"")</f>
        <v/>
      </c>
      <c r="AE370" s="127"/>
      <c r="AF370" s="126" t="str">
        <f t="shared" si="9"/>
        <v/>
      </c>
      <c r="AG370" s="126"/>
      <c r="AH370" s="127" t="str">
        <f>+IFERROR(IF(VLOOKUP(#REF!&amp;"-"&amp;ROW()-108,[2]ワークシート!$C$2:$BW$498,31,0)="","",VLOOKUP(#REF!&amp;"-"&amp;ROW()-108,[2]ワークシート!$C$2:$BW$498,31,0)),"")</f>
        <v/>
      </c>
      <c r="AI370" s="127"/>
      <c r="AJ370" s="41"/>
      <c r="AK370" s="41"/>
      <c r="AL370" s="41"/>
      <c r="AM370" s="41"/>
      <c r="AN370" s="41"/>
      <c r="AO370" s="41"/>
      <c r="AP370" s="41"/>
      <c r="AQ370" s="41"/>
      <c r="AR370" s="41"/>
      <c r="AS370" s="41"/>
      <c r="AT370" s="41"/>
      <c r="AU370" s="41"/>
      <c r="AV370" s="41"/>
      <c r="AW370" s="41"/>
      <c r="AX370" s="41"/>
      <c r="AY370" s="41"/>
      <c r="AZ370" s="41"/>
      <c r="BA370" s="41"/>
      <c r="BB370" s="41"/>
      <c r="BC370" s="41"/>
      <c r="BD370" s="41"/>
    </row>
    <row r="371" spans="1:56" ht="35.1" hidden="1" customHeight="1">
      <c r="A371" s="41"/>
      <c r="B371" s="128" t="str">
        <f>+IFERROR(VLOOKUP(#REF!&amp;"-"&amp;ROW()-108,[2]ワークシート!$C$2:$BW$498,9,0),"")</f>
        <v/>
      </c>
      <c r="C371" s="129"/>
      <c r="D371" s="130" t="str">
        <f>+IFERROR(IF(VLOOKUP(#REF!&amp;"-"&amp;ROW()-108,[2]ワークシート!$C$2:$BW$498,10,0) = "","",VLOOKUP(#REF!&amp;"-"&amp;ROW()-108,[2]ワークシート!$C$2:$BW$498,10,0)),"")</f>
        <v/>
      </c>
      <c r="E371" s="129"/>
      <c r="F371" s="128" t="str">
        <f>+IFERROR(VLOOKUP(#REF!&amp;"-"&amp;ROW()-108,[2]ワークシート!$C$2:$BW$498,11,0),"")</f>
        <v/>
      </c>
      <c r="G371" s="129"/>
      <c r="H371" s="50" t="str">
        <f>+IFERROR(VLOOKUP(#REF!&amp;"-"&amp;ROW()-108,[2]ワークシート!$C$2:$BW$498,12,0),"")</f>
        <v/>
      </c>
      <c r="I371"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1" s="132"/>
      <c r="K371" s="128" t="str">
        <f>+IFERROR(VLOOKUP(#REF!&amp;"-"&amp;ROW()-108,[2]ワークシート!$C$2:$BW$498,19,0),"")</f>
        <v/>
      </c>
      <c r="L371" s="130"/>
      <c r="M371" s="129"/>
      <c r="N371" s="133" t="str">
        <f>+IFERROR(VLOOKUP(#REF!&amp;"-"&amp;ROW()-108,[2]ワークシート!$C$2:$BW$498,24,0),"")</f>
        <v/>
      </c>
      <c r="O371" s="134"/>
      <c r="P371" s="125" t="str">
        <f>+IFERROR(VLOOKUP(#REF!&amp;"-"&amp;ROW()-108,[2]ワークシート!$C$2:$BW$498,25,0),"")</f>
        <v/>
      </c>
      <c r="Q371" s="125"/>
      <c r="R371" s="135" t="str">
        <f>+IFERROR(VLOOKUP(#REF!&amp;"-"&amp;ROW()-108,[2]ワークシート!$C$2:$BW$498,55,0),"")</f>
        <v/>
      </c>
      <c r="S371" s="135"/>
      <c r="T371" s="135"/>
      <c r="U371" s="125" t="str">
        <f>+IFERROR(VLOOKUP(#REF!&amp;"-"&amp;ROW()-108,[2]ワークシート!$C$2:$BW$498,60,0),"")</f>
        <v/>
      </c>
      <c r="V371" s="125"/>
      <c r="W371" s="125" t="str">
        <f>+IFERROR(VLOOKUP(#REF!&amp;"-"&amp;ROW()-108,[2]ワークシート!$C$2:$BW$498,61,0),"")</f>
        <v/>
      </c>
      <c r="X371" s="125"/>
      <c r="Y371" s="125"/>
      <c r="Z371" s="126" t="str">
        <f t="shared" si="8"/>
        <v/>
      </c>
      <c r="AA371" s="126"/>
      <c r="AB371" s="127" t="str">
        <f>+IFERROR(IF(VLOOKUP(#REF!&amp;"-"&amp;ROW()-108,[2]ワークシート!$C$2:$BW$498,13,0)="","",VLOOKUP(#REF!&amp;"-"&amp;ROW()-108,[2]ワークシート!$C$2:$BW$498,13,0)),"")</f>
        <v/>
      </c>
      <c r="AC371" s="127"/>
      <c r="AD371" s="127" t="str">
        <f>+IFERROR(VLOOKUP(#REF!&amp;"-"&amp;ROW()-108,[2]ワークシート!$C$2:$BW$498,30,0),"")</f>
        <v/>
      </c>
      <c r="AE371" s="127"/>
      <c r="AF371" s="126" t="str">
        <f t="shared" si="9"/>
        <v/>
      </c>
      <c r="AG371" s="126"/>
      <c r="AH371" s="127" t="str">
        <f>+IFERROR(IF(VLOOKUP(#REF!&amp;"-"&amp;ROW()-108,[2]ワークシート!$C$2:$BW$498,31,0)="","",VLOOKUP(#REF!&amp;"-"&amp;ROW()-108,[2]ワークシート!$C$2:$BW$498,31,0)),"")</f>
        <v/>
      </c>
      <c r="AI371" s="127"/>
      <c r="AJ371" s="41"/>
      <c r="AK371" s="41"/>
      <c r="AL371" s="41"/>
      <c r="AM371" s="41"/>
      <c r="AN371" s="41"/>
      <c r="AO371" s="41"/>
      <c r="AP371" s="41"/>
      <c r="AQ371" s="41"/>
      <c r="AR371" s="41"/>
      <c r="AS371" s="41"/>
      <c r="AT371" s="41"/>
      <c r="AU371" s="41"/>
      <c r="AV371" s="41"/>
      <c r="AW371" s="41"/>
      <c r="AX371" s="41"/>
      <c r="AY371" s="41"/>
      <c r="AZ371" s="41"/>
      <c r="BA371" s="41"/>
      <c r="BB371" s="41"/>
      <c r="BC371" s="41"/>
      <c r="BD371" s="41"/>
    </row>
    <row r="372" spans="1:56" ht="35.1" hidden="1" customHeight="1">
      <c r="A372" s="41"/>
      <c r="B372" s="128" t="str">
        <f>+IFERROR(VLOOKUP(#REF!&amp;"-"&amp;ROW()-108,[2]ワークシート!$C$2:$BW$498,9,0),"")</f>
        <v/>
      </c>
      <c r="C372" s="129"/>
      <c r="D372" s="130" t="str">
        <f>+IFERROR(IF(VLOOKUP(#REF!&amp;"-"&amp;ROW()-108,[2]ワークシート!$C$2:$BW$498,10,0) = "","",VLOOKUP(#REF!&amp;"-"&amp;ROW()-108,[2]ワークシート!$C$2:$BW$498,10,0)),"")</f>
        <v/>
      </c>
      <c r="E372" s="129"/>
      <c r="F372" s="128" t="str">
        <f>+IFERROR(VLOOKUP(#REF!&amp;"-"&amp;ROW()-108,[2]ワークシート!$C$2:$BW$498,11,0),"")</f>
        <v/>
      </c>
      <c r="G372" s="129"/>
      <c r="H372" s="50" t="str">
        <f>+IFERROR(VLOOKUP(#REF!&amp;"-"&amp;ROW()-108,[2]ワークシート!$C$2:$BW$498,12,0),"")</f>
        <v/>
      </c>
      <c r="I372"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2" s="132"/>
      <c r="K372" s="128" t="str">
        <f>+IFERROR(VLOOKUP(#REF!&amp;"-"&amp;ROW()-108,[2]ワークシート!$C$2:$BW$498,19,0),"")</f>
        <v/>
      </c>
      <c r="L372" s="130"/>
      <c r="M372" s="129"/>
      <c r="N372" s="133" t="str">
        <f>+IFERROR(VLOOKUP(#REF!&amp;"-"&amp;ROW()-108,[2]ワークシート!$C$2:$BW$498,24,0),"")</f>
        <v/>
      </c>
      <c r="O372" s="134"/>
      <c r="P372" s="125" t="str">
        <f>+IFERROR(VLOOKUP(#REF!&amp;"-"&amp;ROW()-108,[2]ワークシート!$C$2:$BW$498,25,0),"")</f>
        <v/>
      </c>
      <c r="Q372" s="125"/>
      <c r="R372" s="135" t="str">
        <f>+IFERROR(VLOOKUP(#REF!&amp;"-"&amp;ROW()-108,[2]ワークシート!$C$2:$BW$498,55,0),"")</f>
        <v/>
      </c>
      <c r="S372" s="135"/>
      <c r="T372" s="135"/>
      <c r="U372" s="125" t="str">
        <f>+IFERROR(VLOOKUP(#REF!&amp;"-"&amp;ROW()-108,[2]ワークシート!$C$2:$BW$498,60,0),"")</f>
        <v/>
      </c>
      <c r="V372" s="125"/>
      <c r="W372" s="125" t="str">
        <f>+IFERROR(VLOOKUP(#REF!&amp;"-"&amp;ROW()-108,[2]ワークシート!$C$2:$BW$498,61,0),"")</f>
        <v/>
      </c>
      <c r="X372" s="125"/>
      <c r="Y372" s="125"/>
      <c r="Z372" s="126" t="str">
        <f t="shared" si="8"/>
        <v/>
      </c>
      <c r="AA372" s="126"/>
      <c r="AB372" s="127" t="str">
        <f>+IFERROR(IF(VLOOKUP(#REF!&amp;"-"&amp;ROW()-108,[2]ワークシート!$C$2:$BW$498,13,0)="","",VLOOKUP(#REF!&amp;"-"&amp;ROW()-108,[2]ワークシート!$C$2:$BW$498,13,0)),"")</f>
        <v/>
      </c>
      <c r="AC372" s="127"/>
      <c r="AD372" s="127" t="str">
        <f>+IFERROR(VLOOKUP(#REF!&amp;"-"&amp;ROW()-108,[2]ワークシート!$C$2:$BW$498,30,0),"")</f>
        <v/>
      </c>
      <c r="AE372" s="127"/>
      <c r="AF372" s="126" t="str">
        <f t="shared" si="9"/>
        <v/>
      </c>
      <c r="AG372" s="126"/>
      <c r="AH372" s="127" t="str">
        <f>+IFERROR(IF(VLOOKUP(#REF!&amp;"-"&amp;ROW()-108,[2]ワークシート!$C$2:$BW$498,31,0)="","",VLOOKUP(#REF!&amp;"-"&amp;ROW()-108,[2]ワークシート!$C$2:$BW$498,31,0)),"")</f>
        <v/>
      </c>
      <c r="AI372" s="127"/>
      <c r="AJ372" s="41"/>
      <c r="AK372" s="41"/>
      <c r="AL372" s="41"/>
      <c r="AM372" s="41"/>
      <c r="AN372" s="41"/>
      <c r="AO372" s="41"/>
      <c r="AP372" s="41"/>
      <c r="AQ372" s="41"/>
      <c r="AR372" s="41"/>
      <c r="AS372" s="41"/>
      <c r="AT372" s="41"/>
      <c r="AU372" s="41"/>
      <c r="AV372" s="41"/>
      <c r="AW372" s="41"/>
      <c r="AX372" s="41"/>
      <c r="AY372" s="41"/>
      <c r="AZ372" s="41"/>
      <c r="BA372" s="41"/>
      <c r="BB372" s="41"/>
      <c r="BC372" s="41"/>
      <c r="BD372" s="41"/>
    </row>
    <row r="373" spans="1:56" ht="35.1" hidden="1" customHeight="1">
      <c r="A373" s="41"/>
      <c r="B373" s="128" t="str">
        <f>+IFERROR(VLOOKUP(#REF!&amp;"-"&amp;ROW()-108,[2]ワークシート!$C$2:$BW$498,9,0),"")</f>
        <v/>
      </c>
      <c r="C373" s="129"/>
      <c r="D373" s="130" t="str">
        <f>+IFERROR(IF(VLOOKUP(#REF!&amp;"-"&amp;ROW()-108,[2]ワークシート!$C$2:$BW$498,10,0) = "","",VLOOKUP(#REF!&amp;"-"&amp;ROW()-108,[2]ワークシート!$C$2:$BW$498,10,0)),"")</f>
        <v/>
      </c>
      <c r="E373" s="129"/>
      <c r="F373" s="128" t="str">
        <f>+IFERROR(VLOOKUP(#REF!&amp;"-"&amp;ROW()-108,[2]ワークシート!$C$2:$BW$498,11,0),"")</f>
        <v/>
      </c>
      <c r="G373" s="129"/>
      <c r="H373" s="50" t="str">
        <f>+IFERROR(VLOOKUP(#REF!&amp;"-"&amp;ROW()-108,[2]ワークシート!$C$2:$BW$498,12,0),"")</f>
        <v/>
      </c>
      <c r="I373"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3" s="132"/>
      <c r="K373" s="128" t="str">
        <f>+IFERROR(VLOOKUP(#REF!&amp;"-"&amp;ROW()-108,[2]ワークシート!$C$2:$BW$498,19,0),"")</f>
        <v/>
      </c>
      <c r="L373" s="130"/>
      <c r="M373" s="129"/>
      <c r="N373" s="133" t="str">
        <f>+IFERROR(VLOOKUP(#REF!&amp;"-"&amp;ROW()-108,[2]ワークシート!$C$2:$BW$498,24,0),"")</f>
        <v/>
      </c>
      <c r="O373" s="134"/>
      <c r="P373" s="125" t="str">
        <f>+IFERROR(VLOOKUP(#REF!&amp;"-"&amp;ROW()-108,[2]ワークシート!$C$2:$BW$498,25,0),"")</f>
        <v/>
      </c>
      <c r="Q373" s="125"/>
      <c r="R373" s="135" t="str">
        <f>+IFERROR(VLOOKUP(#REF!&amp;"-"&amp;ROW()-108,[2]ワークシート!$C$2:$BW$498,55,0),"")</f>
        <v/>
      </c>
      <c r="S373" s="135"/>
      <c r="T373" s="135"/>
      <c r="U373" s="125" t="str">
        <f>+IFERROR(VLOOKUP(#REF!&amp;"-"&amp;ROW()-108,[2]ワークシート!$C$2:$BW$498,60,0),"")</f>
        <v/>
      </c>
      <c r="V373" s="125"/>
      <c r="W373" s="125" t="str">
        <f>+IFERROR(VLOOKUP(#REF!&amp;"-"&amp;ROW()-108,[2]ワークシート!$C$2:$BW$498,61,0),"")</f>
        <v/>
      </c>
      <c r="X373" s="125"/>
      <c r="Y373" s="125"/>
      <c r="Z373" s="126" t="str">
        <f t="shared" si="8"/>
        <v/>
      </c>
      <c r="AA373" s="126"/>
      <c r="AB373" s="127" t="str">
        <f>+IFERROR(IF(VLOOKUP(#REF!&amp;"-"&amp;ROW()-108,[2]ワークシート!$C$2:$BW$498,13,0)="","",VLOOKUP(#REF!&amp;"-"&amp;ROW()-108,[2]ワークシート!$C$2:$BW$498,13,0)),"")</f>
        <v/>
      </c>
      <c r="AC373" s="127"/>
      <c r="AD373" s="127" t="str">
        <f>+IFERROR(VLOOKUP(#REF!&amp;"-"&amp;ROW()-108,[2]ワークシート!$C$2:$BW$498,30,0),"")</f>
        <v/>
      </c>
      <c r="AE373" s="127"/>
      <c r="AF373" s="126" t="str">
        <f t="shared" si="9"/>
        <v/>
      </c>
      <c r="AG373" s="126"/>
      <c r="AH373" s="127" t="str">
        <f>+IFERROR(IF(VLOOKUP(#REF!&amp;"-"&amp;ROW()-108,[2]ワークシート!$C$2:$BW$498,31,0)="","",VLOOKUP(#REF!&amp;"-"&amp;ROW()-108,[2]ワークシート!$C$2:$BW$498,31,0)),"")</f>
        <v/>
      </c>
      <c r="AI373" s="127"/>
      <c r="AJ373" s="41"/>
      <c r="AK373" s="41"/>
      <c r="AL373" s="41"/>
      <c r="AM373" s="41"/>
      <c r="AN373" s="41"/>
      <c r="AO373" s="41"/>
      <c r="AP373" s="41"/>
      <c r="AQ373" s="41"/>
      <c r="AR373" s="41"/>
      <c r="AS373" s="41"/>
      <c r="AT373" s="41"/>
      <c r="AU373" s="41"/>
      <c r="AV373" s="41"/>
      <c r="AW373" s="41"/>
      <c r="AX373" s="41"/>
      <c r="AY373" s="41"/>
      <c r="AZ373" s="41"/>
      <c r="BA373" s="41"/>
      <c r="BB373" s="41"/>
      <c r="BC373" s="41"/>
      <c r="BD373" s="41"/>
    </row>
    <row r="374" spans="1:56" ht="35.1" hidden="1" customHeight="1">
      <c r="A374" s="41"/>
      <c r="B374" s="128" t="str">
        <f>+IFERROR(VLOOKUP(#REF!&amp;"-"&amp;ROW()-108,[2]ワークシート!$C$2:$BW$498,9,0),"")</f>
        <v/>
      </c>
      <c r="C374" s="129"/>
      <c r="D374" s="130" t="str">
        <f>+IFERROR(IF(VLOOKUP(#REF!&amp;"-"&amp;ROW()-108,[2]ワークシート!$C$2:$BW$498,10,0) = "","",VLOOKUP(#REF!&amp;"-"&amp;ROW()-108,[2]ワークシート!$C$2:$BW$498,10,0)),"")</f>
        <v/>
      </c>
      <c r="E374" s="129"/>
      <c r="F374" s="128" t="str">
        <f>+IFERROR(VLOOKUP(#REF!&amp;"-"&amp;ROW()-108,[2]ワークシート!$C$2:$BW$498,11,0),"")</f>
        <v/>
      </c>
      <c r="G374" s="129"/>
      <c r="H374" s="50" t="str">
        <f>+IFERROR(VLOOKUP(#REF!&amp;"-"&amp;ROW()-108,[2]ワークシート!$C$2:$BW$498,12,0),"")</f>
        <v/>
      </c>
      <c r="I374"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4" s="132"/>
      <c r="K374" s="128" t="str">
        <f>+IFERROR(VLOOKUP(#REF!&amp;"-"&amp;ROW()-108,[2]ワークシート!$C$2:$BW$498,19,0),"")</f>
        <v/>
      </c>
      <c r="L374" s="130"/>
      <c r="M374" s="129"/>
      <c r="N374" s="133" t="str">
        <f>+IFERROR(VLOOKUP(#REF!&amp;"-"&amp;ROW()-108,[2]ワークシート!$C$2:$BW$498,24,0),"")</f>
        <v/>
      </c>
      <c r="O374" s="134"/>
      <c r="P374" s="125" t="str">
        <f>+IFERROR(VLOOKUP(#REF!&amp;"-"&amp;ROW()-108,[2]ワークシート!$C$2:$BW$498,25,0),"")</f>
        <v/>
      </c>
      <c r="Q374" s="125"/>
      <c r="R374" s="135" t="str">
        <f>+IFERROR(VLOOKUP(#REF!&amp;"-"&amp;ROW()-108,[2]ワークシート!$C$2:$BW$498,55,0),"")</f>
        <v/>
      </c>
      <c r="S374" s="135"/>
      <c r="T374" s="135"/>
      <c r="U374" s="125" t="str">
        <f>+IFERROR(VLOOKUP(#REF!&amp;"-"&amp;ROW()-108,[2]ワークシート!$C$2:$BW$498,60,0),"")</f>
        <v/>
      </c>
      <c r="V374" s="125"/>
      <c r="W374" s="125" t="str">
        <f>+IFERROR(VLOOKUP(#REF!&amp;"-"&amp;ROW()-108,[2]ワークシート!$C$2:$BW$498,61,0),"")</f>
        <v/>
      </c>
      <c r="X374" s="125"/>
      <c r="Y374" s="125"/>
      <c r="Z374" s="126" t="str">
        <f t="shared" si="8"/>
        <v/>
      </c>
      <c r="AA374" s="126"/>
      <c r="AB374" s="127" t="str">
        <f>+IFERROR(IF(VLOOKUP(#REF!&amp;"-"&amp;ROW()-108,[2]ワークシート!$C$2:$BW$498,13,0)="","",VLOOKUP(#REF!&amp;"-"&amp;ROW()-108,[2]ワークシート!$C$2:$BW$498,13,0)),"")</f>
        <v/>
      </c>
      <c r="AC374" s="127"/>
      <c r="AD374" s="127" t="str">
        <f>+IFERROR(VLOOKUP(#REF!&amp;"-"&amp;ROW()-108,[2]ワークシート!$C$2:$BW$498,30,0),"")</f>
        <v/>
      </c>
      <c r="AE374" s="127"/>
      <c r="AF374" s="126" t="str">
        <f t="shared" si="9"/>
        <v/>
      </c>
      <c r="AG374" s="126"/>
      <c r="AH374" s="127" t="str">
        <f>+IFERROR(IF(VLOOKUP(#REF!&amp;"-"&amp;ROW()-108,[2]ワークシート!$C$2:$BW$498,31,0)="","",VLOOKUP(#REF!&amp;"-"&amp;ROW()-108,[2]ワークシート!$C$2:$BW$498,31,0)),"")</f>
        <v/>
      </c>
      <c r="AI374" s="127"/>
      <c r="AJ374" s="41"/>
      <c r="AK374" s="41"/>
      <c r="AL374" s="41"/>
      <c r="AM374" s="41"/>
      <c r="AN374" s="41"/>
      <c r="AO374" s="41"/>
      <c r="AP374" s="41"/>
      <c r="AQ374" s="41"/>
      <c r="AR374" s="41"/>
      <c r="AS374" s="41"/>
      <c r="AT374" s="41"/>
      <c r="AU374" s="41"/>
      <c r="AV374" s="41"/>
      <c r="AW374" s="41"/>
      <c r="AX374" s="41"/>
      <c r="AY374" s="41"/>
      <c r="AZ374" s="41"/>
      <c r="BA374" s="41"/>
      <c r="BB374" s="41"/>
      <c r="BC374" s="41"/>
      <c r="BD374" s="41"/>
    </row>
    <row r="375" spans="1:56" ht="35.1" hidden="1" customHeight="1">
      <c r="A375" s="41"/>
      <c r="B375" s="128" t="str">
        <f>+IFERROR(VLOOKUP(#REF!&amp;"-"&amp;ROW()-108,[2]ワークシート!$C$2:$BW$498,9,0),"")</f>
        <v/>
      </c>
      <c r="C375" s="129"/>
      <c r="D375" s="130" t="str">
        <f>+IFERROR(IF(VLOOKUP(#REF!&amp;"-"&amp;ROW()-108,[2]ワークシート!$C$2:$BW$498,10,0) = "","",VLOOKUP(#REF!&amp;"-"&amp;ROW()-108,[2]ワークシート!$C$2:$BW$498,10,0)),"")</f>
        <v/>
      </c>
      <c r="E375" s="129"/>
      <c r="F375" s="128" t="str">
        <f>+IFERROR(VLOOKUP(#REF!&amp;"-"&amp;ROW()-108,[2]ワークシート!$C$2:$BW$498,11,0),"")</f>
        <v/>
      </c>
      <c r="G375" s="129"/>
      <c r="H375" s="50" t="str">
        <f>+IFERROR(VLOOKUP(#REF!&amp;"-"&amp;ROW()-108,[2]ワークシート!$C$2:$BW$498,12,0),"")</f>
        <v/>
      </c>
      <c r="I375"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5" s="132"/>
      <c r="K375" s="128" t="str">
        <f>+IFERROR(VLOOKUP(#REF!&amp;"-"&amp;ROW()-108,[2]ワークシート!$C$2:$BW$498,19,0),"")</f>
        <v/>
      </c>
      <c r="L375" s="130"/>
      <c r="M375" s="129"/>
      <c r="N375" s="133" t="str">
        <f>+IFERROR(VLOOKUP(#REF!&amp;"-"&amp;ROW()-108,[2]ワークシート!$C$2:$BW$498,24,0),"")</f>
        <v/>
      </c>
      <c r="O375" s="134"/>
      <c r="P375" s="125" t="str">
        <f>+IFERROR(VLOOKUP(#REF!&amp;"-"&amp;ROW()-108,[2]ワークシート!$C$2:$BW$498,25,0),"")</f>
        <v/>
      </c>
      <c r="Q375" s="125"/>
      <c r="R375" s="135" t="str">
        <f>+IFERROR(VLOOKUP(#REF!&amp;"-"&amp;ROW()-108,[2]ワークシート!$C$2:$BW$498,55,0),"")</f>
        <v/>
      </c>
      <c r="S375" s="135"/>
      <c r="T375" s="135"/>
      <c r="U375" s="125" t="str">
        <f>+IFERROR(VLOOKUP(#REF!&amp;"-"&amp;ROW()-108,[2]ワークシート!$C$2:$BW$498,60,0),"")</f>
        <v/>
      </c>
      <c r="V375" s="125"/>
      <c r="W375" s="125" t="str">
        <f>+IFERROR(VLOOKUP(#REF!&amp;"-"&amp;ROW()-108,[2]ワークシート!$C$2:$BW$498,61,0),"")</f>
        <v/>
      </c>
      <c r="X375" s="125"/>
      <c r="Y375" s="125"/>
      <c r="Z375" s="126" t="str">
        <f t="shared" si="8"/>
        <v/>
      </c>
      <c r="AA375" s="126"/>
      <c r="AB375" s="127" t="str">
        <f>+IFERROR(IF(VLOOKUP(#REF!&amp;"-"&amp;ROW()-108,[2]ワークシート!$C$2:$BW$498,13,0)="","",VLOOKUP(#REF!&amp;"-"&amp;ROW()-108,[2]ワークシート!$C$2:$BW$498,13,0)),"")</f>
        <v/>
      </c>
      <c r="AC375" s="127"/>
      <c r="AD375" s="127" t="str">
        <f>+IFERROR(VLOOKUP(#REF!&amp;"-"&amp;ROW()-108,[2]ワークシート!$C$2:$BW$498,30,0),"")</f>
        <v/>
      </c>
      <c r="AE375" s="127"/>
      <c r="AF375" s="126" t="str">
        <f t="shared" si="9"/>
        <v/>
      </c>
      <c r="AG375" s="126"/>
      <c r="AH375" s="127" t="str">
        <f>+IFERROR(IF(VLOOKUP(#REF!&amp;"-"&amp;ROW()-108,[2]ワークシート!$C$2:$BW$498,31,0)="","",VLOOKUP(#REF!&amp;"-"&amp;ROW()-108,[2]ワークシート!$C$2:$BW$498,31,0)),"")</f>
        <v/>
      </c>
      <c r="AI375" s="127"/>
      <c r="AJ375" s="41"/>
      <c r="AK375" s="41"/>
      <c r="AL375" s="41"/>
      <c r="AM375" s="41"/>
      <c r="AN375" s="41"/>
      <c r="AO375" s="41"/>
      <c r="AP375" s="41"/>
      <c r="AQ375" s="41"/>
      <c r="AR375" s="41"/>
      <c r="AS375" s="41"/>
      <c r="AT375" s="41"/>
      <c r="AU375" s="41"/>
      <c r="AV375" s="41"/>
      <c r="AW375" s="41"/>
      <c r="AX375" s="41"/>
      <c r="AY375" s="41"/>
      <c r="AZ375" s="41"/>
      <c r="BA375" s="41"/>
      <c r="BB375" s="41"/>
      <c r="BC375" s="41"/>
      <c r="BD375" s="41"/>
    </row>
    <row r="376" spans="1:56" ht="35.1" hidden="1" customHeight="1">
      <c r="A376" s="41"/>
      <c r="B376" s="128" t="str">
        <f>+IFERROR(VLOOKUP(#REF!&amp;"-"&amp;ROW()-108,[2]ワークシート!$C$2:$BW$498,9,0),"")</f>
        <v/>
      </c>
      <c r="C376" s="129"/>
      <c r="D376" s="130" t="str">
        <f>+IFERROR(IF(VLOOKUP(#REF!&amp;"-"&amp;ROW()-108,[2]ワークシート!$C$2:$BW$498,10,0) = "","",VLOOKUP(#REF!&amp;"-"&amp;ROW()-108,[2]ワークシート!$C$2:$BW$498,10,0)),"")</f>
        <v/>
      </c>
      <c r="E376" s="129"/>
      <c r="F376" s="128" t="str">
        <f>+IFERROR(VLOOKUP(#REF!&amp;"-"&amp;ROW()-108,[2]ワークシート!$C$2:$BW$498,11,0),"")</f>
        <v/>
      </c>
      <c r="G376" s="129"/>
      <c r="H376" s="50" t="str">
        <f>+IFERROR(VLOOKUP(#REF!&amp;"-"&amp;ROW()-108,[2]ワークシート!$C$2:$BW$498,12,0),"")</f>
        <v/>
      </c>
      <c r="I376"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6" s="132"/>
      <c r="K376" s="128" t="str">
        <f>+IFERROR(VLOOKUP(#REF!&amp;"-"&amp;ROW()-108,[2]ワークシート!$C$2:$BW$498,19,0),"")</f>
        <v/>
      </c>
      <c r="L376" s="130"/>
      <c r="M376" s="129"/>
      <c r="N376" s="133" t="str">
        <f>+IFERROR(VLOOKUP(#REF!&amp;"-"&amp;ROW()-108,[2]ワークシート!$C$2:$BW$498,24,0),"")</f>
        <v/>
      </c>
      <c r="O376" s="134"/>
      <c r="P376" s="125" t="str">
        <f>+IFERROR(VLOOKUP(#REF!&amp;"-"&amp;ROW()-108,[2]ワークシート!$C$2:$BW$498,25,0),"")</f>
        <v/>
      </c>
      <c r="Q376" s="125"/>
      <c r="R376" s="135" t="str">
        <f>+IFERROR(VLOOKUP(#REF!&amp;"-"&amp;ROW()-108,[2]ワークシート!$C$2:$BW$498,55,0),"")</f>
        <v/>
      </c>
      <c r="S376" s="135"/>
      <c r="T376" s="135"/>
      <c r="U376" s="125" t="str">
        <f>+IFERROR(VLOOKUP(#REF!&amp;"-"&amp;ROW()-108,[2]ワークシート!$C$2:$BW$498,60,0),"")</f>
        <v/>
      </c>
      <c r="V376" s="125"/>
      <c r="W376" s="125" t="str">
        <f>+IFERROR(VLOOKUP(#REF!&amp;"-"&amp;ROW()-108,[2]ワークシート!$C$2:$BW$498,61,0),"")</f>
        <v/>
      </c>
      <c r="X376" s="125"/>
      <c r="Y376" s="125"/>
      <c r="Z376" s="126" t="str">
        <f t="shared" si="8"/>
        <v/>
      </c>
      <c r="AA376" s="126"/>
      <c r="AB376" s="127" t="str">
        <f>+IFERROR(IF(VLOOKUP(#REF!&amp;"-"&amp;ROW()-108,[2]ワークシート!$C$2:$BW$498,13,0)="","",VLOOKUP(#REF!&amp;"-"&amp;ROW()-108,[2]ワークシート!$C$2:$BW$498,13,0)),"")</f>
        <v/>
      </c>
      <c r="AC376" s="127"/>
      <c r="AD376" s="127" t="str">
        <f>+IFERROR(VLOOKUP(#REF!&amp;"-"&amp;ROW()-108,[2]ワークシート!$C$2:$BW$498,30,0),"")</f>
        <v/>
      </c>
      <c r="AE376" s="127"/>
      <c r="AF376" s="126" t="str">
        <f t="shared" si="9"/>
        <v/>
      </c>
      <c r="AG376" s="126"/>
      <c r="AH376" s="127" t="str">
        <f>+IFERROR(IF(VLOOKUP(#REF!&amp;"-"&amp;ROW()-108,[2]ワークシート!$C$2:$BW$498,31,0)="","",VLOOKUP(#REF!&amp;"-"&amp;ROW()-108,[2]ワークシート!$C$2:$BW$498,31,0)),"")</f>
        <v/>
      </c>
      <c r="AI376" s="127"/>
      <c r="AJ376" s="41"/>
      <c r="AK376" s="41"/>
      <c r="AL376" s="41"/>
      <c r="AM376" s="41"/>
      <c r="AN376" s="41"/>
      <c r="AO376" s="41"/>
      <c r="AP376" s="41"/>
      <c r="AQ376" s="41"/>
      <c r="AR376" s="41"/>
      <c r="AS376" s="41"/>
      <c r="AT376" s="41"/>
      <c r="AU376" s="41"/>
      <c r="AV376" s="41"/>
      <c r="AW376" s="41"/>
      <c r="AX376" s="41"/>
      <c r="AY376" s="41"/>
      <c r="AZ376" s="41"/>
      <c r="BA376" s="41"/>
      <c r="BB376" s="41"/>
      <c r="BC376" s="41"/>
      <c r="BD376" s="41"/>
    </row>
    <row r="377" spans="1:56" ht="35.1" hidden="1" customHeight="1">
      <c r="A377" s="41"/>
      <c r="B377" s="128" t="str">
        <f>+IFERROR(VLOOKUP(#REF!&amp;"-"&amp;ROW()-108,[2]ワークシート!$C$2:$BW$498,9,0),"")</f>
        <v/>
      </c>
      <c r="C377" s="129"/>
      <c r="D377" s="130" t="str">
        <f>+IFERROR(IF(VLOOKUP(#REF!&amp;"-"&amp;ROW()-108,[2]ワークシート!$C$2:$BW$498,10,0) = "","",VLOOKUP(#REF!&amp;"-"&amp;ROW()-108,[2]ワークシート!$C$2:$BW$498,10,0)),"")</f>
        <v/>
      </c>
      <c r="E377" s="129"/>
      <c r="F377" s="128" t="str">
        <f>+IFERROR(VLOOKUP(#REF!&amp;"-"&amp;ROW()-108,[2]ワークシート!$C$2:$BW$498,11,0),"")</f>
        <v/>
      </c>
      <c r="G377" s="129"/>
      <c r="H377" s="50" t="str">
        <f>+IFERROR(VLOOKUP(#REF!&amp;"-"&amp;ROW()-108,[2]ワークシート!$C$2:$BW$498,12,0),"")</f>
        <v/>
      </c>
      <c r="I377" s="131"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7" s="132"/>
      <c r="K377" s="128" t="str">
        <f>+IFERROR(VLOOKUP(#REF!&amp;"-"&amp;ROW()-108,[2]ワークシート!$C$2:$BW$498,19,0),"")</f>
        <v/>
      </c>
      <c r="L377" s="130"/>
      <c r="M377" s="129"/>
      <c r="N377" s="133" t="str">
        <f>+IFERROR(VLOOKUP(#REF!&amp;"-"&amp;ROW()-108,[2]ワークシート!$C$2:$BW$498,24,0),"")</f>
        <v/>
      </c>
      <c r="O377" s="134"/>
      <c r="P377" s="125" t="str">
        <f>+IFERROR(VLOOKUP(#REF!&amp;"-"&amp;ROW()-108,[2]ワークシート!$C$2:$BW$498,25,0),"")</f>
        <v/>
      </c>
      <c r="Q377" s="125"/>
      <c r="R377" s="135" t="str">
        <f>+IFERROR(VLOOKUP(#REF!&amp;"-"&amp;ROW()-108,[2]ワークシート!$C$2:$BW$498,55,0),"")</f>
        <v/>
      </c>
      <c r="S377" s="135"/>
      <c r="T377" s="135"/>
      <c r="U377" s="125" t="str">
        <f>+IFERROR(VLOOKUP(#REF!&amp;"-"&amp;ROW()-108,[2]ワークシート!$C$2:$BW$498,60,0),"")</f>
        <v/>
      </c>
      <c r="V377" s="125"/>
      <c r="W377" s="125" t="str">
        <f>+IFERROR(VLOOKUP(#REF!&amp;"-"&amp;ROW()-108,[2]ワークシート!$C$2:$BW$498,61,0),"")</f>
        <v/>
      </c>
      <c r="X377" s="125"/>
      <c r="Y377" s="125"/>
      <c r="Z377" s="126" t="str">
        <f t="shared" si="8"/>
        <v/>
      </c>
      <c r="AA377" s="126"/>
      <c r="AB377" s="127" t="str">
        <f>+IFERROR(IF(VLOOKUP(#REF!&amp;"-"&amp;ROW()-108,[2]ワークシート!$C$2:$BW$498,13,0)="","",VLOOKUP(#REF!&amp;"-"&amp;ROW()-108,[2]ワークシート!$C$2:$BW$498,13,0)),"")</f>
        <v/>
      </c>
      <c r="AC377" s="127"/>
      <c r="AD377" s="127" t="str">
        <f>+IFERROR(VLOOKUP(#REF!&amp;"-"&amp;ROW()-108,[2]ワークシート!$C$2:$BW$498,30,0),"")</f>
        <v/>
      </c>
      <c r="AE377" s="127"/>
      <c r="AF377" s="126" t="str">
        <f t="shared" si="9"/>
        <v/>
      </c>
      <c r="AG377" s="126"/>
      <c r="AH377" s="127" t="str">
        <f>+IFERROR(IF(VLOOKUP(#REF!&amp;"-"&amp;ROW()-108,[2]ワークシート!$C$2:$BW$498,31,0)="","",VLOOKUP(#REF!&amp;"-"&amp;ROW()-108,[2]ワークシート!$C$2:$BW$498,31,0)),"")</f>
        <v/>
      </c>
      <c r="AI377" s="127"/>
      <c r="AJ377" s="41"/>
      <c r="AK377" s="41"/>
      <c r="AL377" s="41"/>
      <c r="AM377" s="41"/>
      <c r="AN377" s="41"/>
      <c r="AO377" s="41"/>
      <c r="AP377" s="41"/>
      <c r="AQ377" s="41"/>
      <c r="AR377" s="41"/>
      <c r="AS377" s="41"/>
      <c r="AT377" s="41"/>
      <c r="AU377" s="41"/>
      <c r="AV377" s="41"/>
      <c r="AW377" s="41"/>
      <c r="AX377" s="41"/>
      <c r="AY377" s="41"/>
      <c r="AZ377" s="41"/>
      <c r="BA377" s="41"/>
      <c r="BB377" s="41"/>
      <c r="BC377" s="41"/>
      <c r="BD377" s="41"/>
    </row>
    <row r="378" spans="1:56" hidden="1">
      <c r="A378" s="41"/>
      <c r="B378" s="124"/>
      <c r="C378" s="124"/>
      <c r="D378" s="124"/>
      <c r="E378" s="124"/>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row>
    <row r="379" spans="1:56">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row>
    <row r="380" spans="1:56">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row>
    <row r="381" spans="1:56">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row>
    <row r="382" spans="1:56">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row>
    <row r="383" spans="1:56">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row>
    <row r="384" spans="1:56">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row>
    <row r="385" spans="1:4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row>
    <row r="386" spans="1:4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row>
    <row r="387" spans="1:4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row>
    <row r="388" spans="1:4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row>
    <row r="389" spans="1:4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row>
    <row r="390" spans="1:4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row>
    <row r="391" spans="1:4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row>
    <row r="392" spans="1:4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row>
    <row r="393" spans="1:4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row>
    <row r="394" spans="1:4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row>
    <row r="395" spans="1:4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row>
    <row r="396" spans="1:4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row>
    <row r="397" spans="1:4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row>
    <row r="398" spans="1:4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row>
    <row r="399" spans="1:4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row>
    <row r="400" spans="1:4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row>
    <row r="401" spans="1:4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row>
    <row r="402" spans="1:4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row>
    <row r="403" spans="1:4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row>
    <row r="404" spans="1:4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row>
    <row r="405" spans="1:4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row>
    <row r="406" spans="1:4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row>
    <row r="407" spans="1:4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row>
    <row r="408" spans="1:4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row>
    <row r="409" spans="1:4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row>
    <row r="410" spans="1:4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row>
  </sheetData>
  <mergeCells count="4721">
    <mergeCell ref="AF1:AI1"/>
    <mergeCell ref="B2:E2"/>
    <mergeCell ref="B3:E4"/>
    <mergeCell ref="F3:H4"/>
    <mergeCell ref="I3:P4"/>
    <mergeCell ref="Q3:R4"/>
    <mergeCell ref="S3:X3"/>
    <mergeCell ref="Y3:Z4"/>
    <mergeCell ref="AA3:AC4"/>
    <mergeCell ref="AD3:AE4"/>
    <mergeCell ref="B1:C1"/>
    <mergeCell ref="AD1:AE1"/>
    <mergeCell ref="AF5:AI6"/>
    <mergeCell ref="S6:X6"/>
    <mergeCell ref="B8:J8"/>
    <mergeCell ref="K8:Q8"/>
    <mergeCell ref="R8:Y8"/>
    <mergeCell ref="Z8:AE8"/>
    <mergeCell ref="AF8:AG10"/>
    <mergeCell ref="AH8:AI10"/>
    <mergeCell ref="B9:G9"/>
    <mergeCell ref="H9:H10"/>
    <mergeCell ref="AF3:AI4"/>
    <mergeCell ref="S4:X4"/>
    <mergeCell ref="B5:E6"/>
    <mergeCell ref="F5:H6"/>
    <mergeCell ref="I5:P6"/>
    <mergeCell ref="Q5:R6"/>
    <mergeCell ref="S5:X5"/>
    <mergeCell ref="Y5:Z6"/>
    <mergeCell ref="AA5:AC6"/>
    <mergeCell ref="AD5:AE6"/>
    <mergeCell ref="B11:C11"/>
    <mergeCell ref="D11:E11"/>
    <mergeCell ref="F11:G11"/>
    <mergeCell ref="I11:J11"/>
    <mergeCell ref="K11:M11"/>
    <mergeCell ref="N11:O11"/>
    <mergeCell ref="W9:Y10"/>
    <mergeCell ref="Z9:AA10"/>
    <mergeCell ref="AB9:AC10"/>
    <mergeCell ref="AD9:AE10"/>
    <mergeCell ref="B10:C10"/>
    <mergeCell ref="D10:E10"/>
    <mergeCell ref="F10:G10"/>
    <mergeCell ref="I9:J10"/>
    <mergeCell ref="K9:M10"/>
    <mergeCell ref="N9:O10"/>
    <mergeCell ref="P9:Q10"/>
    <mergeCell ref="R9:T10"/>
    <mergeCell ref="U9:V10"/>
    <mergeCell ref="AF12:AG12"/>
    <mergeCell ref="AH12:AI12"/>
    <mergeCell ref="B13:C13"/>
    <mergeCell ref="D13:E13"/>
    <mergeCell ref="F13:G13"/>
    <mergeCell ref="I13:J13"/>
    <mergeCell ref="K13:M13"/>
    <mergeCell ref="N13:O13"/>
    <mergeCell ref="P13:Q13"/>
    <mergeCell ref="R13:T13"/>
    <mergeCell ref="R12:T12"/>
    <mergeCell ref="U12:V12"/>
    <mergeCell ref="W12:Y12"/>
    <mergeCell ref="Z12:AA12"/>
    <mergeCell ref="AB12:AC12"/>
    <mergeCell ref="AD12:AE12"/>
    <mergeCell ref="AD11:AE11"/>
    <mergeCell ref="AF11:AG11"/>
    <mergeCell ref="AH11:AI11"/>
    <mergeCell ref="B12:C12"/>
    <mergeCell ref="D12:E12"/>
    <mergeCell ref="F12:G12"/>
    <mergeCell ref="I12:J12"/>
    <mergeCell ref="K12:M12"/>
    <mergeCell ref="N12:O12"/>
    <mergeCell ref="P12:Q12"/>
    <mergeCell ref="P11:Q11"/>
    <mergeCell ref="R11:T11"/>
    <mergeCell ref="U11:V11"/>
    <mergeCell ref="W11:Y11"/>
    <mergeCell ref="Z11:AA11"/>
    <mergeCell ref="AB11:AC11"/>
    <mergeCell ref="W14:Y14"/>
    <mergeCell ref="Z14:AA14"/>
    <mergeCell ref="AB14:AC14"/>
    <mergeCell ref="AD14:AE14"/>
    <mergeCell ref="AF14:AG14"/>
    <mergeCell ref="AH14:AI14"/>
    <mergeCell ref="AH13:AI13"/>
    <mergeCell ref="B14:C14"/>
    <mergeCell ref="D14:E14"/>
    <mergeCell ref="F14:G14"/>
    <mergeCell ref="I14:J14"/>
    <mergeCell ref="K14:M14"/>
    <mergeCell ref="N14:O14"/>
    <mergeCell ref="P14:Q14"/>
    <mergeCell ref="R14:T14"/>
    <mergeCell ref="U14:V14"/>
    <mergeCell ref="U13:V13"/>
    <mergeCell ref="W13:Y13"/>
    <mergeCell ref="Z13:AA13"/>
    <mergeCell ref="AB13:AC13"/>
    <mergeCell ref="AD13:AE13"/>
    <mergeCell ref="AF13:AG13"/>
    <mergeCell ref="AD15:AE15"/>
    <mergeCell ref="AF15:AG15"/>
    <mergeCell ref="AH15:AI15"/>
    <mergeCell ref="B16:C16"/>
    <mergeCell ref="D16:E16"/>
    <mergeCell ref="F16:G16"/>
    <mergeCell ref="I16:J16"/>
    <mergeCell ref="K16:M16"/>
    <mergeCell ref="N16:O16"/>
    <mergeCell ref="P16:Q16"/>
    <mergeCell ref="P15:Q15"/>
    <mergeCell ref="R15:T15"/>
    <mergeCell ref="U15:V15"/>
    <mergeCell ref="W15:Y15"/>
    <mergeCell ref="Z15:AA15"/>
    <mergeCell ref="AB15:AC15"/>
    <mergeCell ref="B15:C15"/>
    <mergeCell ref="D15:E15"/>
    <mergeCell ref="F15:G15"/>
    <mergeCell ref="I15:J15"/>
    <mergeCell ref="K15:M15"/>
    <mergeCell ref="N15:O15"/>
    <mergeCell ref="AH17:AI17"/>
    <mergeCell ref="B19:Q19"/>
    <mergeCell ref="B20:G20"/>
    <mergeCell ref="H20:K20"/>
    <mergeCell ref="L20:M20"/>
    <mergeCell ref="N20:O20"/>
    <mergeCell ref="P20:Q20"/>
    <mergeCell ref="U17:V17"/>
    <mergeCell ref="W17:Y17"/>
    <mergeCell ref="Z17:AA17"/>
    <mergeCell ref="AB17:AC17"/>
    <mergeCell ref="AD17:AE17"/>
    <mergeCell ref="AF17:AG17"/>
    <mergeCell ref="AF16:AG16"/>
    <mergeCell ref="AH16:AI16"/>
    <mergeCell ref="B17:C17"/>
    <mergeCell ref="D17:E17"/>
    <mergeCell ref="F17:G17"/>
    <mergeCell ref="I17:J17"/>
    <mergeCell ref="K17:M17"/>
    <mergeCell ref="N17:O17"/>
    <mergeCell ref="P17:Q17"/>
    <mergeCell ref="R17:T17"/>
    <mergeCell ref="R16:T16"/>
    <mergeCell ref="U16:V16"/>
    <mergeCell ref="W16:Y16"/>
    <mergeCell ref="Z16:AA16"/>
    <mergeCell ref="AB16:AC16"/>
    <mergeCell ref="AD16:AE16"/>
    <mergeCell ref="S27:S28"/>
    <mergeCell ref="B29:G30"/>
    <mergeCell ref="H29:K30"/>
    <mergeCell ref="L29:M30"/>
    <mergeCell ref="N29:O30"/>
    <mergeCell ref="P29:Q30"/>
    <mergeCell ref="B25:G26"/>
    <mergeCell ref="H25:K26"/>
    <mergeCell ref="L25:M26"/>
    <mergeCell ref="N25:O26"/>
    <mergeCell ref="P25:Q26"/>
    <mergeCell ref="B27:G28"/>
    <mergeCell ref="H27:K28"/>
    <mergeCell ref="L27:M28"/>
    <mergeCell ref="N27:O28"/>
    <mergeCell ref="P27:Q28"/>
    <mergeCell ref="B21:G22"/>
    <mergeCell ref="H21:K22"/>
    <mergeCell ref="L21:M22"/>
    <mergeCell ref="N21:O22"/>
    <mergeCell ref="P21:Q22"/>
    <mergeCell ref="B23:G24"/>
    <mergeCell ref="H23:K24"/>
    <mergeCell ref="L23:M24"/>
    <mergeCell ref="N23:O24"/>
    <mergeCell ref="P23:Q24"/>
    <mergeCell ref="C73:K73"/>
    <mergeCell ref="L73:T73"/>
    <mergeCell ref="B75:J75"/>
    <mergeCell ref="K75:Q75"/>
    <mergeCell ref="R75:Y75"/>
    <mergeCell ref="Z75:AE75"/>
    <mergeCell ref="AD63:AH65"/>
    <mergeCell ref="C66:D69"/>
    <mergeCell ref="E66:I69"/>
    <mergeCell ref="J66:N69"/>
    <mergeCell ref="O66:R69"/>
    <mergeCell ref="T66:X69"/>
    <mergeCell ref="Y66:AC69"/>
    <mergeCell ref="AD66:AH69"/>
    <mergeCell ref="C63:D65"/>
    <mergeCell ref="E63:I65"/>
    <mergeCell ref="J63:N65"/>
    <mergeCell ref="O63:R65"/>
    <mergeCell ref="T63:X65"/>
    <mergeCell ref="Y63:AC65"/>
    <mergeCell ref="B78:C78"/>
    <mergeCell ref="D78:E78"/>
    <mergeCell ref="F78:G78"/>
    <mergeCell ref="I78:J78"/>
    <mergeCell ref="K78:M78"/>
    <mergeCell ref="N78:O78"/>
    <mergeCell ref="W76:Y77"/>
    <mergeCell ref="Z76:AA77"/>
    <mergeCell ref="AB76:AC77"/>
    <mergeCell ref="AD76:AE77"/>
    <mergeCell ref="B77:C77"/>
    <mergeCell ref="D77:E77"/>
    <mergeCell ref="F77:G77"/>
    <mergeCell ref="AF75:AG77"/>
    <mergeCell ref="AH75:AI77"/>
    <mergeCell ref="B76:G76"/>
    <mergeCell ref="H76:H77"/>
    <mergeCell ref="I76:J77"/>
    <mergeCell ref="K76:M77"/>
    <mergeCell ref="N76:O77"/>
    <mergeCell ref="P76:Q77"/>
    <mergeCell ref="R76:T77"/>
    <mergeCell ref="U76:V77"/>
    <mergeCell ref="AF79:AG79"/>
    <mergeCell ref="AH79:AI79"/>
    <mergeCell ref="B80:C80"/>
    <mergeCell ref="D80:E80"/>
    <mergeCell ref="F80:G80"/>
    <mergeCell ref="I80:J80"/>
    <mergeCell ref="K80:M80"/>
    <mergeCell ref="N80:O80"/>
    <mergeCell ref="P80:Q80"/>
    <mergeCell ref="R80:T80"/>
    <mergeCell ref="R79:T79"/>
    <mergeCell ref="U79:V79"/>
    <mergeCell ref="W79:Y79"/>
    <mergeCell ref="Z79:AA79"/>
    <mergeCell ref="AB79:AC79"/>
    <mergeCell ref="AD79:AE79"/>
    <mergeCell ref="AD78:AE78"/>
    <mergeCell ref="AF78:AG78"/>
    <mergeCell ref="AH78:AI78"/>
    <mergeCell ref="B79:C79"/>
    <mergeCell ref="D79:E79"/>
    <mergeCell ref="F79:G79"/>
    <mergeCell ref="I79:J79"/>
    <mergeCell ref="K79:M79"/>
    <mergeCell ref="N79:O79"/>
    <mergeCell ref="P79:Q79"/>
    <mergeCell ref="P78:Q78"/>
    <mergeCell ref="R78:T78"/>
    <mergeCell ref="U78:V78"/>
    <mergeCell ref="W78:Y78"/>
    <mergeCell ref="Z78:AA78"/>
    <mergeCell ref="AB78:AC78"/>
    <mergeCell ref="B82:C82"/>
    <mergeCell ref="D82:E82"/>
    <mergeCell ref="F82:G82"/>
    <mergeCell ref="I82:J82"/>
    <mergeCell ref="K82:M82"/>
    <mergeCell ref="N82:O82"/>
    <mergeCell ref="W81:Y81"/>
    <mergeCell ref="Z81:AA81"/>
    <mergeCell ref="AB81:AC81"/>
    <mergeCell ref="AD81:AE81"/>
    <mergeCell ref="AF81:AG81"/>
    <mergeCell ref="AH81:AI81"/>
    <mergeCell ref="AH80:AI80"/>
    <mergeCell ref="B81:C81"/>
    <mergeCell ref="D81:E81"/>
    <mergeCell ref="F81:G81"/>
    <mergeCell ref="I81:J81"/>
    <mergeCell ref="K81:M81"/>
    <mergeCell ref="N81:O81"/>
    <mergeCell ref="P81:Q81"/>
    <mergeCell ref="R81:T81"/>
    <mergeCell ref="U81:V81"/>
    <mergeCell ref="U80:V80"/>
    <mergeCell ref="W80:Y80"/>
    <mergeCell ref="Z80:AA80"/>
    <mergeCell ref="AB80:AC80"/>
    <mergeCell ref="AD80:AE80"/>
    <mergeCell ref="AF80:AG80"/>
    <mergeCell ref="AF83:AG83"/>
    <mergeCell ref="AH83:AI83"/>
    <mergeCell ref="B84:C84"/>
    <mergeCell ref="D84:E84"/>
    <mergeCell ref="F84:G84"/>
    <mergeCell ref="I84:J84"/>
    <mergeCell ref="K84:M84"/>
    <mergeCell ref="N84:O84"/>
    <mergeCell ref="P84:Q84"/>
    <mergeCell ref="R84:T84"/>
    <mergeCell ref="R83:T83"/>
    <mergeCell ref="U83:V83"/>
    <mergeCell ref="W83:Y83"/>
    <mergeCell ref="Z83:AA83"/>
    <mergeCell ref="AB83:AC83"/>
    <mergeCell ref="AD83:AE83"/>
    <mergeCell ref="AD82:AE82"/>
    <mergeCell ref="AF82:AG82"/>
    <mergeCell ref="AH82:AI82"/>
    <mergeCell ref="B83:C83"/>
    <mergeCell ref="D83:E83"/>
    <mergeCell ref="F83:G83"/>
    <mergeCell ref="I83:J83"/>
    <mergeCell ref="K83:M83"/>
    <mergeCell ref="N83:O83"/>
    <mergeCell ref="P83:Q83"/>
    <mergeCell ref="P82:Q82"/>
    <mergeCell ref="R82:T82"/>
    <mergeCell ref="U82:V82"/>
    <mergeCell ref="W82:Y82"/>
    <mergeCell ref="Z82:AA82"/>
    <mergeCell ref="AB82:AC82"/>
    <mergeCell ref="B86:C86"/>
    <mergeCell ref="D86:E86"/>
    <mergeCell ref="F86:G86"/>
    <mergeCell ref="I86:J86"/>
    <mergeCell ref="K86:M86"/>
    <mergeCell ref="N86:O86"/>
    <mergeCell ref="W85:Y85"/>
    <mergeCell ref="Z85:AA85"/>
    <mergeCell ref="AB85:AC85"/>
    <mergeCell ref="AD85:AE85"/>
    <mergeCell ref="AF85:AG85"/>
    <mergeCell ref="AH85:AI85"/>
    <mergeCell ref="AH84:AI84"/>
    <mergeCell ref="B85:C85"/>
    <mergeCell ref="D85:E85"/>
    <mergeCell ref="F85:G85"/>
    <mergeCell ref="I85:J85"/>
    <mergeCell ref="K85:M85"/>
    <mergeCell ref="N85:O85"/>
    <mergeCell ref="P85:Q85"/>
    <mergeCell ref="R85:T85"/>
    <mergeCell ref="U85:V85"/>
    <mergeCell ref="U84:V84"/>
    <mergeCell ref="W84:Y84"/>
    <mergeCell ref="Z84:AA84"/>
    <mergeCell ref="AB84:AC84"/>
    <mergeCell ref="AD84:AE84"/>
    <mergeCell ref="AF84:AG84"/>
    <mergeCell ref="AF87:AG87"/>
    <mergeCell ref="AH87:AI87"/>
    <mergeCell ref="B88:C88"/>
    <mergeCell ref="D88:E88"/>
    <mergeCell ref="F88:G88"/>
    <mergeCell ref="I88:J88"/>
    <mergeCell ref="K88:M88"/>
    <mergeCell ref="N88:O88"/>
    <mergeCell ref="P88:Q88"/>
    <mergeCell ref="R88:T88"/>
    <mergeCell ref="R87:T87"/>
    <mergeCell ref="U87:V87"/>
    <mergeCell ref="W87:Y87"/>
    <mergeCell ref="Z87:AA87"/>
    <mergeCell ref="AB87:AC87"/>
    <mergeCell ref="AD87:AE87"/>
    <mergeCell ref="AD86:AE86"/>
    <mergeCell ref="AF86:AG86"/>
    <mergeCell ref="AH86:AI86"/>
    <mergeCell ref="B87:C87"/>
    <mergeCell ref="D87:E87"/>
    <mergeCell ref="F87:G87"/>
    <mergeCell ref="I87:J87"/>
    <mergeCell ref="K87:M87"/>
    <mergeCell ref="N87:O87"/>
    <mergeCell ref="P87:Q87"/>
    <mergeCell ref="P86:Q86"/>
    <mergeCell ref="R86:T86"/>
    <mergeCell ref="U86:V86"/>
    <mergeCell ref="W86:Y86"/>
    <mergeCell ref="Z86:AA86"/>
    <mergeCell ref="AB86:AC86"/>
    <mergeCell ref="B90:C90"/>
    <mergeCell ref="D90:E90"/>
    <mergeCell ref="F90:G90"/>
    <mergeCell ref="I90:J90"/>
    <mergeCell ref="K90:M90"/>
    <mergeCell ref="N90:O90"/>
    <mergeCell ref="W89:Y89"/>
    <mergeCell ref="Z89:AA89"/>
    <mergeCell ref="AB89:AC89"/>
    <mergeCell ref="AD89:AE89"/>
    <mergeCell ref="AF89:AG89"/>
    <mergeCell ref="AH89:AI89"/>
    <mergeCell ref="AH88:AI88"/>
    <mergeCell ref="B89:C89"/>
    <mergeCell ref="D89:E89"/>
    <mergeCell ref="F89:G89"/>
    <mergeCell ref="I89:J89"/>
    <mergeCell ref="K89:M89"/>
    <mergeCell ref="N89:O89"/>
    <mergeCell ref="P89:Q89"/>
    <mergeCell ref="R89:T89"/>
    <mergeCell ref="U89:V89"/>
    <mergeCell ref="U88:V88"/>
    <mergeCell ref="W88:Y88"/>
    <mergeCell ref="Z88:AA88"/>
    <mergeCell ref="AB88:AC88"/>
    <mergeCell ref="AD88:AE88"/>
    <mergeCell ref="AF88:AG88"/>
    <mergeCell ref="AF91:AG91"/>
    <mergeCell ref="AH91:AI91"/>
    <mergeCell ref="B92:C92"/>
    <mergeCell ref="D92:E92"/>
    <mergeCell ref="F92:G92"/>
    <mergeCell ref="I92:J92"/>
    <mergeCell ref="K92:M92"/>
    <mergeCell ref="N92:O92"/>
    <mergeCell ref="P92:Q92"/>
    <mergeCell ref="R92:T92"/>
    <mergeCell ref="R91:T91"/>
    <mergeCell ref="U91:V91"/>
    <mergeCell ref="W91:Y91"/>
    <mergeCell ref="Z91:AA91"/>
    <mergeCell ref="AB91:AC91"/>
    <mergeCell ref="AD91:AE91"/>
    <mergeCell ref="AD90:AE90"/>
    <mergeCell ref="AF90:AG90"/>
    <mergeCell ref="AH90:AI90"/>
    <mergeCell ref="B91:C91"/>
    <mergeCell ref="D91:E91"/>
    <mergeCell ref="F91:G91"/>
    <mergeCell ref="I91:J91"/>
    <mergeCell ref="K91:M91"/>
    <mergeCell ref="N91:O91"/>
    <mergeCell ref="P91:Q91"/>
    <mergeCell ref="P90:Q90"/>
    <mergeCell ref="R90:T90"/>
    <mergeCell ref="U90:V90"/>
    <mergeCell ref="W90:Y90"/>
    <mergeCell ref="Z90:AA90"/>
    <mergeCell ref="AB90:AC90"/>
    <mergeCell ref="B94:C94"/>
    <mergeCell ref="D94:E94"/>
    <mergeCell ref="F94:G94"/>
    <mergeCell ref="I94:J94"/>
    <mergeCell ref="K94:M94"/>
    <mergeCell ref="N94:O94"/>
    <mergeCell ref="W93:Y93"/>
    <mergeCell ref="Z93:AA93"/>
    <mergeCell ref="AB93:AC93"/>
    <mergeCell ref="AD93:AE93"/>
    <mergeCell ref="AF93:AG93"/>
    <mergeCell ref="AH93:AI93"/>
    <mergeCell ref="AH92:AI92"/>
    <mergeCell ref="B93:C93"/>
    <mergeCell ref="D93:E93"/>
    <mergeCell ref="F93:G93"/>
    <mergeCell ref="I93:J93"/>
    <mergeCell ref="K93:M93"/>
    <mergeCell ref="N93:O93"/>
    <mergeCell ref="P93:Q93"/>
    <mergeCell ref="R93:T93"/>
    <mergeCell ref="U93:V93"/>
    <mergeCell ref="U92:V92"/>
    <mergeCell ref="W92:Y92"/>
    <mergeCell ref="Z92:AA92"/>
    <mergeCell ref="AB92:AC92"/>
    <mergeCell ref="AD92:AE92"/>
    <mergeCell ref="AF92:AG92"/>
    <mergeCell ref="AF95:AG95"/>
    <mergeCell ref="AH95:AI95"/>
    <mergeCell ref="B96:C96"/>
    <mergeCell ref="D96:E96"/>
    <mergeCell ref="F96:G96"/>
    <mergeCell ref="I96:J96"/>
    <mergeCell ref="K96:M96"/>
    <mergeCell ref="N96:O96"/>
    <mergeCell ref="P96:Q96"/>
    <mergeCell ref="R96:T96"/>
    <mergeCell ref="R95:T95"/>
    <mergeCell ref="U95:V95"/>
    <mergeCell ref="W95:Y95"/>
    <mergeCell ref="Z95:AA95"/>
    <mergeCell ref="AB95:AC95"/>
    <mergeCell ref="AD95:AE95"/>
    <mergeCell ref="AD94:AE94"/>
    <mergeCell ref="AF94:AG94"/>
    <mergeCell ref="AH94:AI94"/>
    <mergeCell ref="B95:C95"/>
    <mergeCell ref="D95:E95"/>
    <mergeCell ref="F95:G95"/>
    <mergeCell ref="I95:J95"/>
    <mergeCell ref="K95:M95"/>
    <mergeCell ref="N95:O95"/>
    <mergeCell ref="P95:Q95"/>
    <mergeCell ref="P94:Q94"/>
    <mergeCell ref="R94:T94"/>
    <mergeCell ref="U94:V94"/>
    <mergeCell ref="W94:Y94"/>
    <mergeCell ref="Z94:AA94"/>
    <mergeCell ref="AB94:AC94"/>
    <mergeCell ref="B98:C98"/>
    <mergeCell ref="D98:E98"/>
    <mergeCell ref="F98:G98"/>
    <mergeCell ref="I98:J98"/>
    <mergeCell ref="K98:M98"/>
    <mergeCell ref="N98:O98"/>
    <mergeCell ref="W97:Y97"/>
    <mergeCell ref="Z97:AA97"/>
    <mergeCell ref="AB97:AC97"/>
    <mergeCell ref="AD97:AE97"/>
    <mergeCell ref="AF97:AG97"/>
    <mergeCell ref="AH97:AI97"/>
    <mergeCell ref="AH96:AI96"/>
    <mergeCell ref="B97:C97"/>
    <mergeCell ref="D97:E97"/>
    <mergeCell ref="F97:G97"/>
    <mergeCell ref="I97:J97"/>
    <mergeCell ref="K97:M97"/>
    <mergeCell ref="N97:O97"/>
    <mergeCell ref="P97:Q97"/>
    <mergeCell ref="R97:T97"/>
    <mergeCell ref="U97:V97"/>
    <mergeCell ref="U96:V96"/>
    <mergeCell ref="W96:Y96"/>
    <mergeCell ref="Z96:AA96"/>
    <mergeCell ref="AB96:AC96"/>
    <mergeCell ref="AD96:AE96"/>
    <mergeCell ref="AF96:AG96"/>
    <mergeCell ref="AF99:AG99"/>
    <mergeCell ref="AH99:AI99"/>
    <mergeCell ref="B100:C100"/>
    <mergeCell ref="D100:E100"/>
    <mergeCell ref="F100:G100"/>
    <mergeCell ref="I100:J100"/>
    <mergeCell ref="K100:M100"/>
    <mergeCell ref="N100:O100"/>
    <mergeCell ref="P100:Q100"/>
    <mergeCell ref="R100:T100"/>
    <mergeCell ref="R99:T99"/>
    <mergeCell ref="U99:V99"/>
    <mergeCell ref="W99:Y99"/>
    <mergeCell ref="Z99:AA99"/>
    <mergeCell ref="AB99:AC99"/>
    <mergeCell ref="AD99:AE99"/>
    <mergeCell ref="AD98:AE98"/>
    <mergeCell ref="AF98:AG98"/>
    <mergeCell ref="AH98:AI98"/>
    <mergeCell ref="B99:C99"/>
    <mergeCell ref="D99:E99"/>
    <mergeCell ref="F99:G99"/>
    <mergeCell ref="I99:J99"/>
    <mergeCell ref="K99:M99"/>
    <mergeCell ref="N99:O99"/>
    <mergeCell ref="P99:Q99"/>
    <mergeCell ref="P98:Q98"/>
    <mergeCell ref="R98:T98"/>
    <mergeCell ref="U98:V98"/>
    <mergeCell ref="W98:Y98"/>
    <mergeCell ref="Z98:AA98"/>
    <mergeCell ref="AB98:AC98"/>
    <mergeCell ref="B102:C102"/>
    <mergeCell ref="D102:E102"/>
    <mergeCell ref="F102:G102"/>
    <mergeCell ref="I102:J102"/>
    <mergeCell ref="K102:M102"/>
    <mergeCell ref="N102:O102"/>
    <mergeCell ref="W101:Y101"/>
    <mergeCell ref="Z101:AA101"/>
    <mergeCell ref="AB101:AC101"/>
    <mergeCell ref="AD101:AE101"/>
    <mergeCell ref="AF101:AG101"/>
    <mergeCell ref="AH101:AI101"/>
    <mergeCell ref="AH100:AI100"/>
    <mergeCell ref="B101:C101"/>
    <mergeCell ref="D101:E101"/>
    <mergeCell ref="F101:G101"/>
    <mergeCell ref="I101:J101"/>
    <mergeCell ref="K101:M101"/>
    <mergeCell ref="N101:O101"/>
    <mergeCell ref="P101:Q101"/>
    <mergeCell ref="R101:T101"/>
    <mergeCell ref="U101:V101"/>
    <mergeCell ref="U100:V100"/>
    <mergeCell ref="W100:Y100"/>
    <mergeCell ref="Z100:AA100"/>
    <mergeCell ref="AB100:AC100"/>
    <mergeCell ref="AD100:AE100"/>
    <mergeCell ref="AF100:AG100"/>
    <mergeCell ref="AF103:AG103"/>
    <mergeCell ref="AH103:AI103"/>
    <mergeCell ref="B104:C104"/>
    <mergeCell ref="D104:E104"/>
    <mergeCell ref="F104:G104"/>
    <mergeCell ref="I104:J104"/>
    <mergeCell ref="K104:M104"/>
    <mergeCell ref="N104:O104"/>
    <mergeCell ref="P104:Q104"/>
    <mergeCell ref="R104:T104"/>
    <mergeCell ref="R103:T103"/>
    <mergeCell ref="U103:V103"/>
    <mergeCell ref="W103:Y103"/>
    <mergeCell ref="Z103:AA103"/>
    <mergeCell ref="AB103:AC103"/>
    <mergeCell ref="AD103:AE103"/>
    <mergeCell ref="AD102:AE102"/>
    <mergeCell ref="AF102:AG102"/>
    <mergeCell ref="AH102:AI102"/>
    <mergeCell ref="B103:C103"/>
    <mergeCell ref="D103:E103"/>
    <mergeCell ref="F103:G103"/>
    <mergeCell ref="I103:J103"/>
    <mergeCell ref="K103:M103"/>
    <mergeCell ref="N103:O103"/>
    <mergeCell ref="P103:Q103"/>
    <mergeCell ref="P102:Q102"/>
    <mergeCell ref="R102:T102"/>
    <mergeCell ref="U102:V102"/>
    <mergeCell ref="W102:Y102"/>
    <mergeCell ref="Z102:AA102"/>
    <mergeCell ref="AB102:AC102"/>
    <mergeCell ref="B106:C106"/>
    <mergeCell ref="D106:E106"/>
    <mergeCell ref="F106:G106"/>
    <mergeCell ref="I106:J106"/>
    <mergeCell ref="K106:M106"/>
    <mergeCell ref="N106:O106"/>
    <mergeCell ref="W105:Y105"/>
    <mergeCell ref="Z105:AA105"/>
    <mergeCell ref="AB105:AC105"/>
    <mergeCell ref="AD105:AE105"/>
    <mergeCell ref="AF105:AG105"/>
    <mergeCell ref="AH105:AI105"/>
    <mergeCell ref="AH104:AI104"/>
    <mergeCell ref="B105:C105"/>
    <mergeCell ref="D105:E105"/>
    <mergeCell ref="F105:G105"/>
    <mergeCell ref="I105:J105"/>
    <mergeCell ref="K105:M105"/>
    <mergeCell ref="N105:O105"/>
    <mergeCell ref="P105:Q105"/>
    <mergeCell ref="R105:T105"/>
    <mergeCell ref="U105:V105"/>
    <mergeCell ref="U104:V104"/>
    <mergeCell ref="W104:Y104"/>
    <mergeCell ref="Z104:AA104"/>
    <mergeCell ref="AB104:AC104"/>
    <mergeCell ref="AD104:AE104"/>
    <mergeCell ref="AF104:AG104"/>
    <mergeCell ref="AF107:AG107"/>
    <mergeCell ref="AH107:AI107"/>
    <mergeCell ref="B108:C108"/>
    <mergeCell ref="D108:E108"/>
    <mergeCell ref="F108:G108"/>
    <mergeCell ref="I108:J108"/>
    <mergeCell ref="K108:M108"/>
    <mergeCell ref="N108:O108"/>
    <mergeCell ref="P108:Q108"/>
    <mergeCell ref="R108:T108"/>
    <mergeCell ref="R107:T107"/>
    <mergeCell ref="U107:V107"/>
    <mergeCell ref="W107:Y107"/>
    <mergeCell ref="Z107:AA107"/>
    <mergeCell ref="AB107:AC107"/>
    <mergeCell ref="AD107:AE107"/>
    <mergeCell ref="AD106:AE106"/>
    <mergeCell ref="AF106:AG106"/>
    <mergeCell ref="AH106:AI106"/>
    <mergeCell ref="B107:C107"/>
    <mergeCell ref="D107:E107"/>
    <mergeCell ref="F107:G107"/>
    <mergeCell ref="I107:J107"/>
    <mergeCell ref="K107:M107"/>
    <mergeCell ref="N107:O107"/>
    <mergeCell ref="P107:Q107"/>
    <mergeCell ref="P106:Q106"/>
    <mergeCell ref="R106:T106"/>
    <mergeCell ref="U106:V106"/>
    <mergeCell ref="W106:Y106"/>
    <mergeCell ref="Z106:AA106"/>
    <mergeCell ref="AB106:AC106"/>
    <mergeCell ref="B110:C110"/>
    <mergeCell ref="D110:E110"/>
    <mergeCell ref="F110:G110"/>
    <mergeCell ref="I110:J110"/>
    <mergeCell ref="K110:M110"/>
    <mergeCell ref="N110:O110"/>
    <mergeCell ref="W109:Y109"/>
    <mergeCell ref="Z109:AA109"/>
    <mergeCell ref="AB109:AC109"/>
    <mergeCell ref="AD109:AE109"/>
    <mergeCell ref="AF109:AG109"/>
    <mergeCell ref="AH109:AI109"/>
    <mergeCell ref="AH108:AI108"/>
    <mergeCell ref="B109:C109"/>
    <mergeCell ref="D109:E109"/>
    <mergeCell ref="F109:G109"/>
    <mergeCell ref="I109:J109"/>
    <mergeCell ref="K109:M109"/>
    <mergeCell ref="N109:O109"/>
    <mergeCell ref="P109:Q109"/>
    <mergeCell ref="R109:T109"/>
    <mergeCell ref="U109:V109"/>
    <mergeCell ref="U108:V108"/>
    <mergeCell ref="W108:Y108"/>
    <mergeCell ref="Z108:AA108"/>
    <mergeCell ref="AB108:AC108"/>
    <mergeCell ref="AD108:AE108"/>
    <mergeCell ref="AF108:AG108"/>
    <mergeCell ref="AF111:AG111"/>
    <mergeCell ref="AH111:AI111"/>
    <mergeCell ref="B112:C112"/>
    <mergeCell ref="D112:E112"/>
    <mergeCell ref="F112:G112"/>
    <mergeCell ref="I112:J112"/>
    <mergeCell ref="K112:M112"/>
    <mergeCell ref="N112:O112"/>
    <mergeCell ref="P112:Q112"/>
    <mergeCell ref="R112:T112"/>
    <mergeCell ref="R111:T111"/>
    <mergeCell ref="U111:V111"/>
    <mergeCell ref="W111:Y111"/>
    <mergeCell ref="Z111:AA111"/>
    <mergeCell ref="AB111:AC111"/>
    <mergeCell ref="AD111:AE111"/>
    <mergeCell ref="AD110:AE110"/>
    <mergeCell ref="AF110:AG110"/>
    <mergeCell ref="AH110:AI110"/>
    <mergeCell ref="B111:C111"/>
    <mergeCell ref="D111:E111"/>
    <mergeCell ref="F111:G111"/>
    <mergeCell ref="I111:J111"/>
    <mergeCell ref="K111:M111"/>
    <mergeCell ref="N111:O111"/>
    <mergeCell ref="P111:Q111"/>
    <mergeCell ref="P110:Q110"/>
    <mergeCell ref="R110:T110"/>
    <mergeCell ref="U110:V110"/>
    <mergeCell ref="W110:Y110"/>
    <mergeCell ref="Z110:AA110"/>
    <mergeCell ref="AB110:AC110"/>
    <mergeCell ref="B114:C114"/>
    <mergeCell ref="D114:E114"/>
    <mergeCell ref="F114:G114"/>
    <mergeCell ref="I114:J114"/>
    <mergeCell ref="K114:M114"/>
    <mergeCell ref="N114:O114"/>
    <mergeCell ref="W113:Y113"/>
    <mergeCell ref="Z113:AA113"/>
    <mergeCell ref="AB113:AC113"/>
    <mergeCell ref="AD113:AE113"/>
    <mergeCell ref="AF113:AG113"/>
    <mergeCell ref="AH113:AI113"/>
    <mergeCell ref="AH112:AI112"/>
    <mergeCell ref="B113:C113"/>
    <mergeCell ref="D113:E113"/>
    <mergeCell ref="F113:G113"/>
    <mergeCell ref="I113:J113"/>
    <mergeCell ref="K113:M113"/>
    <mergeCell ref="N113:O113"/>
    <mergeCell ref="P113:Q113"/>
    <mergeCell ref="R113:T113"/>
    <mergeCell ref="U113:V113"/>
    <mergeCell ref="U112:V112"/>
    <mergeCell ref="W112:Y112"/>
    <mergeCell ref="Z112:AA112"/>
    <mergeCell ref="AB112:AC112"/>
    <mergeCell ref="AD112:AE112"/>
    <mergeCell ref="AF112:AG112"/>
    <mergeCell ref="AF115:AG115"/>
    <mergeCell ref="AH115:AI115"/>
    <mergeCell ref="B116:C116"/>
    <mergeCell ref="D116:E116"/>
    <mergeCell ref="F116:G116"/>
    <mergeCell ref="I116:J116"/>
    <mergeCell ref="K116:M116"/>
    <mergeCell ref="N116:O116"/>
    <mergeCell ref="P116:Q116"/>
    <mergeCell ref="R116:T116"/>
    <mergeCell ref="R115:T115"/>
    <mergeCell ref="U115:V115"/>
    <mergeCell ref="W115:Y115"/>
    <mergeCell ref="Z115:AA115"/>
    <mergeCell ref="AB115:AC115"/>
    <mergeCell ref="AD115:AE115"/>
    <mergeCell ref="AD114:AE114"/>
    <mergeCell ref="AF114:AG114"/>
    <mergeCell ref="AH114:AI114"/>
    <mergeCell ref="B115:C115"/>
    <mergeCell ref="D115:E115"/>
    <mergeCell ref="F115:G115"/>
    <mergeCell ref="I115:J115"/>
    <mergeCell ref="K115:M115"/>
    <mergeCell ref="N115:O115"/>
    <mergeCell ref="P115:Q115"/>
    <mergeCell ref="P114:Q114"/>
    <mergeCell ref="R114:T114"/>
    <mergeCell ref="U114:V114"/>
    <mergeCell ref="W114:Y114"/>
    <mergeCell ref="Z114:AA114"/>
    <mergeCell ref="AB114:AC114"/>
    <mergeCell ref="B118:C118"/>
    <mergeCell ref="D118:E118"/>
    <mergeCell ref="F118:G118"/>
    <mergeCell ref="I118:J118"/>
    <mergeCell ref="K118:M118"/>
    <mergeCell ref="N118:O118"/>
    <mergeCell ref="W117:Y117"/>
    <mergeCell ref="Z117:AA117"/>
    <mergeCell ref="AB117:AC117"/>
    <mergeCell ref="AD117:AE117"/>
    <mergeCell ref="AF117:AG117"/>
    <mergeCell ref="AH117:AI117"/>
    <mergeCell ref="AH116:AI116"/>
    <mergeCell ref="B117:C117"/>
    <mergeCell ref="D117:E117"/>
    <mergeCell ref="F117:G117"/>
    <mergeCell ref="I117:J117"/>
    <mergeCell ref="K117:M117"/>
    <mergeCell ref="N117:O117"/>
    <mergeCell ref="P117:Q117"/>
    <mergeCell ref="R117:T117"/>
    <mergeCell ref="U117:V117"/>
    <mergeCell ref="U116:V116"/>
    <mergeCell ref="W116:Y116"/>
    <mergeCell ref="Z116:AA116"/>
    <mergeCell ref="AB116:AC116"/>
    <mergeCell ref="AD116:AE116"/>
    <mergeCell ref="AF116:AG116"/>
    <mergeCell ref="AF119:AG119"/>
    <mergeCell ref="AH119:AI119"/>
    <mergeCell ref="B120:C120"/>
    <mergeCell ref="D120:E120"/>
    <mergeCell ref="F120:G120"/>
    <mergeCell ref="I120:J120"/>
    <mergeCell ref="K120:M120"/>
    <mergeCell ref="N120:O120"/>
    <mergeCell ref="P120:Q120"/>
    <mergeCell ref="R120:T120"/>
    <mergeCell ref="R119:T119"/>
    <mergeCell ref="U119:V119"/>
    <mergeCell ref="W119:Y119"/>
    <mergeCell ref="Z119:AA119"/>
    <mergeCell ref="AB119:AC119"/>
    <mergeCell ref="AD119:AE119"/>
    <mergeCell ref="AD118:AE118"/>
    <mergeCell ref="AF118:AG118"/>
    <mergeCell ref="AH118:AI118"/>
    <mergeCell ref="B119:C119"/>
    <mergeCell ref="D119:E119"/>
    <mergeCell ref="F119:G119"/>
    <mergeCell ref="I119:J119"/>
    <mergeCell ref="K119:M119"/>
    <mergeCell ref="N119:O119"/>
    <mergeCell ref="P119:Q119"/>
    <mergeCell ref="P118:Q118"/>
    <mergeCell ref="R118:T118"/>
    <mergeCell ref="U118:V118"/>
    <mergeCell ref="W118:Y118"/>
    <mergeCell ref="Z118:AA118"/>
    <mergeCell ref="AB118:AC118"/>
    <mergeCell ref="B122:C122"/>
    <mergeCell ref="D122:E122"/>
    <mergeCell ref="F122:G122"/>
    <mergeCell ref="I122:J122"/>
    <mergeCell ref="K122:M122"/>
    <mergeCell ref="N122:O122"/>
    <mergeCell ref="W121:Y121"/>
    <mergeCell ref="Z121:AA121"/>
    <mergeCell ref="AB121:AC121"/>
    <mergeCell ref="AD121:AE121"/>
    <mergeCell ref="AF121:AG121"/>
    <mergeCell ref="AH121:AI121"/>
    <mergeCell ref="AH120:AI120"/>
    <mergeCell ref="B121:C121"/>
    <mergeCell ref="D121:E121"/>
    <mergeCell ref="F121:G121"/>
    <mergeCell ref="I121:J121"/>
    <mergeCell ref="K121:M121"/>
    <mergeCell ref="N121:O121"/>
    <mergeCell ref="P121:Q121"/>
    <mergeCell ref="R121:T121"/>
    <mergeCell ref="U121:V121"/>
    <mergeCell ref="U120:V120"/>
    <mergeCell ref="W120:Y120"/>
    <mergeCell ref="Z120:AA120"/>
    <mergeCell ref="AB120:AC120"/>
    <mergeCell ref="AD120:AE120"/>
    <mergeCell ref="AF120:AG120"/>
    <mergeCell ref="AF123:AG123"/>
    <mergeCell ref="AH123:AI123"/>
    <mergeCell ref="B124:C124"/>
    <mergeCell ref="D124:E124"/>
    <mergeCell ref="F124:G124"/>
    <mergeCell ref="I124:J124"/>
    <mergeCell ref="K124:M124"/>
    <mergeCell ref="N124:O124"/>
    <mergeCell ref="P124:Q124"/>
    <mergeCell ref="R124:T124"/>
    <mergeCell ref="R123:T123"/>
    <mergeCell ref="U123:V123"/>
    <mergeCell ref="W123:Y123"/>
    <mergeCell ref="Z123:AA123"/>
    <mergeCell ref="AB123:AC123"/>
    <mergeCell ref="AD123:AE123"/>
    <mergeCell ref="AD122:AE122"/>
    <mergeCell ref="AF122:AG122"/>
    <mergeCell ref="AH122:AI122"/>
    <mergeCell ref="B123:C123"/>
    <mergeCell ref="D123:E123"/>
    <mergeCell ref="F123:G123"/>
    <mergeCell ref="I123:J123"/>
    <mergeCell ref="K123:M123"/>
    <mergeCell ref="N123:O123"/>
    <mergeCell ref="P123:Q123"/>
    <mergeCell ref="P122:Q122"/>
    <mergeCell ref="R122:T122"/>
    <mergeCell ref="U122:V122"/>
    <mergeCell ref="W122:Y122"/>
    <mergeCell ref="Z122:AA122"/>
    <mergeCell ref="AB122:AC122"/>
    <mergeCell ref="B126:C126"/>
    <mergeCell ref="D126:E126"/>
    <mergeCell ref="F126:G126"/>
    <mergeCell ref="I126:J126"/>
    <mergeCell ref="K126:M126"/>
    <mergeCell ref="N126:O126"/>
    <mergeCell ref="W125:Y125"/>
    <mergeCell ref="Z125:AA125"/>
    <mergeCell ref="AB125:AC125"/>
    <mergeCell ref="AD125:AE125"/>
    <mergeCell ref="AF125:AG125"/>
    <mergeCell ref="AH125:AI125"/>
    <mergeCell ref="AH124:AI124"/>
    <mergeCell ref="B125:C125"/>
    <mergeCell ref="D125:E125"/>
    <mergeCell ref="F125:G125"/>
    <mergeCell ref="I125:J125"/>
    <mergeCell ref="K125:M125"/>
    <mergeCell ref="N125:O125"/>
    <mergeCell ref="P125:Q125"/>
    <mergeCell ref="R125:T125"/>
    <mergeCell ref="U125:V125"/>
    <mergeCell ref="U124:V124"/>
    <mergeCell ref="W124:Y124"/>
    <mergeCell ref="Z124:AA124"/>
    <mergeCell ref="AB124:AC124"/>
    <mergeCell ref="AD124:AE124"/>
    <mergeCell ref="AF124:AG124"/>
    <mergeCell ref="AF127:AG127"/>
    <mergeCell ref="AH127:AI127"/>
    <mergeCell ref="B128:C128"/>
    <mergeCell ref="D128:E128"/>
    <mergeCell ref="F128:G128"/>
    <mergeCell ref="I128:J128"/>
    <mergeCell ref="K128:M128"/>
    <mergeCell ref="N128:O128"/>
    <mergeCell ref="P128:Q128"/>
    <mergeCell ref="R128:T128"/>
    <mergeCell ref="R127:T127"/>
    <mergeCell ref="U127:V127"/>
    <mergeCell ref="W127:Y127"/>
    <mergeCell ref="Z127:AA127"/>
    <mergeCell ref="AB127:AC127"/>
    <mergeCell ref="AD127:AE127"/>
    <mergeCell ref="AD126:AE126"/>
    <mergeCell ref="AF126:AG126"/>
    <mergeCell ref="AH126:AI126"/>
    <mergeCell ref="B127:C127"/>
    <mergeCell ref="D127:E127"/>
    <mergeCell ref="F127:G127"/>
    <mergeCell ref="I127:J127"/>
    <mergeCell ref="K127:M127"/>
    <mergeCell ref="N127:O127"/>
    <mergeCell ref="P127:Q127"/>
    <mergeCell ref="P126:Q126"/>
    <mergeCell ref="R126:T126"/>
    <mergeCell ref="U126:V126"/>
    <mergeCell ref="W126:Y126"/>
    <mergeCell ref="Z126:AA126"/>
    <mergeCell ref="AB126:AC126"/>
    <mergeCell ref="B130:C130"/>
    <mergeCell ref="D130:E130"/>
    <mergeCell ref="F130:G130"/>
    <mergeCell ref="I130:J130"/>
    <mergeCell ref="K130:M130"/>
    <mergeCell ref="N130:O130"/>
    <mergeCell ref="W129:Y129"/>
    <mergeCell ref="Z129:AA129"/>
    <mergeCell ref="AB129:AC129"/>
    <mergeCell ref="AD129:AE129"/>
    <mergeCell ref="AF129:AG129"/>
    <mergeCell ref="AH129:AI129"/>
    <mergeCell ref="AH128:AI128"/>
    <mergeCell ref="B129:C129"/>
    <mergeCell ref="D129:E129"/>
    <mergeCell ref="F129:G129"/>
    <mergeCell ref="I129:J129"/>
    <mergeCell ref="K129:M129"/>
    <mergeCell ref="N129:O129"/>
    <mergeCell ref="P129:Q129"/>
    <mergeCell ref="R129:T129"/>
    <mergeCell ref="U129:V129"/>
    <mergeCell ref="U128:V128"/>
    <mergeCell ref="W128:Y128"/>
    <mergeCell ref="Z128:AA128"/>
    <mergeCell ref="AB128:AC128"/>
    <mergeCell ref="AD128:AE128"/>
    <mergeCell ref="AF128:AG128"/>
    <mergeCell ref="AF131:AG131"/>
    <mergeCell ref="AH131:AI131"/>
    <mergeCell ref="B132:C132"/>
    <mergeCell ref="D132:E132"/>
    <mergeCell ref="F132:G132"/>
    <mergeCell ref="I132:J132"/>
    <mergeCell ref="K132:M132"/>
    <mergeCell ref="N132:O132"/>
    <mergeCell ref="P132:Q132"/>
    <mergeCell ref="R132:T132"/>
    <mergeCell ref="R131:T131"/>
    <mergeCell ref="U131:V131"/>
    <mergeCell ref="W131:Y131"/>
    <mergeCell ref="Z131:AA131"/>
    <mergeCell ref="AB131:AC131"/>
    <mergeCell ref="AD131:AE131"/>
    <mergeCell ref="AD130:AE130"/>
    <mergeCell ref="AF130:AG130"/>
    <mergeCell ref="AH130:AI130"/>
    <mergeCell ref="B131:C131"/>
    <mergeCell ref="D131:E131"/>
    <mergeCell ref="F131:G131"/>
    <mergeCell ref="I131:J131"/>
    <mergeCell ref="K131:M131"/>
    <mergeCell ref="N131:O131"/>
    <mergeCell ref="P131:Q131"/>
    <mergeCell ref="P130:Q130"/>
    <mergeCell ref="R130:T130"/>
    <mergeCell ref="U130:V130"/>
    <mergeCell ref="W130:Y130"/>
    <mergeCell ref="Z130:AA130"/>
    <mergeCell ref="AB130:AC130"/>
    <mergeCell ref="B134:C134"/>
    <mergeCell ref="D134:E134"/>
    <mergeCell ref="F134:G134"/>
    <mergeCell ref="I134:J134"/>
    <mergeCell ref="K134:M134"/>
    <mergeCell ref="N134:O134"/>
    <mergeCell ref="W133:Y133"/>
    <mergeCell ref="Z133:AA133"/>
    <mergeCell ref="AB133:AC133"/>
    <mergeCell ref="AD133:AE133"/>
    <mergeCell ref="AF133:AG133"/>
    <mergeCell ref="AH133:AI133"/>
    <mergeCell ref="AH132:AI132"/>
    <mergeCell ref="B133:C133"/>
    <mergeCell ref="D133:E133"/>
    <mergeCell ref="F133:G133"/>
    <mergeCell ref="I133:J133"/>
    <mergeCell ref="K133:M133"/>
    <mergeCell ref="N133:O133"/>
    <mergeCell ref="P133:Q133"/>
    <mergeCell ref="R133:T133"/>
    <mergeCell ref="U133:V133"/>
    <mergeCell ref="U132:V132"/>
    <mergeCell ref="W132:Y132"/>
    <mergeCell ref="Z132:AA132"/>
    <mergeCell ref="AB132:AC132"/>
    <mergeCell ref="AD132:AE132"/>
    <mergeCell ref="AF132:AG132"/>
    <mergeCell ref="AF135:AG135"/>
    <mergeCell ref="AH135:AI135"/>
    <mergeCell ref="B136:C136"/>
    <mergeCell ref="D136:E136"/>
    <mergeCell ref="F136:G136"/>
    <mergeCell ref="I136:J136"/>
    <mergeCell ref="K136:M136"/>
    <mergeCell ref="N136:O136"/>
    <mergeCell ref="P136:Q136"/>
    <mergeCell ref="R136:T136"/>
    <mergeCell ref="R135:T135"/>
    <mergeCell ref="U135:V135"/>
    <mergeCell ref="W135:Y135"/>
    <mergeCell ref="Z135:AA135"/>
    <mergeCell ref="AB135:AC135"/>
    <mergeCell ref="AD135:AE135"/>
    <mergeCell ref="AD134:AE134"/>
    <mergeCell ref="AF134:AG134"/>
    <mergeCell ref="AH134:AI134"/>
    <mergeCell ref="B135:C135"/>
    <mergeCell ref="D135:E135"/>
    <mergeCell ref="F135:G135"/>
    <mergeCell ref="I135:J135"/>
    <mergeCell ref="K135:M135"/>
    <mergeCell ref="N135:O135"/>
    <mergeCell ref="P135:Q135"/>
    <mergeCell ref="P134:Q134"/>
    <mergeCell ref="R134:T134"/>
    <mergeCell ref="U134:V134"/>
    <mergeCell ref="W134:Y134"/>
    <mergeCell ref="Z134:AA134"/>
    <mergeCell ref="AB134:AC134"/>
    <mergeCell ref="B138:C138"/>
    <mergeCell ref="D138:E138"/>
    <mergeCell ref="F138:G138"/>
    <mergeCell ref="I138:J138"/>
    <mergeCell ref="K138:M138"/>
    <mergeCell ref="N138:O138"/>
    <mergeCell ref="W137:Y137"/>
    <mergeCell ref="Z137:AA137"/>
    <mergeCell ref="AB137:AC137"/>
    <mergeCell ref="AD137:AE137"/>
    <mergeCell ref="AF137:AG137"/>
    <mergeCell ref="AH137:AI137"/>
    <mergeCell ref="AH136:AI136"/>
    <mergeCell ref="B137:C137"/>
    <mergeCell ref="D137:E137"/>
    <mergeCell ref="F137:G137"/>
    <mergeCell ref="I137:J137"/>
    <mergeCell ref="K137:M137"/>
    <mergeCell ref="N137:O137"/>
    <mergeCell ref="P137:Q137"/>
    <mergeCell ref="R137:T137"/>
    <mergeCell ref="U137:V137"/>
    <mergeCell ref="U136:V136"/>
    <mergeCell ref="W136:Y136"/>
    <mergeCell ref="Z136:AA136"/>
    <mergeCell ref="AB136:AC136"/>
    <mergeCell ref="AD136:AE136"/>
    <mergeCell ref="AF136:AG136"/>
    <mergeCell ref="AF139:AG139"/>
    <mergeCell ref="AH139:AI139"/>
    <mergeCell ref="B140:C140"/>
    <mergeCell ref="D140:E140"/>
    <mergeCell ref="F140:G140"/>
    <mergeCell ref="I140:J140"/>
    <mergeCell ref="K140:M140"/>
    <mergeCell ref="N140:O140"/>
    <mergeCell ref="P140:Q140"/>
    <mergeCell ref="R140:T140"/>
    <mergeCell ref="R139:T139"/>
    <mergeCell ref="U139:V139"/>
    <mergeCell ref="W139:Y139"/>
    <mergeCell ref="Z139:AA139"/>
    <mergeCell ref="AB139:AC139"/>
    <mergeCell ref="AD139:AE139"/>
    <mergeCell ref="AD138:AE138"/>
    <mergeCell ref="AF138:AG138"/>
    <mergeCell ref="AH138:AI138"/>
    <mergeCell ref="B139:C139"/>
    <mergeCell ref="D139:E139"/>
    <mergeCell ref="F139:G139"/>
    <mergeCell ref="I139:J139"/>
    <mergeCell ref="K139:M139"/>
    <mergeCell ref="N139:O139"/>
    <mergeCell ref="P139:Q139"/>
    <mergeCell ref="P138:Q138"/>
    <mergeCell ref="R138:T138"/>
    <mergeCell ref="U138:V138"/>
    <mergeCell ref="W138:Y138"/>
    <mergeCell ref="Z138:AA138"/>
    <mergeCell ref="AB138:AC138"/>
    <mergeCell ref="B142:C142"/>
    <mergeCell ref="D142:E142"/>
    <mergeCell ref="F142:G142"/>
    <mergeCell ref="I142:J142"/>
    <mergeCell ref="K142:M142"/>
    <mergeCell ref="N142:O142"/>
    <mergeCell ref="W141:Y141"/>
    <mergeCell ref="Z141:AA141"/>
    <mergeCell ref="AB141:AC141"/>
    <mergeCell ref="AD141:AE141"/>
    <mergeCell ref="AF141:AG141"/>
    <mergeCell ref="AH141:AI141"/>
    <mergeCell ref="AH140:AI140"/>
    <mergeCell ref="B141:C141"/>
    <mergeCell ref="D141:E141"/>
    <mergeCell ref="F141:G141"/>
    <mergeCell ref="I141:J141"/>
    <mergeCell ref="K141:M141"/>
    <mergeCell ref="N141:O141"/>
    <mergeCell ref="P141:Q141"/>
    <mergeCell ref="R141:T141"/>
    <mergeCell ref="U141:V141"/>
    <mergeCell ref="U140:V140"/>
    <mergeCell ref="W140:Y140"/>
    <mergeCell ref="Z140:AA140"/>
    <mergeCell ref="AB140:AC140"/>
    <mergeCell ref="AD140:AE140"/>
    <mergeCell ref="AF140:AG140"/>
    <mergeCell ref="AF143:AG143"/>
    <mergeCell ref="AH143:AI143"/>
    <mergeCell ref="B144:C144"/>
    <mergeCell ref="D144:E144"/>
    <mergeCell ref="F144:G144"/>
    <mergeCell ref="I144:J144"/>
    <mergeCell ref="K144:M144"/>
    <mergeCell ref="N144:O144"/>
    <mergeCell ref="P144:Q144"/>
    <mergeCell ref="R144:T144"/>
    <mergeCell ref="R143:T143"/>
    <mergeCell ref="U143:V143"/>
    <mergeCell ref="W143:Y143"/>
    <mergeCell ref="Z143:AA143"/>
    <mergeCell ref="AB143:AC143"/>
    <mergeCell ref="AD143:AE143"/>
    <mergeCell ref="AD142:AE142"/>
    <mergeCell ref="AF142:AG142"/>
    <mergeCell ref="AH142:AI142"/>
    <mergeCell ref="B143:C143"/>
    <mergeCell ref="D143:E143"/>
    <mergeCell ref="F143:G143"/>
    <mergeCell ref="I143:J143"/>
    <mergeCell ref="K143:M143"/>
    <mergeCell ref="N143:O143"/>
    <mergeCell ref="P143:Q143"/>
    <mergeCell ref="P142:Q142"/>
    <mergeCell ref="R142:T142"/>
    <mergeCell ref="U142:V142"/>
    <mergeCell ref="W142:Y142"/>
    <mergeCell ref="Z142:AA142"/>
    <mergeCell ref="AB142:AC142"/>
    <mergeCell ref="B146:C146"/>
    <mergeCell ref="D146:E146"/>
    <mergeCell ref="F146:G146"/>
    <mergeCell ref="I146:J146"/>
    <mergeCell ref="K146:M146"/>
    <mergeCell ref="N146:O146"/>
    <mergeCell ref="W145:Y145"/>
    <mergeCell ref="Z145:AA145"/>
    <mergeCell ref="AB145:AC145"/>
    <mergeCell ref="AD145:AE145"/>
    <mergeCell ref="AF145:AG145"/>
    <mergeCell ref="AH145:AI145"/>
    <mergeCell ref="AH144:AI144"/>
    <mergeCell ref="B145:C145"/>
    <mergeCell ref="D145:E145"/>
    <mergeCell ref="F145:G145"/>
    <mergeCell ref="I145:J145"/>
    <mergeCell ref="K145:M145"/>
    <mergeCell ref="N145:O145"/>
    <mergeCell ref="P145:Q145"/>
    <mergeCell ref="R145:T145"/>
    <mergeCell ref="U145:V145"/>
    <mergeCell ref="U144:V144"/>
    <mergeCell ref="W144:Y144"/>
    <mergeCell ref="Z144:AA144"/>
    <mergeCell ref="AB144:AC144"/>
    <mergeCell ref="AD144:AE144"/>
    <mergeCell ref="AF144:AG144"/>
    <mergeCell ref="AF147:AG147"/>
    <mergeCell ref="AH147:AI147"/>
    <mergeCell ref="B148:C148"/>
    <mergeCell ref="D148:E148"/>
    <mergeCell ref="F148:G148"/>
    <mergeCell ref="I148:J148"/>
    <mergeCell ref="K148:M148"/>
    <mergeCell ref="N148:O148"/>
    <mergeCell ref="P148:Q148"/>
    <mergeCell ref="R148:T148"/>
    <mergeCell ref="R147:T147"/>
    <mergeCell ref="U147:V147"/>
    <mergeCell ref="W147:Y147"/>
    <mergeCell ref="Z147:AA147"/>
    <mergeCell ref="AB147:AC147"/>
    <mergeCell ref="AD147:AE147"/>
    <mergeCell ref="AD146:AE146"/>
    <mergeCell ref="AF146:AG146"/>
    <mergeCell ref="AH146:AI146"/>
    <mergeCell ref="B147:C147"/>
    <mergeCell ref="D147:E147"/>
    <mergeCell ref="F147:G147"/>
    <mergeCell ref="I147:J147"/>
    <mergeCell ref="K147:M147"/>
    <mergeCell ref="N147:O147"/>
    <mergeCell ref="P147:Q147"/>
    <mergeCell ref="P146:Q146"/>
    <mergeCell ref="R146:T146"/>
    <mergeCell ref="U146:V146"/>
    <mergeCell ref="W146:Y146"/>
    <mergeCell ref="Z146:AA146"/>
    <mergeCell ref="AB146:AC146"/>
    <mergeCell ref="B150:C150"/>
    <mergeCell ref="D150:E150"/>
    <mergeCell ref="F150:G150"/>
    <mergeCell ref="I150:J150"/>
    <mergeCell ref="K150:M150"/>
    <mergeCell ref="N150:O150"/>
    <mergeCell ref="W149:Y149"/>
    <mergeCell ref="Z149:AA149"/>
    <mergeCell ref="AB149:AC149"/>
    <mergeCell ref="AD149:AE149"/>
    <mergeCell ref="AF149:AG149"/>
    <mergeCell ref="AH149:AI149"/>
    <mergeCell ref="AH148:AI148"/>
    <mergeCell ref="B149:C149"/>
    <mergeCell ref="D149:E149"/>
    <mergeCell ref="F149:G149"/>
    <mergeCell ref="I149:J149"/>
    <mergeCell ref="K149:M149"/>
    <mergeCell ref="N149:O149"/>
    <mergeCell ref="P149:Q149"/>
    <mergeCell ref="R149:T149"/>
    <mergeCell ref="U149:V149"/>
    <mergeCell ref="U148:V148"/>
    <mergeCell ref="W148:Y148"/>
    <mergeCell ref="Z148:AA148"/>
    <mergeCell ref="AB148:AC148"/>
    <mergeCell ref="AD148:AE148"/>
    <mergeCell ref="AF148:AG148"/>
    <mergeCell ref="AF151:AG151"/>
    <mergeCell ref="AH151:AI151"/>
    <mergeCell ref="B152:C152"/>
    <mergeCell ref="D152:E152"/>
    <mergeCell ref="F152:G152"/>
    <mergeCell ref="I152:J152"/>
    <mergeCell ref="K152:M152"/>
    <mergeCell ref="N152:O152"/>
    <mergeCell ref="P152:Q152"/>
    <mergeCell ref="R152:T152"/>
    <mergeCell ref="R151:T151"/>
    <mergeCell ref="U151:V151"/>
    <mergeCell ref="W151:Y151"/>
    <mergeCell ref="Z151:AA151"/>
    <mergeCell ref="AB151:AC151"/>
    <mergeCell ref="AD151:AE151"/>
    <mergeCell ref="AD150:AE150"/>
    <mergeCell ref="AF150:AG150"/>
    <mergeCell ref="AH150:AI150"/>
    <mergeCell ref="B151:C151"/>
    <mergeCell ref="D151:E151"/>
    <mergeCell ref="F151:G151"/>
    <mergeCell ref="I151:J151"/>
    <mergeCell ref="K151:M151"/>
    <mergeCell ref="N151:O151"/>
    <mergeCell ref="P151:Q151"/>
    <mergeCell ref="P150:Q150"/>
    <mergeCell ref="R150:T150"/>
    <mergeCell ref="U150:V150"/>
    <mergeCell ref="W150:Y150"/>
    <mergeCell ref="Z150:AA150"/>
    <mergeCell ref="AB150:AC150"/>
    <mergeCell ref="B154:C154"/>
    <mergeCell ref="D154:E154"/>
    <mergeCell ref="F154:G154"/>
    <mergeCell ref="I154:J154"/>
    <mergeCell ref="K154:M154"/>
    <mergeCell ref="N154:O154"/>
    <mergeCell ref="W153:Y153"/>
    <mergeCell ref="Z153:AA153"/>
    <mergeCell ref="AB153:AC153"/>
    <mergeCell ref="AD153:AE153"/>
    <mergeCell ref="AF153:AG153"/>
    <mergeCell ref="AH153:AI153"/>
    <mergeCell ref="AH152:AI152"/>
    <mergeCell ref="B153:C153"/>
    <mergeCell ref="D153:E153"/>
    <mergeCell ref="F153:G153"/>
    <mergeCell ref="I153:J153"/>
    <mergeCell ref="K153:M153"/>
    <mergeCell ref="N153:O153"/>
    <mergeCell ref="P153:Q153"/>
    <mergeCell ref="R153:T153"/>
    <mergeCell ref="U153:V153"/>
    <mergeCell ref="U152:V152"/>
    <mergeCell ref="W152:Y152"/>
    <mergeCell ref="Z152:AA152"/>
    <mergeCell ref="AB152:AC152"/>
    <mergeCell ref="AD152:AE152"/>
    <mergeCell ref="AF152:AG152"/>
    <mergeCell ref="AF155:AG155"/>
    <mergeCell ref="AH155:AI155"/>
    <mergeCell ref="B156:C156"/>
    <mergeCell ref="D156:E156"/>
    <mergeCell ref="F156:G156"/>
    <mergeCell ref="I156:J156"/>
    <mergeCell ref="K156:M156"/>
    <mergeCell ref="N156:O156"/>
    <mergeCell ref="P156:Q156"/>
    <mergeCell ref="R156:T156"/>
    <mergeCell ref="R155:T155"/>
    <mergeCell ref="U155:V155"/>
    <mergeCell ref="W155:Y155"/>
    <mergeCell ref="Z155:AA155"/>
    <mergeCell ref="AB155:AC155"/>
    <mergeCell ref="AD155:AE155"/>
    <mergeCell ref="AD154:AE154"/>
    <mergeCell ref="AF154:AG154"/>
    <mergeCell ref="AH154:AI154"/>
    <mergeCell ref="B155:C155"/>
    <mergeCell ref="D155:E155"/>
    <mergeCell ref="F155:G155"/>
    <mergeCell ref="I155:J155"/>
    <mergeCell ref="K155:M155"/>
    <mergeCell ref="N155:O155"/>
    <mergeCell ref="P155:Q155"/>
    <mergeCell ref="P154:Q154"/>
    <mergeCell ref="R154:T154"/>
    <mergeCell ref="U154:V154"/>
    <mergeCell ref="W154:Y154"/>
    <mergeCell ref="Z154:AA154"/>
    <mergeCell ref="AB154:AC154"/>
    <mergeCell ref="B158:C158"/>
    <mergeCell ref="D158:E158"/>
    <mergeCell ref="F158:G158"/>
    <mergeCell ref="I158:J158"/>
    <mergeCell ref="K158:M158"/>
    <mergeCell ref="N158:O158"/>
    <mergeCell ref="W157:Y157"/>
    <mergeCell ref="Z157:AA157"/>
    <mergeCell ref="AB157:AC157"/>
    <mergeCell ref="AD157:AE157"/>
    <mergeCell ref="AF157:AG157"/>
    <mergeCell ref="AH157:AI157"/>
    <mergeCell ref="AH156:AI156"/>
    <mergeCell ref="B157:C157"/>
    <mergeCell ref="D157:E157"/>
    <mergeCell ref="F157:G157"/>
    <mergeCell ref="I157:J157"/>
    <mergeCell ref="K157:M157"/>
    <mergeCell ref="N157:O157"/>
    <mergeCell ref="P157:Q157"/>
    <mergeCell ref="R157:T157"/>
    <mergeCell ref="U157:V157"/>
    <mergeCell ref="U156:V156"/>
    <mergeCell ref="W156:Y156"/>
    <mergeCell ref="Z156:AA156"/>
    <mergeCell ref="AB156:AC156"/>
    <mergeCell ref="AD156:AE156"/>
    <mergeCell ref="AF156:AG156"/>
    <mergeCell ref="AF159:AG159"/>
    <mergeCell ref="AH159:AI159"/>
    <mergeCell ref="B160:C160"/>
    <mergeCell ref="D160:E160"/>
    <mergeCell ref="F160:G160"/>
    <mergeCell ref="I160:J160"/>
    <mergeCell ref="K160:M160"/>
    <mergeCell ref="N160:O160"/>
    <mergeCell ref="P160:Q160"/>
    <mergeCell ref="R160:T160"/>
    <mergeCell ref="R159:T159"/>
    <mergeCell ref="U159:V159"/>
    <mergeCell ref="W159:Y159"/>
    <mergeCell ref="Z159:AA159"/>
    <mergeCell ref="AB159:AC159"/>
    <mergeCell ref="AD159:AE159"/>
    <mergeCell ref="AD158:AE158"/>
    <mergeCell ref="AF158:AG158"/>
    <mergeCell ref="AH158:AI158"/>
    <mergeCell ref="B159:C159"/>
    <mergeCell ref="D159:E159"/>
    <mergeCell ref="F159:G159"/>
    <mergeCell ref="I159:J159"/>
    <mergeCell ref="K159:M159"/>
    <mergeCell ref="N159:O159"/>
    <mergeCell ref="P159:Q159"/>
    <mergeCell ref="P158:Q158"/>
    <mergeCell ref="R158:T158"/>
    <mergeCell ref="U158:V158"/>
    <mergeCell ref="W158:Y158"/>
    <mergeCell ref="Z158:AA158"/>
    <mergeCell ref="AB158:AC158"/>
    <mergeCell ref="B162:C162"/>
    <mergeCell ref="D162:E162"/>
    <mergeCell ref="F162:G162"/>
    <mergeCell ref="I162:J162"/>
    <mergeCell ref="K162:M162"/>
    <mergeCell ref="N162:O162"/>
    <mergeCell ref="W161:Y161"/>
    <mergeCell ref="Z161:AA161"/>
    <mergeCell ref="AB161:AC161"/>
    <mergeCell ref="AD161:AE161"/>
    <mergeCell ref="AF161:AG161"/>
    <mergeCell ref="AH161:AI161"/>
    <mergeCell ref="AH160:AI160"/>
    <mergeCell ref="B161:C161"/>
    <mergeCell ref="D161:E161"/>
    <mergeCell ref="F161:G161"/>
    <mergeCell ref="I161:J161"/>
    <mergeCell ref="K161:M161"/>
    <mergeCell ref="N161:O161"/>
    <mergeCell ref="P161:Q161"/>
    <mergeCell ref="R161:T161"/>
    <mergeCell ref="U161:V161"/>
    <mergeCell ref="U160:V160"/>
    <mergeCell ref="W160:Y160"/>
    <mergeCell ref="Z160:AA160"/>
    <mergeCell ref="AB160:AC160"/>
    <mergeCell ref="AD160:AE160"/>
    <mergeCell ref="AF160:AG160"/>
    <mergeCell ref="AF163:AG163"/>
    <mergeCell ref="AH163:AI163"/>
    <mergeCell ref="B164:C164"/>
    <mergeCell ref="D164:E164"/>
    <mergeCell ref="F164:G164"/>
    <mergeCell ref="I164:J164"/>
    <mergeCell ref="K164:M164"/>
    <mergeCell ref="N164:O164"/>
    <mergeCell ref="P164:Q164"/>
    <mergeCell ref="R164:T164"/>
    <mergeCell ref="R163:T163"/>
    <mergeCell ref="U163:V163"/>
    <mergeCell ref="W163:Y163"/>
    <mergeCell ref="Z163:AA163"/>
    <mergeCell ref="AB163:AC163"/>
    <mergeCell ref="AD163:AE163"/>
    <mergeCell ref="AD162:AE162"/>
    <mergeCell ref="AF162:AG162"/>
    <mergeCell ref="AH162:AI162"/>
    <mergeCell ref="B163:C163"/>
    <mergeCell ref="D163:E163"/>
    <mergeCell ref="F163:G163"/>
    <mergeCell ref="I163:J163"/>
    <mergeCell ref="K163:M163"/>
    <mergeCell ref="N163:O163"/>
    <mergeCell ref="P163:Q163"/>
    <mergeCell ref="P162:Q162"/>
    <mergeCell ref="R162:T162"/>
    <mergeCell ref="U162:V162"/>
    <mergeCell ref="W162:Y162"/>
    <mergeCell ref="Z162:AA162"/>
    <mergeCell ref="AB162:AC162"/>
    <mergeCell ref="B166:C166"/>
    <mergeCell ref="D166:E166"/>
    <mergeCell ref="F166:G166"/>
    <mergeCell ref="I166:J166"/>
    <mergeCell ref="K166:M166"/>
    <mergeCell ref="N166:O166"/>
    <mergeCell ref="W165:Y165"/>
    <mergeCell ref="Z165:AA165"/>
    <mergeCell ref="AB165:AC165"/>
    <mergeCell ref="AD165:AE165"/>
    <mergeCell ref="AF165:AG165"/>
    <mergeCell ref="AH165:AI165"/>
    <mergeCell ref="AH164:AI164"/>
    <mergeCell ref="B165:C165"/>
    <mergeCell ref="D165:E165"/>
    <mergeCell ref="F165:G165"/>
    <mergeCell ref="I165:J165"/>
    <mergeCell ref="K165:M165"/>
    <mergeCell ref="N165:O165"/>
    <mergeCell ref="P165:Q165"/>
    <mergeCell ref="R165:T165"/>
    <mergeCell ref="U165:V165"/>
    <mergeCell ref="U164:V164"/>
    <mergeCell ref="W164:Y164"/>
    <mergeCell ref="Z164:AA164"/>
    <mergeCell ref="AB164:AC164"/>
    <mergeCell ref="AD164:AE164"/>
    <mergeCell ref="AF164:AG164"/>
    <mergeCell ref="AF167:AG167"/>
    <mergeCell ref="AH167:AI167"/>
    <mergeCell ref="B168:C168"/>
    <mergeCell ref="D168:E168"/>
    <mergeCell ref="F168:G168"/>
    <mergeCell ref="I168:J168"/>
    <mergeCell ref="K168:M168"/>
    <mergeCell ref="N168:O168"/>
    <mergeCell ref="P168:Q168"/>
    <mergeCell ref="R168:T168"/>
    <mergeCell ref="R167:T167"/>
    <mergeCell ref="U167:V167"/>
    <mergeCell ref="W167:Y167"/>
    <mergeCell ref="Z167:AA167"/>
    <mergeCell ref="AB167:AC167"/>
    <mergeCell ref="AD167:AE167"/>
    <mergeCell ref="AD166:AE166"/>
    <mergeCell ref="AF166:AG166"/>
    <mergeCell ref="AH166:AI166"/>
    <mergeCell ref="B167:C167"/>
    <mergeCell ref="D167:E167"/>
    <mergeCell ref="F167:G167"/>
    <mergeCell ref="I167:J167"/>
    <mergeCell ref="K167:M167"/>
    <mergeCell ref="N167:O167"/>
    <mergeCell ref="P167:Q167"/>
    <mergeCell ref="P166:Q166"/>
    <mergeCell ref="R166:T166"/>
    <mergeCell ref="U166:V166"/>
    <mergeCell ref="W166:Y166"/>
    <mergeCell ref="Z166:AA166"/>
    <mergeCell ref="AB166:AC166"/>
    <mergeCell ref="B170:C170"/>
    <mergeCell ref="D170:E170"/>
    <mergeCell ref="F170:G170"/>
    <mergeCell ref="I170:J170"/>
    <mergeCell ref="K170:M170"/>
    <mergeCell ref="N170:O170"/>
    <mergeCell ref="W169:Y169"/>
    <mergeCell ref="Z169:AA169"/>
    <mergeCell ref="AB169:AC169"/>
    <mergeCell ref="AD169:AE169"/>
    <mergeCell ref="AF169:AG169"/>
    <mergeCell ref="AH169:AI169"/>
    <mergeCell ref="AH168:AI168"/>
    <mergeCell ref="B169:C169"/>
    <mergeCell ref="D169:E169"/>
    <mergeCell ref="F169:G169"/>
    <mergeCell ref="I169:J169"/>
    <mergeCell ref="K169:M169"/>
    <mergeCell ref="N169:O169"/>
    <mergeCell ref="P169:Q169"/>
    <mergeCell ref="R169:T169"/>
    <mergeCell ref="U169:V169"/>
    <mergeCell ref="U168:V168"/>
    <mergeCell ref="W168:Y168"/>
    <mergeCell ref="Z168:AA168"/>
    <mergeCell ref="AB168:AC168"/>
    <mergeCell ref="AD168:AE168"/>
    <mergeCell ref="AF168:AG168"/>
    <mergeCell ref="AF171:AG171"/>
    <mergeCell ref="AH171:AI171"/>
    <mergeCell ref="B172:C172"/>
    <mergeCell ref="D172:E172"/>
    <mergeCell ref="F172:G172"/>
    <mergeCell ref="I172:J172"/>
    <mergeCell ref="K172:M172"/>
    <mergeCell ref="N172:O172"/>
    <mergeCell ref="P172:Q172"/>
    <mergeCell ref="R172:T172"/>
    <mergeCell ref="R171:T171"/>
    <mergeCell ref="U171:V171"/>
    <mergeCell ref="W171:Y171"/>
    <mergeCell ref="Z171:AA171"/>
    <mergeCell ref="AB171:AC171"/>
    <mergeCell ref="AD171:AE171"/>
    <mergeCell ref="AD170:AE170"/>
    <mergeCell ref="AF170:AG170"/>
    <mergeCell ref="AH170:AI170"/>
    <mergeCell ref="B171:C171"/>
    <mergeCell ref="D171:E171"/>
    <mergeCell ref="F171:G171"/>
    <mergeCell ref="I171:J171"/>
    <mergeCell ref="K171:M171"/>
    <mergeCell ref="N171:O171"/>
    <mergeCell ref="P171:Q171"/>
    <mergeCell ref="P170:Q170"/>
    <mergeCell ref="R170:T170"/>
    <mergeCell ref="U170:V170"/>
    <mergeCell ref="W170:Y170"/>
    <mergeCell ref="Z170:AA170"/>
    <mergeCell ref="AB170:AC170"/>
    <mergeCell ref="B174:C174"/>
    <mergeCell ref="D174:E174"/>
    <mergeCell ref="F174:G174"/>
    <mergeCell ref="I174:J174"/>
    <mergeCell ref="K174:M174"/>
    <mergeCell ref="N174:O174"/>
    <mergeCell ref="W173:Y173"/>
    <mergeCell ref="Z173:AA173"/>
    <mergeCell ref="AB173:AC173"/>
    <mergeCell ref="AD173:AE173"/>
    <mergeCell ref="AF173:AG173"/>
    <mergeCell ref="AH173:AI173"/>
    <mergeCell ref="AH172:AI172"/>
    <mergeCell ref="B173:C173"/>
    <mergeCell ref="D173:E173"/>
    <mergeCell ref="F173:G173"/>
    <mergeCell ref="I173:J173"/>
    <mergeCell ref="K173:M173"/>
    <mergeCell ref="N173:O173"/>
    <mergeCell ref="P173:Q173"/>
    <mergeCell ref="R173:T173"/>
    <mergeCell ref="U173:V173"/>
    <mergeCell ref="U172:V172"/>
    <mergeCell ref="W172:Y172"/>
    <mergeCell ref="Z172:AA172"/>
    <mergeCell ref="AB172:AC172"/>
    <mergeCell ref="AD172:AE172"/>
    <mergeCell ref="AF172:AG172"/>
    <mergeCell ref="AF175:AG175"/>
    <mergeCell ref="AH175:AI175"/>
    <mergeCell ref="B176:C176"/>
    <mergeCell ref="D176:E176"/>
    <mergeCell ref="F176:G176"/>
    <mergeCell ref="I176:J176"/>
    <mergeCell ref="K176:M176"/>
    <mergeCell ref="N176:O176"/>
    <mergeCell ref="P176:Q176"/>
    <mergeCell ref="R176:T176"/>
    <mergeCell ref="R175:T175"/>
    <mergeCell ref="U175:V175"/>
    <mergeCell ref="W175:Y175"/>
    <mergeCell ref="Z175:AA175"/>
    <mergeCell ref="AB175:AC175"/>
    <mergeCell ref="AD175:AE175"/>
    <mergeCell ref="AD174:AE174"/>
    <mergeCell ref="AF174:AG174"/>
    <mergeCell ref="AH174:AI174"/>
    <mergeCell ref="B175:C175"/>
    <mergeCell ref="D175:E175"/>
    <mergeCell ref="F175:G175"/>
    <mergeCell ref="I175:J175"/>
    <mergeCell ref="K175:M175"/>
    <mergeCell ref="N175:O175"/>
    <mergeCell ref="P175:Q175"/>
    <mergeCell ref="P174:Q174"/>
    <mergeCell ref="R174:T174"/>
    <mergeCell ref="U174:V174"/>
    <mergeCell ref="W174:Y174"/>
    <mergeCell ref="Z174:AA174"/>
    <mergeCell ref="AB174:AC174"/>
    <mergeCell ref="B178:C178"/>
    <mergeCell ref="D178:E178"/>
    <mergeCell ref="F178:G178"/>
    <mergeCell ref="I178:J178"/>
    <mergeCell ref="K178:M178"/>
    <mergeCell ref="N178:O178"/>
    <mergeCell ref="W177:Y177"/>
    <mergeCell ref="Z177:AA177"/>
    <mergeCell ref="AB177:AC177"/>
    <mergeCell ref="AD177:AE177"/>
    <mergeCell ref="AF177:AG177"/>
    <mergeCell ref="AH177:AI177"/>
    <mergeCell ref="AH176:AI176"/>
    <mergeCell ref="B177:C177"/>
    <mergeCell ref="D177:E177"/>
    <mergeCell ref="F177:G177"/>
    <mergeCell ref="I177:J177"/>
    <mergeCell ref="K177:M177"/>
    <mergeCell ref="N177:O177"/>
    <mergeCell ref="P177:Q177"/>
    <mergeCell ref="R177:T177"/>
    <mergeCell ref="U177:V177"/>
    <mergeCell ref="U176:V176"/>
    <mergeCell ref="W176:Y176"/>
    <mergeCell ref="Z176:AA176"/>
    <mergeCell ref="AB176:AC176"/>
    <mergeCell ref="AD176:AE176"/>
    <mergeCell ref="AF176:AG176"/>
    <mergeCell ref="AF179:AG179"/>
    <mergeCell ref="AH179:AI179"/>
    <mergeCell ref="B180:C180"/>
    <mergeCell ref="D180:E180"/>
    <mergeCell ref="F180:G180"/>
    <mergeCell ref="I180:J180"/>
    <mergeCell ref="K180:M180"/>
    <mergeCell ref="N180:O180"/>
    <mergeCell ref="P180:Q180"/>
    <mergeCell ref="R180:T180"/>
    <mergeCell ref="R179:T179"/>
    <mergeCell ref="U179:V179"/>
    <mergeCell ref="W179:Y179"/>
    <mergeCell ref="Z179:AA179"/>
    <mergeCell ref="AB179:AC179"/>
    <mergeCell ref="AD179:AE179"/>
    <mergeCell ref="AD178:AE178"/>
    <mergeCell ref="AF178:AG178"/>
    <mergeCell ref="AH178:AI178"/>
    <mergeCell ref="B179:C179"/>
    <mergeCell ref="D179:E179"/>
    <mergeCell ref="F179:G179"/>
    <mergeCell ref="I179:J179"/>
    <mergeCell ref="K179:M179"/>
    <mergeCell ref="N179:O179"/>
    <mergeCell ref="P179:Q179"/>
    <mergeCell ref="P178:Q178"/>
    <mergeCell ref="R178:T178"/>
    <mergeCell ref="U178:V178"/>
    <mergeCell ref="W178:Y178"/>
    <mergeCell ref="Z178:AA178"/>
    <mergeCell ref="AB178:AC178"/>
    <mergeCell ref="B182:C182"/>
    <mergeCell ref="D182:E182"/>
    <mergeCell ref="F182:G182"/>
    <mergeCell ref="I182:J182"/>
    <mergeCell ref="K182:M182"/>
    <mergeCell ref="N182:O182"/>
    <mergeCell ref="W181:Y181"/>
    <mergeCell ref="Z181:AA181"/>
    <mergeCell ref="AB181:AC181"/>
    <mergeCell ref="AD181:AE181"/>
    <mergeCell ref="AF181:AG181"/>
    <mergeCell ref="AH181:AI181"/>
    <mergeCell ref="AH180:AI180"/>
    <mergeCell ref="B181:C181"/>
    <mergeCell ref="D181:E181"/>
    <mergeCell ref="F181:G181"/>
    <mergeCell ref="I181:J181"/>
    <mergeCell ref="K181:M181"/>
    <mergeCell ref="N181:O181"/>
    <mergeCell ref="P181:Q181"/>
    <mergeCell ref="R181:T181"/>
    <mergeCell ref="U181:V181"/>
    <mergeCell ref="U180:V180"/>
    <mergeCell ref="W180:Y180"/>
    <mergeCell ref="Z180:AA180"/>
    <mergeCell ref="AB180:AC180"/>
    <mergeCell ref="AD180:AE180"/>
    <mergeCell ref="AF180:AG180"/>
    <mergeCell ref="AF183:AG183"/>
    <mergeCell ref="AH183:AI183"/>
    <mergeCell ref="B184:C184"/>
    <mergeCell ref="D184:E184"/>
    <mergeCell ref="F184:G184"/>
    <mergeCell ref="I184:J184"/>
    <mergeCell ref="K184:M184"/>
    <mergeCell ref="N184:O184"/>
    <mergeCell ref="P184:Q184"/>
    <mergeCell ref="R184:T184"/>
    <mergeCell ref="R183:T183"/>
    <mergeCell ref="U183:V183"/>
    <mergeCell ref="W183:Y183"/>
    <mergeCell ref="Z183:AA183"/>
    <mergeCell ref="AB183:AC183"/>
    <mergeCell ref="AD183:AE183"/>
    <mergeCell ref="AD182:AE182"/>
    <mergeCell ref="AF182:AG182"/>
    <mergeCell ref="AH182:AI182"/>
    <mergeCell ref="B183:C183"/>
    <mergeCell ref="D183:E183"/>
    <mergeCell ref="F183:G183"/>
    <mergeCell ref="I183:J183"/>
    <mergeCell ref="K183:M183"/>
    <mergeCell ref="N183:O183"/>
    <mergeCell ref="P183:Q183"/>
    <mergeCell ref="P182:Q182"/>
    <mergeCell ref="R182:T182"/>
    <mergeCell ref="U182:V182"/>
    <mergeCell ref="W182:Y182"/>
    <mergeCell ref="Z182:AA182"/>
    <mergeCell ref="AB182:AC182"/>
    <mergeCell ref="B186:C186"/>
    <mergeCell ref="D186:E186"/>
    <mergeCell ref="F186:G186"/>
    <mergeCell ref="I186:J186"/>
    <mergeCell ref="K186:M186"/>
    <mergeCell ref="N186:O186"/>
    <mergeCell ref="W185:Y185"/>
    <mergeCell ref="Z185:AA185"/>
    <mergeCell ref="AB185:AC185"/>
    <mergeCell ref="AD185:AE185"/>
    <mergeCell ref="AF185:AG185"/>
    <mergeCell ref="AH185:AI185"/>
    <mergeCell ref="AH184:AI184"/>
    <mergeCell ref="B185:C185"/>
    <mergeCell ref="D185:E185"/>
    <mergeCell ref="F185:G185"/>
    <mergeCell ref="I185:J185"/>
    <mergeCell ref="K185:M185"/>
    <mergeCell ref="N185:O185"/>
    <mergeCell ref="P185:Q185"/>
    <mergeCell ref="R185:T185"/>
    <mergeCell ref="U185:V185"/>
    <mergeCell ref="U184:V184"/>
    <mergeCell ref="W184:Y184"/>
    <mergeCell ref="Z184:AA184"/>
    <mergeCell ref="AB184:AC184"/>
    <mergeCell ref="AD184:AE184"/>
    <mergeCell ref="AF184:AG184"/>
    <mergeCell ref="AF187:AG187"/>
    <mergeCell ref="AH187:AI187"/>
    <mergeCell ref="B188:C188"/>
    <mergeCell ref="D188:E188"/>
    <mergeCell ref="F188:G188"/>
    <mergeCell ref="I188:J188"/>
    <mergeCell ref="K188:M188"/>
    <mergeCell ref="N188:O188"/>
    <mergeCell ref="P188:Q188"/>
    <mergeCell ref="R188:T188"/>
    <mergeCell ref="R187:T187"/>
    <mergeCell ref="U187:V187"/>
    <mergeCell ref="W187:Y187"/>
    <mergeCell ref="Z187:AA187"/>
    <mergeCell ref="AB187:AC187"/>
    <mergeCell ref="AD187:AE187"/>
    <mergeCell ref="AD186:AE186"/>
    <mergeCell ref="AF186:AG186"/>
    <mergeCell ref="AH186:AI186"/>
    <mergeCell ref="B187:C187"/>
    <mergeCell ref="D187:E187"/>
    <mergeCell ref="F187:G187"/>
    <mergeCell ref="I187:J187"/>
    <mergeCell ref="K187:M187"/>
    <mergeCell ref="N187:O187"/>
    <mergeCell ref="P187:Q187"/>
    <mergeCell ref="P186:Q186"/>
    <mergeCell ref="R186:T186"/>
    <mergeCell ref="U186:V186"/>
    <mergeCell ref="W186:Y186"/>
    <mergeCell ref="Z186:AA186"/>
    <mergeCell ref="AB186:AC186"/>
    <mergeCell ref="B190:C190"/>
    <mergeCell ref="D190:E190"/>
    <mergeCell ref="F190:G190"/>
    <mergeCell ref="I190:J190"/>
    <mergeCell ref="K190:M190"/>
    <mergeCell ref="N190:O190"/>
    <mergeCell ref="W189:Y189"/>
    <mergeCell ref="Z189:AA189"/>
    <mergeCell ref="AB189:AC189"/>
    <mergeCell ref="AD189:AE189"/>
    <mergeCell ref="AF189:AG189"/>
    <mergeCell ref="AH189:AI189"/>
    <mergeCell ref="AH188:AI188"/>
    <mergeCell ref="B189:C189"/>
    <mergeCell ref="D189:E189"/>
    <mergeCell ref="F189:G189"/>
    <mergeCell ref="I189:J189"/>
    <mergeCell ref="K189:M189"/>
    <mergeCell ref="N189:O189"/>
    <mergeCell ref="P189:Q189"/>
    <mergeCell ref="R189:T189"/>
    <mergeCell ref="U189:V189"/>
    <mergeCell ref="U188:V188"/>
    <mergeCell ref="W188:Y188"/>
    <mergeCell ref="Z188:AA188"/>
    <mergeCell ref="AB188:AC188"/>
    <mergeCell ref="AD188:AE188"/>
    <mergeCell ref="AF188:AG188"/>
    <mergeCell ref="AF191:AG191"/>
    <mergeCell ref="AH191:AI191"/>
    <mergeCell ref="B192:C192"/>
    <mergeCell ref="D192:E192"/>
    <mergeCell ref="F192:G192"/>
    <mergeCell ref="I192:J192"/>
    <mergeCell ref="K192:M192"/>
    <mergeCell ref="N192:O192"/>
    <mergeCell ref="P192:Q192"/>
    <mergeCell ref="R192:T192"/>
    <mergeCell ref="R191:T191"/>
    <mergeCell ref="U191:V191"/>
    <mergeCell ref="W191:Y191"/>
    <mergeCell ref="Z191:AA191"/>
    <mergeCell ref="AB191:AC191"/>
    <mergeCell ref="AD191:AE191"/>
    <mergeCell ref="AD190:AE190"/>
    <mergeCell ref="AF190:AG190"/>
    <mergeCell ref="AH190:AI190"/>
    <mergeCell ref="B191:C191"/>
    <mergeCell ref="D191:E191"/>
    <mergeCell ref="F191:G191"/>
    <mergeCell ref="I191:J191"/>
    <mergeCell ref="K191:M191"/>
    <mergeCell ref="N191:O191"/>
    <mergeCell ref="P191:Q191"/>
    <mergeCell ref="P190:Q190"/>
    <mergeCell ref="R190:T190"/>
    <mergeCell ref="U190:V190"/>
    <mergeCell ref="W190:Y190"/>
    <mergeCell ref="Z190:AA190"/>
    <mergeCell ref="AB190:AC190"/>
    <mergeCell ref="B194:C194"/>
    <mergeCell ref="D194:E194"/>
    <mergeCell ref="F194:G194"/>
    <mergeCell ref="I194:J194"/>
    <mergeCell ref="K194:M194"/>
    <mergeCell ref="N194:O194"/>
    <mergeCell ref="W193:Y193"/>
    <mergeCell ref="Z193:AA193"/>
    <mergeCell ref="AB193:AC193"/>
    <mergeCell ref="AD193:AE193"/>
    <mergeCell ref="AF193:AG193"/>
    <mergeCell ref="AH193:AI193"/>
    <mergeCell ref="AH192:AI192"/>
    <mergeCell ref="B193:C193"/>
    <mergeCell ref="D193:E193"/>
    <mergeCell ref="F193:G193"/>
    <mergeCell ref="I193:J193"/>
    <mergeCell ref="K193:M193"/>
    <mergeCell ref="N193:O193"/>
    <mergeCell ref="P193:Q193"/>
    <mergeCell ref="R193:T193"/>
    <mergeCell ref="U193:V193"/>
    <mergeCell ref="U192:V192"/>
    <mergeCell ref="W192:Y192"/>
    <mergeCell ref="Z192:AA192"/>
    <mergeCell ref="AB192:AC192"/>
    <mergeCell ref="AD192:AE192"/>
    <mergeCell ref="AF192:AG192"/>
    <mergeCell ref="AF195:AG195"/>
    <mergeCell ref="AH195:AI195"/>
    <mergeCell ref="B196:C196"/>
    <mergeCell ref="D196:E196"/>
    <mergeCell ref="F196:G196"/>
    <mergeCell ref="I196:J196"/>
    <mergeCell ref="K196:M196"/>
    <mergeCell ref="N196:O196"/>
    <mergeCell ref="P196:Q196"/>
    <mergeCell ref="R196:T196"/>
    <mergeCell ref="R195:T195"/>
    <mergeCell ref="U195:V195"/>
    <mergeCell ref="W195:Y195"/>
    <mergeCell ref="Z195:AA195"/>
    <mergeCell ref="AB195:AC195"/>
    <mergeCell ref="AD195:AE195"/>
    <mergeCell ref="AD194:AE194"/>
    <mergeCell ref="AF194:AG194"/>
    <mergeCell ref="AH194:AI194"/>
    <mergeCell ref="B195:C195"/>
    <mergeCell ref="D195:E195"/>
    <mergeCell ref="F195:G195"/>
    <mergeCell ref="I195:J195"/>
    <mergeCell ref="K195:M195"/>
    <mergeCell ref="N195:O195"/>
    <mergeCell ref="P195:Q195"/>
    <mergeCell ref="P194:Q194"/>
    <mergeCell ref="R194:T194"/>
    <mergeCell ref="U194:V194"/>
    <mergeCell ref="W194:Y194"/>
    <mergeCell ref="Z194:AA194"/>
    <mergeCell ref="AB194:AC194"/>
    <mergeCell ref="B198:C198"/>
    <mergeCell ref="D198:E198"/>
    <mergeCell ref="F198:G198"/>
    <mergeCell ref="I198:J198"/>
    <mergeCell ref="K198:M198"/>
    <mergeCell ref="N198:O198"/>
    <mergeCell ref="W197:Y197"/>
    <mergeCell ref="Z197:AA197"/>
    <mergeCell ref="AB197:AC197"/>
    <mergeCell ref="AD197:AE197"/>
    <mergeCell ref="AF197:AG197"/>
    <mergeCell ref="AH197:AI197"/>
    <mergeCell ref="AH196:AI196"/>
    <mergeCell ref="B197:C197"/>
    <mergeCell ref="D197:E197"/>
    <mergeCell ref="F197:G197"/>
    <mergeCell ref="I197:J197"/>
    <mergeCell ref="K197:M197"/>
    <mergeCell ref="N197:O197"/>
    <mergeCell ref="P197:Q197"/>
    <mergeCell ref="R197:T197"/>
    <mergeCell ref="U197:V197"/>
    <mergeCell ref="U196:V196"/>
    <mergeCell ref="W196:Y196"/>
    <mergeCell ref="Z196:AA196"/>
    <mergeCell ref="AB196:AC196"/>
    <mergeCell ref="AD196:AE196"/>
    <mergeCell ref="AF196:AG196"/>
    <mergeCell ref="AF199:AG199"/>
    <mergeCell ref="AH199:AI199"/>
    <mergeCell ref="B200:C200"/>
    <mergeCell ref="D200:E200"/>
    <mergeCell ref="F200:G200"/>
    <mergeCell ref="I200:J200"/>
    <mergeCell ref="K200:M200"/>
    <mergeCell ref="N200:O200"/>
    <mergeCell ref="P200:Q200"/>
    <mergeCell ref="R200:T200"/>
    <mergeCell ref="R199:T199"/>
    <mergeCell ref="U199:V199"/>
    <mergeCell ref="W199:Y199"/>
    <mergeCell ref="Z199:AA199"/>
    <mergeCell ref="AB199:AC199"/>
    <mergeCell ref="AD199:AE199"/>
    <mergeCell ref="AD198:AE198"/>
    <mergeCell ref="AF198:AG198"/>
    <mergeCell ref="AH198:AI198"/>
    <mergeCell ref="B199:C199"/>
    <mergeCell ref="D199:E199"/>
    <mergeCell ref="F199:G199"/>
    <mergeCell ref="I199:J199"/>
    <mergeCell ref="K199:M199"/>
    <mergeCell ref="N199:O199"/>
    <mergeCell ref="P199:Q199"/>
    <mergeCell ref="P198:Q198"/>
    <mergeCell ref="R198:T198"/>
    <mergeCell ref="U198:V198"/>
    <mergeCell ref="W198:Y198"/>
    <mergeCell ref="Z198:AA198"/>
    <mergeCell ref="AB198:AC198"/>
    <mergeCell ref="B202:C202"/>
    <mergeCell ref="D202:E202"/>
    <mergeCell ref="F202:G202"/>
    <mergeCell ref="I202:J202"/>
    <mergeCell ref="K202:M202"/>
    <mergeCell ref="N202:O202"/>
    <mergeCell ref="W201:Y201"/>
    <mergeCell ref="Z201:AA201"/>
    <mergeCell ref="AB201:AC201"/>
    <mergeCell ref="AD201:AE201"/>
    <mergeCell ref="AF201:AG201"/>
    <mergeCell ref="AH201:AI201"/>
    <mergeCell ref="AH200:AI200"/>
    <mergeCell ref="B201:C201"/>
    <mergeCell ref="D201:E201"/>
    <mergeCell ref="F201:G201"/>
    <mergeCell ref="I201:J201"/>
    <mergeCell ref="K201:M201"/>
    <mergeCell ref="N201:O201"/>
    <mergeCell ref="P201:Q201"/>
    <mergeCell ref="R201:T201"/>
    <mergeCell ref="U201:V201"/>
    <mergeCell ref="U200:V200"/>
    <mergeCell ref="W200:Y200"/>
    <mergeCell ref="Z200:AA200"/>
    <mergeCell ref="AB200:AC200"/>
    <mergeCell ref="AD200:AE200"/>
    <mergeCell ref="AF200:AG200"/>
    <mergeCell ref="AF203:AG203"/>
    <mergeCell ref="AH203:AI203"/>
    <mergeCell ref="B204:C204"/>
    <mergeCell ref="D204:E204"/>
    <mergeCell ref="F204:G204"/>
    <mergeCell ref="I204:J204"/>
    <mergeCell ref="K204:M204"/>
    <mergeCell ref="N204:O204"/>
    <mergeCell ref="P204:Q204"/>
    <mergeCell ref="R204:T204"/>
    <mergeCell ref="R203:T203"/>
    <mergeCell ref="U203:V203"/>
    <mergeCell ref="W203:Y203"/>
    <mergeCell ref="Z203:AA203"/>
    <mergeCell ref="AB203:AC203"/>
    <mergeCell ref="AD203:AE203"/>
    <mergeCell ref="AD202:AE202"/>
    <mergeCell ref="AF202:AG202"/>
    <mergeCell ref="AH202:AI202"/>
    <mergeCell ref="B203:C203"/>
    <mergeCell ref="D203:E203"/>
    <mergeCell ref="F203:G203"/>
    <mergeCell ref="I203:J203"/>
    <mergeCell ref="K203:M203"/>
    <mergeCell ref="N203:O203"/>
    <mergeCell ref="P203:Q203"/>
    <mergeCell ref="P202:Q202"/>
    <mergeCell ref="R202:T202"/>
    <mergeCell ref="U202:V202"/>
    <mergeCell ref="W202:Y202"/>
    <mergeCell ref="Z202:AA202"/>
    <mergeCell ref="AB202:AC202"/>
    <mergeCell ref="B206:C206"/>
    <mergeCell ref="D206:E206"/>
    <mergeCell ref="F206:G206"/>
    <mergeCell ref="I206:J206"/>
    <mergeCell ref="K206:M206"/>
    <mergeCell ref="N206:O206"/>
    <mergeCell ref="W205:Y205"/>
    <mergeCell ref="Z205:AA205"/>
    <mergeCell ref="AB205:AC205"/>
    <mergeCell ref="AD205:AE205"/>
    <mergeCell ref="AF205:AG205"/>
    <mergeCell ref="AH205:AI205"/>
    <mergeCell ref="AH204:AI204"/>
    <mergeCell ref="B205:C205"/>
    <mergeCell ref="D205:E205"/>
    <mergeCell ref="F205:G205"/>
    <mergeCell ref="I205:J205"/>
    <mergeCell ref="K205:M205"/>
    <mergeCell ref="N205:O205"/>
    <mergeCell ref="P205:Q205"/>
    <mergeCell ref="R205:T205"/>
    <mergeCell ref="U205:V205"/>
    <mergeCell ref="U204:V204"/>
    <mergeCell ref="W204:Y204"/>
    <mergeCell ref="Z204:AA204"/>
    <mergeCell ref="AB204:AC204"/>
    <mergeCell ref="AD204:AE204"/>
    <mergeCell ref="AF204:AG204"/>
    <mergeCell ref="AF207:AG207"/>
    <mergeCell ref="AH207:AI207"/>
    <mergeCell ref="B208:C208"/>
    <mergeCell ref="D208:E208"/>
    <mergeCell ref="F208:G208"/>
    <mergeCell ref="I208:J208"/>
    <mergeCell ref="K208:M208"/>
    <mergeCell ref="N208:O208"/>
    <mergeCell ref="P208:Q208"/>
    <mergeCell ref="R208:T208"/>
    <mergeCell ref="R207:T207"/>
    <mergeCell ref="U207:V207"/>
    <mergeCell ref="W207:Y207"/>
    <mergeCell ref="Z207:AA207"/>
    <mergeCell ref="AB207:AC207"/>
    <mergeCell ref="AD207:AE207"/>
    <mergeCell ref="AD206:AE206"/>
    <mergeCell ref="AF206:AG206"/>
    <mergeCell ref="AH206:AI206"/>
    <mergeCell ref="B207:C207"/>
    <mergeCell ref="D207:E207"/>
    <mergeCell ref="F207:G207"/>
    <mergeCell ref="I207:J207"/>
    <mergeCell ref="K207:M207"/>
    <mergeCell ref="N207:O207"/>
    <mergeCell ref="P207:Q207"/>
    <mergeCell ref="P206:Q206"/>
    <mergeCell ref="R206:T206"/>
    <mergeCell ref="U206:V206"/>
    <mergeCell ref="W206:Y206"/>
    <mergeCell ref="Z206:AA206"/>
    <mergeCell ref="AB206:AC206"/>
    <mergeCell ref="B210:C210"/>
    <mergeCell ref="D210:E210"/>
    <mergeCell ref="F210:G210"/>
    <mergeCell ref="I210:J210"/>
    <mergeCell ref="K210:M210"/>
    <mergeCell ref="N210:O210"/>
    <mergeCell ref="W209:Y209"/>
    <mergeCell ref="Z209:AA209"/>
    <mergeCell ref="AB209:AC209"/>
    <mergeCell ref="AD209:AE209"/>
    <mergeCell ref="AF209:AG209"/>
    <mergeCell ref="AH209:AI209"/>
    <mergeCell ref="AH208:AI208"/>
    <mergeCell ref="B209:C209"/>
    <mergeCell ref="D209:E209"/>
    <mergeCell ref="F209:G209"/>
    <mergeCell ref="I209:J209"/>
    <mergeCell ref="K209:M209"/>
    <mergeCell ref="N209:O209"/>
    <mergeCell ref="P209:Q209"/>
    <mergeCell ref="R209:T209"/>
    <mergeCell ref="U209:V209"/>
    <mergeCell ref="U208:V208"/>
    <mergeCell ref="W208:Y208"/>
    <mergeCell ref="Z208:AA208"/>
    <mergeCell ref="AB208:AC208"/>
    <mergeCell ref="AD208:AE208"/>
    <mergeCell ref="AF208:AG208"/>
    <mergeCell ref="AF211:AG211"/>
    <mergeCell ref="AH211:AI211"/>
    <mergeCell ref="B212:C212"/>
    <mergeCell ref="D212:E212"/>
    <mergeCell ref="F212:G212"/>
    <mergeCell ref="I212:J212"/>
    <mergeCell ref="K212:M212"/>
    <mergeCell ref="N212:O212"/>
    <mergeCell ref="P212:Q212"/>
    <mergeCell ref="R212:T212"/>
    <mergeCell ref="R211:T211"/>
    <mergeCell ref="U211:V211"/>
    <mergeCell ref="W211:Y211"/>
    <mergeCell ref="Z211:AA211"/>
    <mergeCell ref="AB211:AC211"/>
    <mergeCell ref="AD211:AE211"/>
    <mergeCell ref="AD210:AE210"/>
    <mergeCell ref="AF210:AG210"/>
    <mergeCell ref="AH210:AI210"/>
    <mergeCell ref="B211:C211"/>
    <mergeCell ref="D211:E211"/>
    <mergeCell ref="F211:G211"/>
    <mergeCell ref="I211:J211"/>
    <mergeCell ref="K211:M211"/>
    <mergeCell ref="N211:O211"/>
    <mergeCell ref="P211:Q211"/>
    <mergeCell ref="P210:Q210"/>
    <mergeCell ref="R210:T210"/>
    <mergeCell ref="U210:V210"/>
    <mergeCell ref="W210:Y210"/>
    <mergeCell ref="Z210:AA210"/>
    <mergeCell ref="AB210:AC210"/>
    <mergeCell ref="B214:C214"/>
    <mergeCell ref="D214:E214"/>
    <mergeCell ref="F214:G214"/>
    <mergeCell ref="I214:J214"/>
    <mergeCell ref="K214:M214"/>
    <mergeCell ref="N214:O214"/>
    <mergeCell ref="W213:Y213"/>
    <mergeCell ref="Z213:AA213"/>
    <mergeCell ref="AB213:AC213"/>
    <mergeCell ref="AD213:AE213"/>
    <mergeCell ref="AF213:AG213"/>
    <mergeCell ref="AH213:AI213"/>
    <mergeCell ref="AH212:AI212"/>
    <mergeCell ref="B213:C213"/>
    <mergeCell ref="D213:E213"/>
    <mergeCell ref="F213:G213"/>
    <mergeCell ref="I213:J213"/>
    <mergeCell ref="K213:M213"/>
    <mergeCell ref="N213:O213"/>
    <mergeCell ref="P213:Q213"/>
    <mergeCell ref="R213:T213"/>
    <mergeCell ref="U213:V213"/>
    <mergeCell ref="U212:V212"/>
    <mergeCell ref="W212:Y212"/>
    <mergeCell ref="Z212:AA212"/>
    <mergeCell ref="AB212:AC212"/>
    <mergeCell ref="AD212:AE212"/>
    <mergeCell ref="AF212:AG212"/>
    <mergeCell ref="AF215:AG215"/>
    <mergeCell ref="AH215:AI215"/>
    <mergeCell ref="B216:C216"/>
    <mergeCell ref="D216:E216"/>
    <mergeCell ref="F216:G216"/>
    <mergeCell ref="I216:J216"/>
    <mergeCell ref="K216:M216"/>
    <mergeCell ref="N216:O216"/>
    <mergeCell ref="P216:Q216"/>
    <mergeCell ref="R216:T216"/>
    <mergeCell ref="R215:T215"/>
    <mergeCell ref="U215:V215"/>
    <mergeCell ref="W215:Y215"/>
    <mergeCell ref="Z215:AA215"/>
    <mergeCell ref="AB215:AC215"/>
    <mergeCell ref="AD215:AE215"/>
    <mergeCell ref="AD214:AE214"/>
    <mergeCell ref="AF214:AG214"/>
    <mergeCell ref="AH214:AI214"/>
    <mergeCell ref="B215:C215"/>
    <mergeCell ref="D215:E215"/>
    <mergeCell ref="F215:G215"/>
    <mergeCell ref="I215:J215"/>
    <mergeCell ref="K215:M215"/>
    <mergeCell ref="N215:O215"/>
    <mergeCell ref="P215:Q215"/>
    <mergeCell ref="P214:Q214"/>
    <mergeCell ref="R214:T214"/>
    <mergeCell ref="U214:V214"/>
    <mergeCell ref="W214:Y214"/>
    <mergeCell ref="Z214:AA214"/>
    <mergeCell ref="AB214:AC214"/>
    <mergeCell ref="B218:C218"/>
    <mergeCell ref="D218:E218"/>
    <mergeCell ref="F218:G218"/>
    <mergeCell ref="I218:J218"/>
    <mergeCell ref="K218:M218"/>
    <mergeCell ref="N218:O218"/>
    <mergeCell ref="W217:Y217"/>
    <mergeCell ref="Z217:AA217"/>
    <mergeCell ref="AB217:AC217"/>
    <mergeCell ref="AD217:AE217"/>
    <mergeCell ref="AF217:AG217"/>
    <mergeCell ref="AH217:AI217"/>
    <mergeCell ref="AH216:AI216"/>
    <mergeCell ref="B217:C217"/>
    <mergeCell ref="D217:E217"/>
    <mergeCell ref="F217:G217"/>
    <mergeCell ref="I217:J217"/>
    <mergeCell ref="K217:M217"/>
    <mergeCell ref="N217:O217"/>
    <mergeCell ref="P217:Q217"/>
    <mergeCell ref="R217:T217"/>
    <mergeCell ref="U217:V217"/>
    <mergeCell ref="U216:V216"/>
    <mergeCell ref="W216:Y216"/>
    <mergeCell ref="Z216:AA216"/>
    <mergeCell ref="AB216:AC216"/>
    <mergeCell ref="AD216:AE216"/>
    <mergeCell ref="AF216:AG216"/>
    <mergeCell ref="AF219:AG219"/>
    <mergeCell ref="AH219:AI219"/>
    <mergeCell ref="B220:C220"/>
    <mergeCell ref="D220:E220"/>
    <mergeCell ref="F220:G220"/>
    <mergeCell ref="I220:J220"/>
    <mergeCell ref="K220:M220"/>
    <mergeCell ref="N220:O220"/>
    <mergeCell ref="P220:Q220"/>
    <mergeCell ref="R220:T220"/>
    <mergeCell ref="R219:T219"/>
    <mergeCell ref="U219:V219"/>
    <mergeCell ref="W219:Y219"/>
    <mergeCell ref="Z219:AA219"/>
    <mergeCell ref="AB219:AC219"/>
    <mergeCell ref="AD219:AE219"/>
    <mergeCell ref="AD218:AE218"/>
    <mergeCell ref="AF218:AG218"/>
    <mergeCell ref="AH218:AI218"/>
    <mergeCell ref="B219:C219"/>
    <mergeCell ref="D219:E219"/>
    <mergeCell ref="F219:G219"/>
    <mergeCell ref="I219:J219"/>
    <mergeCell ref="K219:M219"/>
    <mergeCell ref="N219:O219"/>
    <mergeCell ref="P219:Q219"/>
    <mergeCell ref="P218:Q218"/>
    <mergeCell ref="R218:T218"/>
    <mergeCell ref="U218:V218"/>
    <mergeCell ref="W218:Y218"/>
    <mergeCell ref="Z218:AA218"/>
    <mergeCell ref="AB218:AC218"/>
    <mergeCell ref="B222:C222"/>
    <mergeCell ref="D222:E222"/>
    <mergeCell ref="F222:G222"/>
    <mergeCell ref="I222:J222"/>
    <mergeCell ref="K222:M222"/>
    <mergeCell ref="N222:O222"/>
    <mergeCell ref="W221:Y221"/>
    <mergeCell ref="Z221:AA221"/>
    <mergeCell ref="AB221:AC221"/>
    <mergeCell ref="AD221:AE221"/>
    <mergeCell ref="AF221:AG221"/>
    <mergeCell ref="AH221:AI221"/>
    <mergeCell ref="AH220:AI220"/>
    <mergeCell ref="B221:C221"/>
    <mergeCell ref="D221:E221"/>
    <mergeCell ref="F221:G221"/>
    <mergeCell ref="I221:J221"/>
    <mergeCell ref="K221:M221"/>
    <mergeCell ref="N221:O221"/>
    <mergeCell ref="P221:Q221"/>
    <mergeCell ref="R221:T221"/>
    <mergeCell ref="U221:V221"/>
    <mergeCell ref="U220:V220"/>
    <mergeCell ref="W220:Y220"/>
    <mergeCell ref="Z220:AA220"/>
    <mergeCell ref="AB220:AC220"/>
    <mergeCell ref="AD220:AE220"/>
    <mergeCell ref="AF220:AG220"/>
    <mergeCell ref="AF223:AG223"/>
    <mergeCell ref="AH223:AI223"/>
    <mergeCell ref="B224:C224"/>
    <mergeCell ref="D224:E224"/>
    <mergeCell ref="F224:G224"/>
    <mergeCell ref="I224:J224"/>
    <mergeCell ref="K224:M224"/>
    <mergeCell ref="N224:O224"/>
    <mergeCell ref="P224:Q224"/>
    <mergeCell ref="R224:T224"/>
    <mergeCell ref="R223:T223"/>
    <mergeCell ref="U223:V223"/>
    <mergeCell ref="W223:Y223"/>
    <mergeCell ref="Z223:AA223"/>
    <mergeCell ref="AB223:AC223"/>
    <mergeCell ref="AD223:AE223"/>
    <mergeCell ref="AD222:AE222"/>
    <mergeCell ref="AF222:AG222"/>
    <mergeCell ref="AH222:AI222"/>
    <mergeCell ref="B223:C223"/>
    <mergeCell ref="D223:E223"/>
    <mergeCell ref="F223:G223"/>
    <mergeCell ref="I223:J223"/>
    <mergeCell ref="K223:M223"/>
    <mergeCell ref="N223:O223"/>
    <mergeCell ref="P223:Q223"/>
    <mergeCell ref="P222:Q222"/>
    <mergeCell ref="R222:T222"/>
    <mergeCell ref="U222:V222"/>
    <mergeCell ref="W222:Y222"/>
    <mergeCell ref="Z222:AA222"/>
    <mergeCell ref="AB222:AC222"/>
    <mergeCell ref="B226:C226"/>
    <mergeCell ref="D226:E226"/>
    <mergeCell ref="F226:G226"/>
    <mergeCell ref="I226:J226"/>
    <mergeCell ref="K226:M226"/>
    <mergeCell ref="N226:O226"/>
    <mergeCell ref="W225:Y225"/>
    <mergeCell ref="Z225:AA225"/>
    <mergeCell ref="AB225:AC225"/>
    <mergeCell ref="AD225:AE225"/>
    <mergeCell ref="AF225:AG225"/>
    <mergeCell ref="AH225:AI225"/>
    <mergeCell ref="AH224:AI224"/>
    <mergeCell ref="B225:C225"/>
    <mergeCell ref="D225:E225"/>
    <mergeCell ref="F225:G225"/>
    <mergeCell ref="I225:J225"/>
    <mergeCell ref="K225:M225"/>
    <mergeCell ref="N225:O225"/>
    <mergeCell ref="P225:Q225"/>
    <mergeCell ref="R225:T225"/>
    <mergeCell ref="U225:V225"/>
    <mergeCell ref="U224:V224"/>
    <mergeCell ref="W224:Y224"/>
    <mergeCell ref="Z224:AA224"/>
    <mergeCell ref="AB224:AC224"/>
    <mergeCell ref="AD224:AE224"/>
    <mergeCell ref="AF224:AG224"/>
    <mergeCell ref="AF227:AG227"/>
    <mergeCell ref="AH227:AI227"/>
    <mergeCell ref="B228:C228"/>
    <mergeCell ref="D228:E228"/>
    <mergeCell ref="F228:G228"/>
    <mergeCell ref="I228:J228"/>
    <mergeCell ref="K228:M228"/>
    <mergeCell ref="N228:O228"/>
    <mergeCell ref="P228:Q228"/>
    <mergeCell ref="R228:T228"/>
    <mergeCell ref="R227:T227"/>
    <mergeCell ref="U227:V227"/>
    <mergeCell ref="W227:Y227"/>
    <mergeCell ref="Z227:AA227"/>
    <mergeCell ref="AB227:AC227"/>
    <mergeCell ref="AD227:AE227"/>
    <mergeCell ref="AD226:AE226"/>
    <mergeCell ref="AF226:AG226"/>
    <mergeCell ref="AH226:AI226"/>
    <mergeCell ref="B227:C227"/>
    <mergeCell ref="D227:E227"/>
    <mergeCell ref="F227:G227"/>
    <mergeCell ref="I227:J227"/>
    <mergeCell ref="K227:M227"/>
    <mergeCell ref="N227:O227"/>
    <mergeCell ref="P227:Q227"/>
    <mergeCell ref="P226:Q226"/>
    <mergeCell ref="R226:T226"/>
    <mergeCell ref="U226:V226"/>
    <mergeCell ref="W226:Y226"/>
    <mergeCell ref="Z226:AA226"/>
    <mergeCell ref="AB226:AC226"/>
    <mergeCell ref="B230:C230"/>
    <mergeCell ref="D230:E230"/>
    <mergeCell ref="F230:G230"/>
    <mergeCell ref="I230:J230"/>
    <mergeCell ref="K230:M230"/>
    <mergeCell ref="N230:O230"/>
    <mergeCell ref="W229:Y229"/>
    <mergeCell ref="Z229:AA229"/>
    <mergeCell ref="AB229:AC229"/>
    <mergeCell ref="AD229:AE229"/>
    <mergeCell ref="AF229:AG229"/>
    <mergeCell ref="AH229:AI229"/>
    <mergeCell ref="AH228:AI228"/>
    <mergeCell ref="B229:C229"/>
    <mergeCell ref="D229:E229"/>
    <mergeCell ref="F229:G229"/>
    <mergeCell ref="I229:J229"/>
    <mergeCell ref="K229:M229"/>
    <mergeCell ref="N229:O229"/>
    <mergeCell ref="P229:Q229"/>
    <mergeCell ref="R229:T229"/>
    <mergeCell ref="U229:V229"/>
    <mergeCell ref="U228:V228"/>
    <mergeCell ref="W228:Y228"/>
    <mergeCell ref="Z228:AA228"/>
    <mergeCell ref="AB228:AC228"/>
    <mergeCell ref="AD228:AE228"/>
    <mergeCell ref="AF228:AG228"/>
    <mergeCell ref="AF231:AG231"/>
    <mergeCell ref="AH231:AI231"/>
    <mergeCell ref="B232:C232"/>
    <mergeCell ref="D232:E232"/>
    <mergeCell ref="F232:G232"/>
    <mergeCell ref="I232:J232"/>
    <mergeCell ref="K232:M232"/>
    <mergeCell ref="N232:O232"/>
    <mergeCell ref="P232:Q232"/>
    <mergeCell ref="R232:T232"/>
    <mergeCell ref="R231:T231"/>
    <mergeCell ref="U231:V231"/>
    <mergeCell ref="W231:Y231"/>
    <mergeCell ref="Z231:AA231"/>
    <mergeCell ref="AB231:AC231"/>
    <mergeCell ref="AD231:AE231"/>
    <mergeCell ref="AD230:AE230"/>
    <mergeCell ref="AF230:AG230"/>
    <mergeCell ref="AH230:AI230"/>
    <mergeCell ref="B231:C231"/>
    <mergeCell ref="D231:E231"/>
    <mergeCell ref="F231:G231"/>
    <mergeCell ref="I231:J231"/>
    <mergeCell ref="K231:M231"/>
    <mergeCell ref="N231:O231"/>
    <mergeCell ref="P231:Q231"/>
    <mergeCell ref="P230:Q230"/>
    <mergeCell ref="R230:T230"/>
    <mergeCell ref="U230:V230"/>
    <mergeCell ref="W230:Y230"/>
    <mergeCell ref="Z230:AA230"/>
    <mergeCell ref="AB230:AC230"/>
    <mergeCell ref="B234:C234"/>
    <mergeCell ref="D234:E234"/>
    <mergeCell ref="F234:G234"/>
    <mergeCell ref="I234:J234"/>
    <mergeCell ref="K234:M234"/>
    <mergeCell ref="N234:O234"/>
    <mergeCell ref="W233:Y233"/>
    <mergeCell ref="Z233:AA233"/>
    <mergeCell ref="AB233:AC233"/>
    <mergeCell ref="AD233:AE233"/>
    <mergeCell ref="AF233:AG233"/>
    <mergeCell ref="AH233:AI233"/>
    <mergeCell ref="AH232:AI232"/>
    <mergeCell ref="B233:C233"/>
    <mergeCell ref="D233:E233"/>
    <mergeCell ref="F233:G233"/>
    <mergeCell ref="I233:J233"/>
    <mergeCell ref="K233:M233"/>
    <mergeCell ref="N233:O233"/>
    <mergeCell ref="P233:Q233"/>
    <mergeCell ref="R233:T233"/>
    <mergeCell ref="U233:V233"/>
    <mergeCell ref="U232:V232"/>
    <mergeCell ref="W232:Y232"/>
    <mergeCell ref="Z232:AA232"/>
    <mergeCell ref="AB232:AC232"/>
    <mergeCell ref="AD232:AE232"/>
    <mergeCell ref="AF232:AG232"/>
    <mergeCell ref="AF235:AG235"/>
    <mergeCell ref="AH235:AI235"/>
    <mergeCell ref="B236:C236"/>
    <mergeCell ref="D236:E236"/>
    <mergeCell ref="F236:G236"/>
    <mergeCell ref="I236:J236"/>
    <mergeCell ref="K236:M236"/>
    <mergeCell ref="N236:O236"/>
    <mergeCell ref="P236:Q236"/>
    <mergeCell ref="R236:T236"/>
    <mergeCell ref="R235:T235"/>
    <mergeCell ref="U235:V235"/>
    <mergeCell ref="W235:Y235"/>
    <mergeCell ref="Z235:AA235"/>
    <mergeCell ref="AB235:AC235"/>
    <mergeCell ref="AD235:AE235"/>
    <mergeCell ref="AD234:AE234"/>
    <mergeCell ref="AF234:AG234"/>
    <mergeCell ref="AH234:AI234"/>
    <mergeCell ref="B235:C235"/>
    <mergeCell ref="D235:E235"/>
    <mergeCell ref="F235:G235"/>
    <mergeCell ref="I235:J235"/>
    <mergeCell ref="K235:M235"/>
    <mergeCell ref="N235:O235"/>
    <mergeCell ref="P235:Q235"/>
    <mergeCell ref="P234:Q234"/>
    <mergeCell ref="R234:T234"/>
    <mergeCell ref="U234:V234"/>
    <mergeCell ref="W234:Y234"/>
    <mergeCell ref="Z234:AA234"/>
    <mergeCell ref="AB234:AC234"/>
    <mergeCell ref="B238:C238"/>
    <mergeCell ref="D238:E238"/>
    <mergeCell ref="F238:G238"/>
    <mergeCell ref="I238:J238"/>
    <mergeCell ref="K238:M238"/>
    <mergeCell ref="N238:O238"/>
    <mergeCell ref="W237:Y237"/>
    <mergeCell ref="Z237:AA237"/>
    <mergeCell ref="AB237:AC237"/>
    <mergeCell ref="AD237:AE237"/>
    <mergeCell ref="AF237:AG237"/>
    <mergeCell ref="AH237:AI237"/>
    <mergeCell ref="AH236:AI236"/>
    <mergeCell ref="B237:C237"/>
    <mergeCell ref="D237:E237"/>
    <mergeCell ref="F237:G237"/>
    <mergeCell ref="I237:J237"/>
    <mergeCell ref="K237:M237"/>
    <mergeCell ref="N237:O237"/>
    <mergeCell ref="P237:Q237"/>
    <mergeCell ref="R237:T237"/>
    <mergeCell ref="U237:V237"/>
    <mergeCell ref="U236:V236"/>
    <mergeCell ref="W236:Y236"/>
    <mergeCell ref="Z236:AA236"/>
    <mergeCell ref="AB236:AC236"/>
    <mergeCell ref="AD236:AE236"/>
    <mergeCell ref="AF236:AG236"/>
    <mergeCell ref="AF239:AG239"/>
    <mergeCell ref="AH239:AI239"/>
    <mergeCell ref="B240:C240"/>
    <mergeCell ref="D240:E240"/>
    <mergeCell ref="F240:G240"/>
    <mergeCell ref="I240:J240"/>
    <mergeCell ref="K240:M240"/>
    <mergeCell ref="N240:O240"/>
    <mergeCell ref="P240:Q240"/>
    <mergeCell ref="R240:T240"/>
    <mergeCell ref="R239:T239"/>
    <mergeCell ref="U239:V239"/>
    <mergeCell ref="W239:Y239"/>
    <mergeCell ref="Z239:AA239"/>
    <mergeCell ref="AB239:AC239"/>
    <mergeCell ref="AD239:AE239"/>
    <mergeCell ref="AD238:AE238"/>
    <mergeCell ref="AF238:AG238"/>
    <mergeCell ref="AH238:AI238"/>
    <mergeCell ref="B239:C239"/>
    <mergeCell ref="D239:E239"/>
    <mergeCell ref="F239:G239"/>
    <mergeCell ref="I239:J239"/>
    <mergeCell ref="K239:M239"/>
    <mergeCell ref="N239:O239"/>
    <mergeCell ref="P239:Q239"/>
    <mergeCell ref="P238:Q238"/>
    <mergeCell ref="R238:T238"/>
    <mergeCell ref="U238:V238"/>
    <mergeCell ref="W238:Y238"/>
    <mergeCell ref="Z238:AA238"/>
    <mergeCell ref="AB238:AC238"/>
    <mergeCell ref="B242:C242"/>
    <mergeCell ref="D242:E242"/>
    <mergeCell ref="F242:G242"/>
    <mergeCell ref="I242:J242"/>
    <mergeCell ref="K242:M242"/>
    <mergeCell ref="N242:O242"/>
    <mergeCell ref="W241:Y241"/>
    <mergeCell ref="Z241:AA241"/>
    <mergeCell ref="AB241:AC241"/>
    <mergeCell ref="AD241:AE241"/>
    <mergeCell ref="AF241:AG241"/>
    <mergeCell ref="AH241:AI241"/>
    <mergeCell ref="AH240:AI240"/>
    <mergeCell ref="B241:C241"/>
    <mergeCell ref="D241:E241"/>
    <mergeCell ref="F241:G241"/>
    <mergeCell ref="I241:J241"/>
    <mergeCell ref="K241:M241"/>
    <mergeCell ref="N241:O241"/>
    <mergeCell ref="P241:Q241"/>
    <mergeCell ref="R241:T241"/>
    <mergeCell ref="U241:V241"/>
    <mergeCell ref="U240:V240"/>
    <mergeCell ref="W240:Y240"/>
    <mergeCell ref="Z240:AA240"/>
    <mergeCell ref="AB240:AC240"/>
    <mergeCell ref="AD240:AE240"/>
    <mergeCell ref="AF240:AG240"/>
    <mergeCell ref="AF243:AG243"/>
    <mergeCell ref="AH243:AI243"/>
    <mergeCell ref="B244:C244"/>
    <mergeCell ref="D244:E244"/>
    <mergeCell ref="F244:G244"/>
    <mergeCell ref="I244:J244"/>
    <mergeCell ref="K244:M244"/>
    <mergeCell ref="N244:O244"/>
    <mergeCell ref="P244:Q244"/>
    <mergeCell ref="R244:T244"/>
    <mergeCell ref="R243:T243"/>
    <mergeCell ref="U243:V243"/>
    <mergeCell ref="W243:Y243"/>
    <mergeCell ref="Z243:AA243"/>
    <mergeCell ref="AB243:AC243"/>
    <mergeCell ref="AD243:AE243"/>
    <mergeCell ref="AD242:AE242"/>
    <mergeCell ref="AF242:AG242"/>
    <mergeCell ref="AH242:AI242"/>
    <mergeCell ref="B243:C243"/>
    <mergeCell ref="D243:E243"/>
    <mergeCell ref="F243:G243"/>
    <mergeCell ref="I243:J243"/>
    <mergeCell ref="K243:M243"/>
    <mergeCell ref="N243:O243"/>
    <mergeCell ref="P243:Q243"/>
    <mergeCell ref="P242:Q242"/>
    <mergeCell ref="R242:T242"/>
    <mergeCell ref="U242:V242"/>
    <mergeCell ref="W242:Y242"/>
    <mergeCell ref="Z242:AA242"/>
    <mergeCell ref="AB242:AC242"/>
    <mergeCell ref="B246:C246"/>
    <mergeCell ref="D246:E246"/>
    <mergeCell ref="F246:G246"/>
    <mergeCell ref="I246:J246"/>
    <mergeCell ref="K246:M246"/>
    <mergeCell ref="N246:O246"/>
    <mergeCell ref="W245:Y245"/>
    <mergeCell ref="Z245:AA245"/>
    <mergeCell ref="AB245:AC245"/>
    <mergeCell ref="AD245:AE245"/>
    <mergeCell ref="AF245:AG245"/>
    <mergeCell ref="AH245:AI245"/>
    <mergeCell ref="AH244:AI244"/>
    <mergeCell ref="B245:C245"/>
    <mergeCell ref="D245:E245"/>
    <mergeCell ref="F245:G245"/>
    <mergeCell ref="I245:J245"/>
    <mergeCell ref="K245:M245"/>
    <mergeCell ref="N245:O245"/>
    <mergeCell ref="P245:Q245"/>
    <mergeCell ref="R245:T245"/>
    <mergeCell ref="U245:V245"/>
    <mergeCell ref="U244:V244"/>
    <mergeCell ref="W244:Y244"/>
    <mergeCell ref="Z244:AA244"/>
    <mergeCell ref="AB244:AC244"/>
    <mergeCell ref="AD244:AE244"/>
    <mergeCell ref="AF244:AG244"/>
    <mergeCell ref="AF247:AG247"/>
    <mergeCell ref="AH247:AI247"/>
    <mergeCell ref="B248:C248"/>
    <mergeCell ref="D248:E248"/>
    <mergeCell ref="F248:G248"/>
    <mergeCell ref="I248:J248"/>
    <mergeCell ref="K248:M248"/>
    <mergeCell ref="N248:O248"/>
    <mergeCell ref="P248:Q248"/>
    <mergeCell ref="R248:T248"/>
    <mergeCell ref="R247:T247"/>
    <mergeCell ref="U247:V247"/>
    <mergeCell ref="W247:Y247"/>
    <mergeCell ref="Z247:AA247"/>
    <mergeCell ref="AB247:AC247"/>
    <mergeCell ref="AD247:AE247"/>
    <mergeCell ref="AD246:AE246"/>
    <mergeCell ref="AF246:AG246"/>
    <mergeCell ref="AH246:AI246"/>
    <mergeCell ref="B247:C247"/>
    <mergeCell ref="D247:E247"/>
    <mergeCell ref="F247:G247"/>
    <mergeCell ref="I247:J247"/>
    <mergeCell ref="K247:M247"/>
    <mergeCell ref="N247:O247"/>
    <mergeCell ref="P247:Q247"/>
    <mergeCell ref="P246:Q246"/>
    <mergeCell ref="R246:T246"/>
    <mergeCell ref="U246:V246"/>
    <mergeCell ref="W246:Y246"/>
    <mergeCell ref="Z246:AA246"/>
    <mergeCell ref="AB246:AC246"/>
    <mergeCell ref="B250:C250"/>
    <mergeCell ref="D250:E250"/>
    <mergeCell ref="F250:G250"/>
    <mergeCell ref="I250:J250"/>
    <mergeCell ref="K250:M250"/>
    <mergeCell ref="N250:O250"/>
    <mergeCell ref="W249:Y249"/>
    <mergeCell ref="Z249:AA249"/>
    <mergeCell ref="AB249:AC249"/>
    <mergeCell ref="AD249:AE249"/>
    <mergeCell ref="AF249:AG249"/>
    <mergeCell ref="AH249:AI249"/>
    <mergeCell ref="AH248:AI248"/>
    <mergeCell ref="B249:C249"/>
    <mergeCell ref="D249:E249"/>
    <mergeCell ref="F249:G249"/>
    <mergeCell ref="I249:J249"/>
    <mergeCell ref="K249:M249"/>
    <mergeCell ref="N249:O249"/>
    <mergeCell ref="P249:Q249"/>
    <mergeCell ref="R249:T249"/>
    <mergeCell ref="U249:V249"/>
    <mergeCell ref="U248:V248"/>
    <mergeCell ref="W248:Y248"/>
    <mergeCell ref="Z248:AA248"/>
    <mergeCell ref="AB248:AC248"/>
    <mergeCell ref="AD248:AE248"/>
    <mergeCell ref="AF248:AG248"/>
    <mergeCell ref="AF251:AG251"/>
    <mergeCell ref="AH251:AI251"/>
    <mergeCell ref="B252:C252"/>
    <mergeCell ref="D252:E252"/>
    <mergeCell ref="F252:G252"/>
    <mergeCell ref="I252:J252"/>
    <mergeCell ref="K252:M252"/>
    <mergeCell ref="N252:O252"/>
    <mergeCell ref="P252:Q252"/>
    <mergeCell ref="R252:T252"/>
    <mergeCell ref="R251:T251"/>
    <mergeCell ref="U251:V251"/>
    <mergeCell ref="W251:Y251"/>
    <mergeCell ref="Z251:AA251"/>
    <mergeCell ref="AB251:AC251"/>
    <mergeCell ref="AD251:AE251"/>
    <mergeCell ref="AD250:AE250"/>
    <mergeCell ref="AF250:AG250"/>
    <mergeCell ref="AH250:AI250"/>
    <mergeCell ref="B251:C251"/>
    <mergeCell ref="D251:E251"/>
    <mergeCell ref="F251:G251"/>
    <mergeCell ref="I251:J251"/>
    <mergeCell ref="K251:M251"/>
    <mergeCell ref="N251:O251"/>
    <mergeCell ref="P251:Q251"/>
    <mergeCell ref="P250:Q250"/>
    <mergeCell ref="R250:T250"/>
    <mergeCell ref="U250:V250"/>
    <mergeCell ref="W250:Y250"/>
    <mergeCell ref="Z250:AA250"/>
    <mergeCell ref="AB250:AC250"/>
    <mergeCell ref="B254:C254"/>
    <mergeCell ref="D254:E254"/>
    <mergeCell ref="F254:G254"/>
    <mergeCell ref="I254:J254"/>
    <mergeCell ref="K254:M254"/>
    <mergeCell ref="N254:O254"/>
    <mergeCell ref="W253:Y253"/>
    <mergeCell ref="Z253:AA253"/>
    <mergeCell ref="AB253:AC253"/>
    <mergeCell ref="AD253:AE253"/>
    <mergeCell ref="AF253:AG253"/>
    <mergeCell ref="AH253:AI253"/>
    <mergeCell ref="AH252:AI252"/>
    <mergeCell ref="B253:C253"/>
    <mergeCell ref="D253:E253"/>
    <mergeCell ref="F253:G253"/>
    <mergeCell ref="I253:J253"/>
    <mergeCell ref="K253:M253"/>
    <mergeCell ref="N253:O253"/>
    <mergeCell ref="P253:Q253"/>
    <mergeCell ref="R253:T253"/>
    <mergeCell ref="U253:V253"/>
    <mergeCell ref="U252:V252"/>
    <mergeCell ref="W252:Y252"/>
    <mergeCell ref="Z252:AA252"/>
    <mergeCell ref="AB252:AC252"/>
    <mergeCell ref="AD252:AE252"/>
    <mergeCell ref="AF252:AG252"/>
    <mergeCell ref="AF255:AG255"/>
    <mergeCell ref="AH255:AI255"/>
    <mergeCell ref="B256:C256"/>
    <mergeCell ref="D256:E256"/>
    <mergeCell ref="F256:G256"/>
    <mergeCell ref="I256:J256"/>
    <mergeCell ref="K256:M256"/>
    <mergeCell ref="N256:O256"/>
    <mergeCell ref="P256:Q256"/>
    <mergeCell ref="R256:T256"/>
    <mergeCell ref="R255:T255"/>
    <mergeCell ref="U255:V255"/>
    <mergeCell ref="W255:Y255"/>
    <mergeCell ref="Z255:AA255"/>
    <mergeCell ref="AB255:AC255"/>
    <mergeCell ref="AD255:AE255"/>
    <mergeCell ref="AD254:AE254"/>
    <mergeCell ref="AF254:AG254"/>
    <mergeCell ref="AH254:AI254"/>
    <mergeCell ref="B255:C255"/>
    <mergeCell ref="D255:E255"/>
    <mergeCell ref="F255:G255"/>
    <mergeCell ref="I255:J255"/>
    <mergeCell ref="K255:M255"/>
    <mergeCell ref="N255:O255"/>
    <mergeCell ref="P255:Q255"/>
    <mergeCell ref="P254:Q254"/>
    <mergeCell ref="R254:T254"/>
    <mergeCell ref="U254:V254"/>
    <mergeCell ref="W254:Y254"/>
    <mergeCell ref="Z254:AA254"/>
    <mergeCell ref="AB254:AC254"/>
    <mergeCell ref="B258:C258"/>
    <mergeCell ref="D258:E258"/>
    <mergeCell ref="F258:G258"/>
    <mergeCell ref="I258:J258"/>
    <mergeCell ref="K258:M258"/>
    <mergeCell ref="N258:O258"/>
    <mergeCell ref="W257:Y257"/>
    <mergeCell ref="Z257:AA257"/>
    <mergeCell ref="AB257:AC257"/>
    <mergeCell ref="AD257:AE257"/>
    <mergeCell ref="AF257:AG257"/>
    <mergeCell ref="AH257:AI257"/>
    <mergeCell ref="AH256:AI256"/>
    <mergeCell ref="B257:C257"/>
    <mergeCell ref="D257:E257"/>
    <mergeCell ref="F257:G257"/>
    <mergeCell ref="I257:J257"/>
    <mergeCell ref="K257:M257"/>
    <mergeCell ref="N257:O257"/>
    <mergeCell ref="P257:Q257"/>
    <mergeCell ref="R257:T257"/>
    <mergeCell ref="U257:V257"/>
    <mergeCell ref="U256:V256"/>
    <mergeCell ref="W256:Y256"/>
    <mergeCell ref="Z256:AA256"/>
    <mergeCell ref="AB256:AC256"/>
    <mergeCell ref="AD256:AE256"/>
    <mergeCell ref="AF256:AG256"/>
    <mergeCell ref="AF259:AG259"/>
    <mergeCell ref="AH259:AI259"/>
    <mergeCell ref="B260:C260"/>
    <mergeCell ref="D260:E260"/>
    <mergeCell ref="F260:G260"/>
    <mergeCell ref="I260:J260"/>
    <mergeCell ref="K260:M260"/>
    <mergeCell ref="N260:O260"/>
    <mergeCell ref="P260:Q260"/>
    <mergeCell ref="R260:T260"/>
    <mergeCell ref="R259:T259"/>
    <mergeCell ref="U259:V259"/>
    <mergeCell ref="W259:Y259"/>
    <mergeCell ref="Z259:AA259"/>
    <mergeCell ref="AB259:AC259"/>
    <mergeCell ref="AD259:AE259"/>
    <mergeCell ref="AD258:AE258"/>
    <mergeCell ref="AF258:AG258"/>
    <mergeCell ref="AH258:AI258"/>
    <mergeCell ref="B259:C259"/>
    <mergeCell ref="D259:E259"/>
    <mergeCell ref="F259:G259"/>
    <mergeCell ref="I259:J259"/>
    <mergeCell ref="K259:M259"/>
    <mergeCell ref="N259:O259"/>
    <mergeCell ref="P259:Q259"/>
    <mergeCell ref="P258:Q258"/>
    <mergeCell ref="R258:T258"/>
    <mergeCell ref="U258:V258"/>
    <mergeCell ref="W258:Y258"/>
    <mergeCell ref="Z258:AA258"/>
    <mergeCell ref="AB258:AC258"/>
    <mergeCell ref="B262:C262"/>
    <mergeCell ref="D262:E262"/>
    <mergeCell ref="F262:G262"/>
    <mergeCell ref="I262:J262"/>
    <mergeCell ref="K262:M262"/>
    <mergeCell ref="N262:O262"/>
    <mergeCell ref="W261:Y261"/>
    <mergeCell ref="Z261:AA261"/>
    <mergeCell ref="AB261:AC261"/>
    <mergeCell ref="AD261:AE261"/>
    <mergeCell ref="AF261:AG261"/>
    <mergeCell ref="AH261:AI261"/>
    <mergeCell ref="AH260:AI260"/>
    <mergeCell ref="B261:C261"/>
    <mergeCell ref="D261:E261"/>
    <mergeCell ref="F261:G261"/>
    <mergeCell ref="I261:J261"/>
    <mergeCell ref="K261:M261"/>
    <mergeCell ref="N261:O261"/>
    <mergeCell ref="P261:Q261"/>
    <mergeCell ref="R261:T261"/>
    <mergeCell ref="U261:V261"/>
    <mergeCell ref="U260:V260"/>
    <mergeCell ref="W260:Y260"/>
    <mergeCell ref="Z260:AA260"/>
    <mergeCell ref="AB260:AC260"/>
    <mergeCell ref="AD260:AE260"/>
    <mergeCell ref="AF260:AG260"/>
    <mergeCell ref="AF263:AG263"/>
    <mergeCell ref="AH263:AI263"/>
    <mergeCell ref="B264:C264"/>
    <mergeCell ref="D264:E264"/>
    <mergeCell ref="F264:G264"/>
    <mergeCell ref="I264:J264"/>
    <mergeCell ref="K264:M264"/>
    <mergeCell ref="N264:O264"/>
    <mergeCell ref="P264:Q264"/>
    <mergeCell ref="R264:T264"/>
    <mergeCell ref="R263:T263"/>
    <mergeCell ref="U263:V263"/>
    <mergeCell ref="W263:Y263"/>
    <mergeCell ref="Z263:AA263"/>
    <mergeCell ref="AB263:AC263"/>
    <mergeCell ref="AD263:AE263"/>
    <mergeCell ref="AD262:AE262"/>
    <mergeCell ref="AF262:AG262"/>
    <mergeCell ref="AH262:AI262"/>
    <mergeCell ref="B263:C263"/>
    <mergeCell ref="D263:E263"/>
    <mergeCell ref="F263:G263"/>
    <mergeCell ref="I263:J263"/>
    <mergeCell ref="K263:M263"/>
    <mergeCell ref="N263:O263"/>
    <mergeCell ref="P263:Q263"/>
    <mergeCell ref="P262:Q262"/>
    <mergeCell ref="R262:T262"/>
    <mergeCell ref="U262:V262"/>
    <mergeCell ref="W262:Y262"/>
    <mergeCell ref="Z262:AA262"/>
    <mergeCell ref="AB262:AC262"/>
    <mergeCell ref="B266:C266"/>
    <mergeCell ref="D266:E266"/>
    <mergeCell ref="F266:G266"/>
    <mergeCell ref="I266:J266"/>
    <mergeCell ref="K266:M266"/>
    <mergeCell ref="N266:O266"/>
    <mergeCell ref="W265:Y265"/>
    <mergeCell ref="Z265:AA265"/>
    <mergeCell ref="AB265:AC265"/>
    <mergeCell ref="AD265:AE265"/>
    <mergeCell ref="AF265:AG265"/>
    <mergeCell ref="AH265:AI265"/>
    <mergeCell ref="AH264:AI264"/>
    <mergeCell ref="B265:C265"/>
    <mergeCell ref="D265:E265"/>
    <mergeCell ref="F265:G265"/>
    <mergeCell ref="I265:J265"/>
    <mergeCell ref="K265:M265"/>
    <mergeCell ref="N265:O265"/>
    <mergeCell ref="P265:Q265"/>
    <mergeCell ref="R265:T265"/>
    <mergeCell ref="U265:V265"/>
    <mergeCell ref="U264:V264"/>
    <mergeCell ref="W264:Y264"/>
    <mergeCell ref="Z264:AA264"/>
    <mergeCell ref="AB264:AC264"/>
    <mergeCell ref="AD264:AE264"/>
    <mergeCell ref="AF264:AG264"/>
    <mergeCell ref="AF267:AG267"/>
    <mergeCell ref="AH267:AI267"/>
    <mergeCell ref="B268:C268"/>
    <mergeCell ref="D268:E268"/>
    <mergeCell ref="F268:G268"/>
    <mergeCell ref="I268:J268"/>
    <mergeCell ref="K268:M268"/>
    <mergeCell ref="N268:O268"/>
    <mergeCell ref="P268:Q268"/>
    <mergeCell ref="R268:T268"/>
    <mergeCell ref="R267:T267"/>
    <mergeCell ref="U267:V267"/>
    <mergeCell ref="W267:Y267"/>
    <mergeCell ref="Z267:AA267"/>
    <mergeCell ref="AB267:AC267"/>
    <mergeCell ref="AD267:AE267"/>
    <mergeCell ref="AD266:AE266"/>
    <mergeCell ref="AF266:AG266"/>
    <mergeCell ref="AH266:AI266"/>
    <mergeCell ref="B267:C267"/>
    <mergeCell ref="D267:E267"/>
    <mergeCell ref="F267:G267"/>
    <mergeCell ref="I267:J267"/>
    <mergeCell ref="K267:M267"/>
    <mergeCell ref="N267:O267"/>
    <mergeCell ref="P267:Q267"/>
    <mergeCell ref="P266:Q266"/>
    <mergeCell ref="R266:T266"/>
    <mergeCell ref="U266:V266"/>
    <mergeCell ref="W266:Y266"/>
    <mergeCell ref="Z266:AA266"/>
    <mergeCell ref="AB266:AC266"/>
    <mergeCell ref="B270:C270"/>
    <mergeCell ref="D270:E270"/>
    <mergeCell ref="F270:G270"/>
    <mergeCell ref="I270:J270"/>
    <mergeCell ref="K270:M270"/>
    <mergeCell ref="N270:O270"/>
    <mergeCell ref="W269:Y269"/>
    <mergeCell ref="Z269:AA269"/>
    <mergeCell ref="AB269:AC269"/>
    <mergeCell ref="AD269:AE269"/>
    <mergeCell ref="AF269:AG269"/>
    <mergeCell ref="AH269:AI269"/>
    <mergeCell ref="AH268:AI268"/>
    <mergeCell ref="B269:C269"/>
    <mergeCell ref="D269:E269"/>
    <mergeCell ref="F269:G269"/>
    <mergeCell ref="I269:J269"/>
    <mergeCell ref="K269:M269"/>
    <mergeCell ref="N269:O269"/>
    <mergeCell ref="P269:Q269"/>
    <mergeCell ref="R269:T269"/>
    <mergeCell ref="U269:V269"/>
    <mergeCell ref="U268:V268"/>
    <mergeCell ref="W268:Y268"/>
    <mergeCell ref="Z268:AA268"/>
    <mergeCell ref="AB268:AC268"/>
    <mergeCell ref="AD268:AE268"/>
    <mergeCell ref="AF268:AG268"/>
    <mergeCell ref="AF271:AG271"/>
    <mergeCell ref="AH271:AI271"/>
    <mergeCell ref="B272:C272"/>
    <mergeCell ref="D272:E272"/>
    <mergeCell ref="F272:G272"/>
    <mergeCell ref="I272:J272"/>
    <mergeCell ref="K272:M272"/>
    <mergeCell ref="N272:O272"/>
    <mergeCell ref="P272:Q272"/>
    <mergeCell ref="R272:T272"/>
    <mergeCell ref="R271:T271"/>
    <mergeCell ref="U271:V271"/>
    <mergeCell ref="W271:Y271"/>
    <mergeCell ref="Z271:AA271"/>
    <mergeCell ref="AB271:AC271"/>
    <mergeCell ref="AD271:AE271"/>
    <mergeCell ref="AD270:AE270"/>
    <mergeCell ref="AF270:AG270"/>
    <mergeCell ref="AH270:AI270"/>
    <mergeCell ref="B271:C271"/>
    <mergeCell ref="D271:E271"/>
    <mergeCell ref="F271:G271"/>
    <mergeCell ref="I271:J271"/>
    <mergeCell ref="K271:M271"/>
    <mergeCell ref="N271:O271"/>
    <mergeCell ref="P271:Q271"/>
    <mergeCell ref="P270:Q270"/>
    <mergeCell ref="R270:T270"/>
    <mergeCell ref="U270:V270"/>
    <mergeCell ref="W270:Y270"/>
    <mergeCell ref="Z270:AA270"/>
    <mergeCell ref="AB270:AC270"/>
    <mergeCell ref="B274:C274"/>
    <mergeCell ref="D274:E274"/>
    <mergeCell ref="F274:G274"/>
    <mergeCell ref="I274:J274"/>
    <mergeCell ref="K274:M274"/>
    <mergeCell ref="N274:O274"/>
    <mergeCell ref="W273:Y273"/>
    <mergeCell ref="Z273:AA273"/>
    <mergeCell ref="AB273:AC273"/>
    <mergeCell ref="AD273:AE273"/>
    <mergeCell ref="AF273:AG273"/>
    <mergeCell ref="AH273:AI273"/>
    <mergeCell ref="AH272:AI272"/>
    <mergeCell ref="B273:C273"/>
    <mergeCell ref="D273:E273"/>
    <mergeCell ref="F273:G273"/>
    <mergeCell ref="I273:J273"/>
    <mergeCell ref="K273:M273"/>
    <mergeCell ref="N273:O273"/>
    <mergeCell ref="P273:Q273"/>
    <mergeCell ref="R273:T273"/>
    <mergeCell ref="U273:V273"/>
    <mergeCell ref="U272:V272"/>
    <mergeCell ref="W272:Y272"/>
    <mergeCell ref="Z272:AA272"/>
    <mergeCell ref="AB272:AC272"/>
    <mergeCell ref="AD272:AE272"/>
    <mergeCell ref="AF272:AG272"/>
    <mergeCell ref="AF275:AG275"/>
    <mergeCell ref="AH275:AI275"/>
    <mergeCell ref="B276:C276"/>
    <mergeCell ref="D276:E276"/>
    <mergeCell ref="F276:G276"/>
    <mergeCell ref="I276:J276"/>
    <mergeCell ref="K276:M276"/>
    <mergeCell ref="N276:O276"/>
    <mergeCell ref="P276:Q276"/>
    <mergeCell ref="R276:T276"/>
    <mergeCell ref="R275:T275"/>
    <mergeCell ref="U275:V275"/>
    <mergeCell ref="W275:Y275"/>
    <mergeCell ref="Z275:AA275"/>
    <mergeCell ref="AB275:AC275"/>
    <mergeCell ref="AD275:AE275"/>
    <mergeCell ref="AD274:AE274"/>
    <mergeCell ref="AF274:AG274"/>
    <mergeCell ref="AH274:AI274"/>
    <mergeCell ref="B275:C275"/>
    <mergeCell ref="D275:E275"/>
    <mergeCell ref="F275:G275"/>
    <mergeCell ref="I275:J275"/>
    <mergeCell ref="K275:M275"/>
    <mergeCell ref="N275:O275"/>
    <mergeCell ref="P275:Q275"/>
    <mergeCell ref="P274:Q274"/>
    <mergeCell ref="R274:T274"/>
    <mergeCell ref="U274:V274"/>
    <mergeCell ref="W274:Y274"/>
    <mergeCell ref="Z274:AA274"/>
    <mergeCell ref="AB274:AC274"/>
    <mergeCell ref="B278:C278"/>
    <mergeCell ref="D278:E278"/>
    <mergeCell ref="F278:G278"/>
    <mergeCell ref="I278:J278"/>
    <mergeCell ref="K278:M278"/>
    <mergeCell ref="N278:O278"/>
    <mergeCell ref="W277:Y277"/>
    <mergeCell ref="Z277:AA277"/>
    <mergeCell ref="AB277:AC277"/>
    <mergeCell ref="AD277:AE277"/>
    <mergeCell ref="AF277:AG277"/>
    <mergeCell ref="AH277:AI277"/>
    <mergeCell ref="AH276:AI276"/>
    <mergeCell ref="B277:C277"/>
    <mergeCell ref="D277:E277"/>
    <mergeCell ref="F277:G277"/>
    <mergeCell ref="I277:J277"/>
    <mergeCell ref="K277:M277"/>
    <mergeCell ref="N277:O277"/>
    <mergeCell ref="P277:Q277"/>
    <mergeCell ref="R277:T277"/>
    <mergeCell ref="U277:V277"/>
    <mergeCell ref="U276:V276"/>
    <mergeCell ref="W276:Y276"/>
    <mergeCell ref="Z276:AA276"/>
    <mergeCell ref="AB276:AC276"/>
    <mergeCell ref="AD276:AE276"/>
    <mergeCell ref="AF276:AG276"/>
    <mergeCell ref="AF279:AG279"/>
    <mergeCell ref="AH279:AI279"/>
    <mergeCell ref="B280:C280"/>
    <mergeCell ref="D280:E280"/>
    <mergeCell ref="F280:G280"/>
    <mergeCell ref="I280:J280"/>
    <mergeCell ref="K280:M280"/>
    <mergeCell ref="N280:O280"/>
    <mergeCell ref="P280:Q280"/>
    <mergeCell ref="R280:T280"/>
    <mergeCell ref="R279:T279"/>
    <mergeCell ref="U279:V279"/>
    <mergeCell ref="W279:Y279"/>
    <mergeCell ref="Z279:AA279"/>
    <mergeCell ref="AB279:AC279"/>
    <mergeCell ref="AD279:AE279"/>
    <mergeCell ref="AD278:AE278"/>
    <mergeCell ref="AF278:AG278"/>
    <mergeCell ref="AH278:AI278"/>
    <mergeCell ref="B279:C279"/>
    <mergeCell ref="D279:E279"/>
    <mergeCell ref="F279:G279"/>
    <mergeCell ref="I279:J279"/>
    <mergeCell ref="K279:M279"/>
    <mergeCell ref="N279:O279"/>
    <mergeCell ref="P279:Q279"/>
    <mergeCell ref="P278:Q278"/>
    <mergeCell ref="R278:T278"/>
    <mergeCell ref="U278:V278"/>
    <mergeCell ref="W278:Y278"/>
    <mergeCell ref="Z278:AA278"/>
    <mergeCell ref="AB278:AC278"/>
    <mergeCell ref="B282:C282"/>
    <mergeCell ref="D282:E282"/>
    <mergeCell ref="F282:G282"/>
    <mergeCell ref="I282:J282"/>
    <mergeCell ref="K282:M282"/>
    <mergeCell ref="N282:O282"/>
    <mergeCell ref="W281:Y281"/>
    <mergeCell ref="Z281:AA281"/>
    <mergeCell ref="AB281:AC281"/>
    <mergeCell ref="AD281:AE281"/>
    <mergeCell ref="AF281:AG281"/>
    <mergeCell ref="AH281:AI281"/>
    <mergeCell ref="AH280:AI280"/>
    <mergeCell ref="B281:C281"/>
    <mergeCell ref="D281:E281"/>
    <mergeCell ref="F281:G281"/>
    <mergeCell ref="I281:J281"/>
    <mergeCell ref="K281:M281"/>
    <mergeCell ref="N281:O281"/>
    <mergeCell ref="P281:Q281"/>
    <mergeCell ref="R281:T281"/>
    <mergeCell ref="U281:V281"/>
    <mergeCell ref="U280:V280"/>
    <mergeCell ref="W280:Y280"/>
    <mergeCell ref="Z280:AA280"/>
    <mergeCell ref="AB280:AC280"/>
    <mergeCell ref="AD280:AE280"/>
    <mergeCell ref="AF280:AG280"/>
    <mergeCell ref="AF283:AG283"/>
    <mergeCell ref="AH283:AI283"/>
    <mergeCell ref="B284:C284"/>
    <mergeCell ref="D284:E284"/>
    <mergeCell ref="F284:G284"/>
    <mergeCell ref="I284:J284"/>
    <mergeCell ref="K284:M284"/>
    <mergeCell ref="N284:O284"/>
    <mergeCell ref="P284:Q284"/>
    <mergeCell ref="R284:T284"/>
    <mergeCell ref="R283:T283"/>
    <mergeCell ref="U283:V283"/>
    <mergeCell ref="W283:Y283"/>
    <mergeCell ref="Z283:AA283"/>
    <mergeCell ref="AB283:AC283"/>
    <mergeCell ref="AD283:AE283"/>
    <mergeCell ref="AD282:AE282"/>
    <mergeCell ref="AF282:AG282"/>
    <mergeCell ref="AH282:AI282"/>
    <mergeCell ref="B283:C283"/>
    <mergeCell ref="D283:E283"/>
    <mergeCell ref="F283:G283"/>
    <mergeCell ref="I283:J283"/>
    <mergeCell ref="K283:M283"/>
    <mergeCell ref="N283:O283"/>
    <mergeCell ref="P283:Q283"/>
    <mergeCell ref="P282:Q282"/>
    <mergeCell ref="R282:T282"/>
    <mergeCell ref="U282:V282"/>
    <mergeCell ref="W282:Y282"/>
    <mergeCell ref="Z282:AA282"/>
    <mergeCell ref="AB282:AC282"/>
    <mergeCell ref="B286:C286"/>
    <mergeCell ref="D286:E286"/>
    <mergeCell ref="F286:G286"/>
    <mergeCell ref="I286:J286"/>
    <mergeCell ref="K286:M286"/>
    <mergeCell ref="N286:O286"/>
    <mergeCell ref="W285:Y285"/>
    <mergeCell ref="Z285:AA285"/>
    <mergeCell ref="AB285:AC285"/>
    <mergeCell ref="AD285:AE285"/>
    <mergeCell ref="AF285:AG285"/>
    <mergeCell ref="AH285:AI285"/>
    <mergeCell ref="AH284:AI284"/>
    <mergeCell ref="B285:C285"/>
    <mergeCell ref="D285:E285"/>
    <mergeCell ref="F285:G285"/>
    <mergeCell ref="I285:J285"/>
    <mergeCell ref="K285:M285"/>
    <mergeCell ref="N285:O285"/>
    <mergeCell ref="P285:Q285"/>
    <mergeCell ref="R285:T285"/>
    <mergeCell ref="U285:V285"/>
    <mergeCell ref="U284:V284"/>
    <mergeCell ref="W284:Y284"/>
    <mergeCell ref="Z284:AA284"/>
    <mergeCell ref="AB284:AC284"/>
    <mergeCell ref="AD284:AE284"/>
    <mergeCell ref="AF284:AG284"/>
    <mergeCell ref="AF287:AG287"/>
    <mergeCell ref="AH287:AI287"/>
    <mergeCell ref="B288:C288"/>
    <mergeCell ref="D288:E288"/>
    <mergeCell ref="F288:G288"/>
    <mergeCell ref="I288:J288"/>
    <mergeCell ref="K288:M288"/>
    <mergeCell ref="N288:O288"/>
    <mergeCell ref="P288:Q288"/>
    <mergeCell ref="R288:T288"/>
    <mergeCell ref="R287:T287"/>
    <mergeCell ref="U287:V287"/>
    <mergeCell ref="W287:Y287"/>
    <mergeCell ref="Z287:AA287"/>
    <mergeCell ref="AB287:AC287"/>
    <mergeCell ref="AD287:AE287"/>
    <mergeCell ref="AD286:AE286"/>
    <mergeCell ref="AF286:AG286"/>
    <mergeCell ref="AH286:AI286"/>
    <mergeCell ref="B287:C287"/>
    <mergeCell ref="D287:E287"/>
    <mergeCell ref="F287:G287"/>
    <mergeCell ref="I287:J287"/>
    <mergeCell ref="K287:M287"/>
    <mergeCell ref="N287:O287"/>
    <mergeCell ref="P287:Q287"/>
    <mergeCell ref="P286:Q286"/>
    <mergeCell ref="R286:T286"/>
    <mergeCell ref="U286:V286"/>
    <mergeCell ref="W286:Y286"/>
    <mergeCell ref="Z286:AA286"/>
    <mergeCell ref="AB286:AC286"/>
    <mergeCell ref="B290:C290"/>
    <mergeCell ref="D290:E290"/>
    <mergeCell ref="F290:G290"/>
    <mergeCell ref="I290:J290"/>
    <mergeCell ref="K290:M290"/>
    <mergeCell ref="N290:O290"/>
    <mergeCell ref="W289:Y289"/>
    <mergeCell ref="Z289:AA289"/>
    <mergeCell ref="AB289:AC289"/>
    <mergeCell ref="AD289:AE289"/>
    <mergeCell ref="AF289:AG289"/>
    <mergeCell ref="AH289:AI289"/>
    <mergeCell ref="AH288:AI288"/>
    <mergeCell ref="B289:C289"/>
    <mergeCell ref="D289:E289"/>
    <mergeCell ref="F289:G289"/>
    <mergeCell ref="I289:J289"/>
    <mergeCell ref="K289:M289"/>
    <mergeCell ref="N289:O289"/>
    <mergeCell ref="P289:Q289"/>
    <mergeCell ref="R289:T289"/>
    <mergeCell ref="U289:V289"/>
    <mergeCell ref="U288:V288"/>
    <mergeCell ref="W288:Y288"/>
    <mergeCell ref="Z288:AA288"/>
    <mergeCell ref="AB288:AC288"/>
    <mergeCell ref="AD288:AE288"/>
    <mergeCell ref="AF288:AG288"/>
    <mergeCell ref="AF291:AG291"/>
    <mergeCell ref="AH291:AI291"/>
    <mergeCell ref="B292:C292"/>
    <mergeCell ref="D292:E292"/>
    <mergeCell ref="F292:G292"/>
    <mergeCell ref="I292:J292"/>
    <mergeCell ref="K292:M292"/>
    <mergeCell ref="N292:O292"/>
    <mergeCell ref="P292:Q292"/>
    <mergeCell ref="R292:T292"/>
    <mergeCell ref="R291:T291"/>
    <mergeCell ref="U291:V291"/>
    <mergeCell ref="W291:Y291"/>
    <mergeCell ref="Z291:AA291"/>
    <mergeCell ref="AB291:AC291"/>
    <mergeCell ref="AD291:AE291"/>
    <mergeCell ref="AD290:AE290"/>
    <mergeCell ref="AF290:AG290"/>
    <mergeCell ref="AH290:AI290"/>
    <mergeCell ref="B291:C291"/>
    <mergeCell ref="D291:E291"/>
    <mergeCell ref="F291:G291"/>
    <mergeCell ref="I291:J291"/>
    <mergeCell ref="K291:M291"/>
    <mergeCell ref="N291:O291"/>
    <mergeCell ref="P291:Q291"/>
    <mergeCell ref="P290:Q290"/>
    <mergeCell ref="R290:T290"/>
    <mergeCell ref="U290:V290"/>
    <mergeCell ref="W290:Y290"/>
    <mergeCell ref="Z290:AA290"/>
    <mergeCell ref="AB290:AC290"/>
    <mergeCell ref="B294:C294"/>
    <mergeCell ref="D294:E294"/>
    <mergeCell ref="F294:G294"/>
    <mergeCell ref="I294:J294"/>
    <mergeCell ref="K294:M294"/>
    <mergeCell ref="N294:O294"/>
    <mergeCell ref="W293:Y293"/>
    <mergeCell ref="Z293:AA293"/>
    <mergeCell ref="AB293:AC293"/>
    <mergeCell ref="AD293:AE293"/>
    <mergeCell ref="AF293:AG293"/>
    <mergeCell ref="AH293:AI293"/>
    <mergeCell ref="AH292:AI292"/>
    <mergeCell ref="B293:C293"/>
    <mergeCell ref="D293:E293"/>
    <mergeCell ref="F293:G293"/>
    <mergeCell ref="I293:J293"/>
    <mergeCell ref="K293:M293"/>
    <mergeCell ref="N293:O293"/>
    <mergeCell ref="P293:Q293"/>
    <mergeCell ref="R293:T293"/>
    <mergeCell ref="U293:V293"/>
    <mergeCell ref="U292:V292"/>
    <mergeCell ref="W292:Y292"/>
    <mergeCell ref="Z292:AA292"/>
    <mergeCell ref="AB292:AC292"/>
    <mergeCell ref="AD292:AE292"/>
    <mergeCell ref="AF292:AG292"/>
    <mergeCell ref="AF295:AG295"/>
    <mergeCell ref="AH295:AI295"/>
    <mergeCell ref="B296:C296"/>
    <mergeCell ref="D296:E296"/>
    <mergeCell ref="F296:G296"/>
    <mergeCell ref="I296:J296"/>
    <mergeCell ref="K296:M296"/>
    <mergeCell ref="N296:O296"/>
    <mergeCell ref="P296:Q296"/>
    <mergeCell ref="R296:T296"/>
    <mergeCell ref="R295:T295"/>
    <mergeCell ref="U295:V295"/>
    <mergeCell ref="W295:Y295"/>
    <mergeCell ref="Z295:AA295"/>
    <mergeCell ref="AB295:AC295"/>
    <mergeCell ref="AD295:AE295"/>
    <mergeCell ref="AD294:AE294"/>
    <mergeCell ref="AF294:AG294"/>
    <mergeCell ref="AH294:AI294"/>
    <mergeCell ref="B295:C295"/>
    <mergeCell ref="D295:E295"/>
    <mergeCell ref="F295:G295"/>
    <mergeCell ref="I295:J295"/>
    <mergeCell ref="K295:M295"/>
    <mergeCell ref="N295:O295"/>
    <mergeCell ref="P295:Q295"/>
    <mergeCell ref="P294:Q294"/>
    <mergeCell ref="R294:T294"/>
    <mergeCell ref="U294:V294"/>
    <mergeCell ref="W294:Y294"/>
    <mergeCell ref="Z294:AA294"/>
    <mergeCell ref="AB294:AC294"/>
    <mergeCell ref="B298:C298"/>
    <mergeCell ref="D298:E298"/>
    <mergeCell ref="F298:G298"/>
    <mergeCell ref="I298:J298"/>
    <mergeCell ref="K298:M298"/>
    <mergeCell ref="N298:O298"/>
    <mergeCell ref="W297:Y297"/>
    <mergeCell ref="Z297:AA297"/>
    <mergeCell ref="AB297:AC297"/>
    <mergeCell ref="AD297:AE297"/>
    <mergeCell ref="AF297:AG297"/>
    <mergeCell ref="AH297:AI297"/>
    <mergeCell ref="AH296:AI296"/>
    <mergeCell ref="B297:C297"/>
    <mergeCell ref="D297:E297"/>
    <mergeCell ref="F297:G297"/>
    <mergeCell ref="I297:J297"/>
    <mergeCell ref="K297:M297"/>
    <mergeCell ref="N297:O297"/>
    <mergeCell ref="P297:Q297"/>
    <mergeCell ref="R297:T297"/>
    <mergeCell ref="U297:V297"/>
    <mergeCell ref="U296:V296"/>
    <mergeCell ref="W296:Y296"/>
    <mergeCell ref="Z296:AA296"/>
    <mergeCell ref="AB296:AC296"/>
    <mergeCell ref="AD296:AE296"/>
    <mergeCell ref="AF296:AG296"/>
    <mergeCell ref="AF299:AG299"/>
    <mergeCell ref="AH299:AI299"/>
    <mergeCell ref="B300:C300"/>
    <mergeCell ref="D300:E300"/>
    <mergeCell ref="F300:G300"/>
    <mergeCell ref="I300:J300"/>
    <mergeCell ref="K300:M300"/>
    <mergeCell ref="N300:O300"/>
    <mergeCell ref="P300:Q300"/>
    <mergeCell ref="R300:T300"/>
    <mergeCell ref="R299:T299"/>
    <mergeCell ref="U299:V299"/>
    <mergeCell ref="W299:Y299"/>
    <mergeCell ref="Z299:AA299"/>
    <mergeCell ref="AB299:AC299"/>
    <mergeCell ref="AD299:AE299"/>
    <mergeCell ref="AD298:AE298"/>
    <mergeCell ref="AF298:AG298"/>
    <mergeCell ref="AH298:AI298"/>
    <mergeCell ref="B299:C299"/>
    <mergeCell ref="D299:E299"/>
    <mergeCell ref="F299:G299"/>
    <mergeCell ref="I299:J299"/>
    <mergeCell ref="K299:M299"/>
    <mergeCell ref="N299:O299"/>
    <mergeCell ref="P299:Q299"/>
    <mergeCell ref="P298:Q298"/>
    <mergeCell ref="R298:T298"/>
    <mergeCell ref="U298:V298"/>
    <mergeCell ref="W298:Y298"/>
    <mergeCell ref="Z298:AA298"/>
    <mergeCell ref="AB298:AC298"/>
    <mergeCell ref="B302:C302"/>
    <mergeCell ref="D302:E302"/>
    <mergeCell ref="F302:G302"/>
    <mergeCell ref="I302:J302"/>
    <mergeCell ref="K302:M302"/>
    <mergeCell ref="N302:O302"/>
    <mergeCell ref="W301:Y301"/>
    <mergeCell ref="Z301:AA301"/>
    <mergeCell ref="AB301:AC301"/>
    <mergeCell ref="AD301:AE301"/>
    <mergeCell ref="AF301:AG301"/>
    <mergeCell ref="AH301:AI301"/>
    <mergeCell ref="AH300:AI300"/>
    <mergeCell ref="B301:C301"/>
    <mergeCell ref="D301:E301"/>
    <mergeCell ref="F301:G301"/>
    <mergeCell ref="I301:J301"/>
    <mergeCell ref="K301:M301"/>
    <mergeCell ref="N301:O301"/>
    <mergeCell ref="P301:Q301"/>
    <mergeCell ref="R301:T301"/>
    <mergeCell ref="U301:V301"/>
    <mergeCell ref="U300:V300"/>
    <mergeCell ref="W300:Y300"/>
    <mergeCell ref="Z300:AA300"/>
    <mergeCell ref="AB300:AC300"/>
    <mergeCell ref="AD300:AE300"/>
    <mergeCell ref="AF300:AG300"/>
    <mergeCell ref="AF303:AG303"/>
    <mergeCell ref="AH303:AI303"/>
    <mergeCell ref="B304:C304"/>
    <mergeCell ref="D304:E304"/>
    <mergeCell ref="F304:G304"/>
    <mergeCell ref="I304:J304"/>
    <mergeCell ref="K304:M304"/>
    <mergeCell ref="N304:O304"/>
    <mergeCell ref="P304:Q304"/>
    <mergeCell ref="R304:T304"/>
    <mergeCell ref="R303:T303"/>
    <mergeCell ref="U303:V303"/>
    <mergeCell ref="W303:Y303"/>
    <mergeCell ref="Z303:AA303"/>
    <mergeCell ref="AB303:AC303"/>
    <mergeCell ref="AD303:AE303"/>
    <mergeCell ref="AD302:AE302"/>
    <mergeCell ref="AF302:AG302"/>
    <mergeCell ref="AH302:AI302"/>
    <mergeCell ref="B303:C303"/>
    <mergeCell ref="D303:E303"/>
    <mergeCell ref="F303:G303"/>
    <mergeCell ref="I303:J303"/>
    <mergeCell ref="K303:M303"/>
    <mergeCell ref="N303:O303"/>
    <mergeCell ref="P303:Q303"/>
    <mergeCell ref="P302:Q302"/>
    <mergeCell ref="R302:T302"/>
    <mergeCell ref="U302:V302"/>
    <mergeCell ref="W302:Y302"/>
    <mergeCell ref="Z302:AA302"/>
    <mergeCell ref="AB302:AC302"/>
    <mergeCell ref="B306:C306"/>
    <mergeCell ref="D306:E306"/>
    <mergeCell ref="F306:G306"/>
    <mergeCell ref="I306:J306"/>
    <mergeCell ref="K306:M306"/>
    <mergeCell ref="N306:O306"/>
    <mergeCell ref="W305:Y305"/>
    <mergeCell ref="Z305:AA305"/>
    <mergeCell ref="AB305:AC305"/>
    <mergeCell ref="AD305:AE305"/>
    <mergeCell ref="AF305:AG305"/>
    <mergeCell ref="AH305:AI305"/>
    <mergeCell ref="AH304:AI304"/>
    <mergeCell ref="B305:C305"/>
    <mergeCell ref="D305:E305"/>
    <mergeCell ref="F305:G305"/>
    <mergeCell ref="I305:J305"/>
    <mergeCell ref="K305:M305"/>
    <mergeCell ref="N305:O305"/>
    <mergeCell ref="P305:Q305"/>
    <mergeCell ref="R305:T305"/>
    <mergeCell ref="U305:V305"/>
    <mergeCell ref="U304:V304"/>
    <mergeCell ref="W304:Y304"/>
    <mergeCell ref="Z304:AA304"/>
    <mergeCell ref="AB304:AC304"/>
    <mergeCell ref="AD304:AE304"/>
    <mergeCell ref="AF304:AG304"/>
    <mergeCell ref="AF307:AG307"/>
    <mergeCell ref="AH307:AI307"/>
    <mergeCell ref="B308:C308"/>
    <mergeCell ref="D308:E308"/>
    <mergeCell ref="F308:G308"/>
    <mergeCell ref="I308:J308"/>
    <mergeCell ref="K308:M308"/>
    <mergeCell ref="N308:O308"/>
    <mergeCell ref="P308:Q308"/>
    <mergeCell ref="R308:T308"/>
    <mergeCell ref="R307:T307"/>
    <mergeCell ref="U307:V307"/>
    <mergeCell ref="W307:Y307"/>
    <mergeCell ref="Z307:AA307"/>
    <mergeCell ref="AB307:AC307"/>
    <mergeCell ref="AD307:AE307"/>
    <mergeCell ref="AD306:AE306"/>
    <mergeCell ref="AF306:AG306"/>
    <mergeCell ref="AH306:AI306"/>
    <mergeCell ref="B307:C307"/>
    <mergeCell ref="D307:E307"/>
    <mergeCell ref="F307:G307"/>
    <mergeCell ref="I307:J307"/>
    <mergeCell ref="K307:M307"/>
    <mergeCell ref="N307:O307"/>
    <mergeCell ref="P307:Q307"/>
    <mergeCell ref="P306:Q306"/>
    <mergeCell ref="R306:T306"/>
    <mergeCell ref="U306:V306"/>
    <mergeCell ref="W306:Y306"/>
    <mergeCell ref="Z306:AA306"/>
    <mergeCell ref="AB306:AC306"/>
    <mergeCell ref="B310:C310"/>
    <mergeCell ref="D310:E310"/>
    <mergeCell ref="F310:G310"/>
    <mergeCell ref="I310:J310"/>
    <mergeCell ref="K310:M310"/>
    <mergeCell ref="N310:O310"/>
    <mergeCell ref="W309:Y309"/>
    <mergeCell ref="Z309:AA309"/>
    <mergeCell ref="AB309:AC309"/>
    <mergeCell ref="AD309:AE309"/>
    <mergeCell ref="AF309:AG309"/>
    <mergeCell ref="AH309:AI309"/>
    <mergeCell ref="AH308:AI308"/>
    <mergeCell ref="B309:C309"/>
    <mergeCell ref="D309:E309"/>
    <mergeCell ref="F309:G309"/>
    <mergeCell ref="I309:J309"/>
    <mergeCell ref="K309:M309"/>
    <mergeCell ref="N309:O309"/>
    <mergeCell ref="P309:Q309"/>
    <mergeCell ref="R309:T309"/>
    <mergeCell ref="U309:V309"/>
    <mergeCell ref="U308:V308"/>
    <mergeCell ref="W308:Y308"/>
    <mergeCell ref="Z308:AA308"/>
    <mergeCell ref="AB308:AC308"/>
    <mergeCell ref="AD308:AE308"/>
    <mergeCell ref="AF308:AG308"/>
    <mergeCell ref="AF311:AG311"/>
    <mergeCell ref="AH311:AI311"/>
    <mergeCell ref="B312:C312"/>
    <mergeCell ref="D312:E312"/>
    <mergeCell ref="F312:G312"/>
    <mergeCell ref="I312:J312"/>
    <mergeCell ref="K312:M312"/>
    <mergeCell ref="N312:O312"/>
    <mergeCell ref="P312:Q312"/>
    <mergeCell ref="R312:T312"/>
    <mergeCell ref="R311:T311"/>
    <mergeCell ref="U311:V311"/>
    <mergeCell ref="W311:Y311"/>
    <mergeCell ref="Z311:AA311"/>
    <mergeCell ref="AB311:AC311"/>
    <mergeCell ref="AD311:AE311"/>
    <mergeCell ref="AD310:AE310"/>
    <mergeCell ref="AF310:AG310"/>
    <mergeCell ref="AH310:AI310"/>
    <mergeCell ref="B311:C311"/>
    <mergeCell ref="D311:E311"/>
    <mergeCell ref="F311:G311"/>
    <mergeCell ref="I311:J311"/>
    <mergeCell ref="K311:M311"/>
    <mergeCell ref="N311:O311"/>
    <mergeCell ref="P311:Q311"/>
    <mergeCell ref="P310:Q310"/>
    <mergeCell ref="R310:T310"/>
    <mergeCell ref="U310:V310"/>
    <mergeCell ref="W310:Y310"/>
    <mergeCell ref="Z310:AA310"/>
    <mergeCell ref="AB310:AC310"/>
    <mergeCell ref="B314:C314"/>
    <mergeCell ref="D314:E314"/>
    <mergeCell ref="F314:G314"/>
    <mergeCell ref="I314:J314"/>
    <mergeCell ref="K314:M314"/>
    <mergeCell ref="N314:O314"/>
    <mergeCell ref="W313:Y313"/>
    <mergeCell ref="Z313:AA313"/>
    <mergeCell ref="AB313:AC313"/>
    <mergeCell ref="AD313:AE313"/>
    <mergeCell ref="AF313:AG313"/>
    <mergeCell ref="AH313:AI313"/>
    <mergeCell ref="AH312:AI312"/>
    <mergeCell ref="B313:C313"/>
    <mergeCell ref="D313:E313"/>
    <mergeCell ref="F313:G313"/>
    <mergeCell ref="I313:J313"/>
    <mergeCell ref="K313:M313"/>
    <mergeCell ref="N313:O313"/>
    <mergeCell ref="P313:Q313"/>
    <mergeCell ref="R313:T313"/>
    <mergeCell ref="U313:V313"/>
    <mergeCell ref="U312:V312"/>
    <mergeCell ref="W312:Y312"/>
    <mergeCell ref="Z312:AA312"/>
    <mergeCell ref="AB312:AC312"/>
    <mergeCell ref="AD312:AE312"/>
    <mergeCell ref="AF312:AG312"/>
    <mergeCell ref="AF315:AG315"/>
    <mergeCell ref="AH315:AI315"/>
    <mergeCell ref="B316:C316"/>
    <mergeCell ref="D316:E316"/>
    <mergeCell ref="F316:G316"/>
    <mergeCell ref="I316:J316"/>
    <mergeCell ref="K316:M316"/>
    <mergeCell ref="N316:O316"/>
    <mergeCell ref="P316:Q316"/>
    <mergeCell ref="R316:T316"/>
    <mergeCell ref="R315:T315"/>
    <mergeCell ref="U315:V315"/>
    <mergeCell ref="W315:Y315"/>
    <mergeCell ref="Z315:AA315"/>
    <mergeCell ref="AB315:AC315"/>
    <mergeCell ref="AD315:AE315"/>
    <mergeCell ref="AD314:AE314"/>
    <mergeCell ref="AF314:AG314"/>
    <mergeCell ref="AH314:AI314"/>
    <mergeCell ref="B315:C315"/>
    <mergeCell ref="D315:E315"/>
    <mergeCell ref="F315:G315"/>
    <mergeCell ref="I315:J315"/>
    <mergeCell ref="K315:M315"/>
    <mergeCell ref="N315:O315"/>
    <mergeCell ref="P315:Q315"/>
    <mergeCell ref="P314:Q314"/>
    <mergeCell ref="R314:T314"/>
    <mergeCell ref="U314:V314"/>
    <mergeCell ref="W314:Y314"/>
    <mergeCell ref="Z314:AA314"/>
    <mergeCell ref="AB314:AC314"/>
    <mergeCell ref="B318:C318"/>
    <mergeCell ref="D318:E318"/>
    <mergeCell ref="F318:G318"/>
    <mergeCell ref="I318:J318"/>
    <mergeCell ref="K318:M318"/>
    <mergeCell ref="N318:O318"/>
    <mergeCell ref="W317:Y317"/>
    <mergeCell ref="Z317:AA317"/>
    <mergeCell ref="AB317:AC317"/>
    <mergeCell ref="AD317:AE317"/>
    <mergeCell ref="AF317:AG317"/>
    <mergeCell ref="AH317:AI317"/>
    <mergeCell ref="AH316:AI316"/>
    <mergeCell ref="B317:C317"/>
    <mergeCell ref="D317:E317"/>
    <mergeCell ref="F317:G317"/>
    <mergeCell ref="I317:J317"/>
    <mergeCell ref="K317:M317"/>
    <mergeCell ref="N317:O317"/>
    <mergeCell ref="P317:Q317"/>
    <mergeCell ref="R317:T317"/>
    <mergeCell ref="U317:V317"/>
    <mergeCell ref="U316:V316"/>
    <mergeCell ref="W316:Y316"/>
    <mergeCell ref="Z316:AA316"/>
    <mergeCell ref="AB316:AC316"/>
    <mergeCell ref="AD316:AE316"/>
    <mergeCell ref="AF316:AG316"/>
    <mergeCell ref="AF319:AG319"/>
    <mergeCell ref="AH319:AI319"/>
    <mergeCell ref="B320:C320"/>
    <mergeCell ref="D320:E320"/>
    <mergeCell ref="F320:G320"/>
    <mergeCell ref="I320:J320"/>
    <mergeCell ref="K320:M320"/>
    <mergeCell ref="N320:O320"/>
    <mergeCell ref="P320:Q320"/>
    <mergeCell ref="R320:T320"/>
    <mergeCell ref="R319:T319"/>
    <mergeCell ref="U319:V319"/>
    <mergeCell ref="W319:Y319"/>
    <mergeCell ref="Z319:AA319"/>
    <mergeCell ref="AB319:AC319"/>
    <mergeCell ref="AD319:AE319"/>
    <mergeCell ref="AD318:AE318"/>
    <mergeCell ref="AF318:AG318"/>
    <mergeCell ref="AH318:AI318"/>
    <mergeCell ref="B319:C319"/>
    <mergeCell ref="D319:E319"/>
    <mergeCell ref="F319:G319"/>
    <mergeCell ref="I319:J319"/>
    <mergeCell ref="K319:M319"/>
    <mergeCell ref="N319:O319"/>
    <mergeCell ref="P319:Q319"/>
    <mergeCell ref="P318:Q318"/>
    <mergeCell ref="R318:T318"/>
    <mergeCell ref="U318:V318"/>
    <mergeCell ref="W318:Y318"/>
    <mergeCell ref="Z318:AA318"/>
    <mergeCell ref="AB318:AC318"/>
    <mergeCell ref="B322:C322"/>
    <mergeCell ref="D322:E322"/>
    <mergeCell ref="F322:G322"/>
    <mergeCell ref="I322:J322"/>
    <mergeCell ref="K322:M322"/>
    <mergeCell ref="N322:O322"/>
    <mergeCell ref="W321:Y321"/>
    <mergeCell ref="Z321:AA321"/>
    <mergeCell ref="AB321:AC321"/>
    <mergeCell ref="AD321:AE321"/>
    <mergeCell ref="AF321:AG321"/>
    <mergeCell ref="AH321:AI321"/>
    <mergeCell ref="AH320:AI320"/>
    <mergeCell ref="B321:C321"/>
    <mergeCell ref="D321:E321"/>
    <mergeCell ref="F321:G321"/>
    <mergeCell ref="I321:J321"/>
    <mergeCell ref="K321:M321"/>
    <mergeCell ref="N321:O321"/>
    <mergeCell ref="P321:Q321"/>
    <mergeCell ref="R321:T321"/>
    <mergeCell ref="U321:V321"/>
    <mergeCell ref="U320:V320"/>
    <mergeCell ref="W320:Y320"/>
    <mergeCell ref="Z320:AA320"/>
    <mergeCell ref="AB320:AC320"/>
    <mergeCell ref="AD320:AE320"/>
    <mergeCell ref="AF320:AG320"/>
    <mergeCell ref="AF323:AG323"/>
    <mergeCell ref="AH323:AI323"/>
    <mergeCell ref="B324:C324"/>
    <mergeCell ref="D324:E324"/>
    <mergeCell ref="F324:G324"/>
    <mergeCell ref="I324:J324"/>
    <mergeCell ref="K324:M324"/>
    <mergeCell ref="N324:O324"/>
    <mergeCell ref="P324:Q324"/>
    <mergeCell ref="R324:T324"/>
    <mergeCell ref="R323:T323"/>
    <mergeCell ref="U323:V323"/>
    <mergeCell ref="W323:Y323"/>
    <mergeCell ref="Z323:AA323"/>
    <mergeCell ref="AB323:AC323"/>
    <mergeCell ref="AD323:AE323"/>
    <mergeCell ref="AD322:AE322"/>
    <mergeCell ref="AF322:AG322"/>
    <mergeCell ref="AH322:AI322"/>
    <mergeCell ref="B323:C323"/>
    <mergeCell ref="D323:E323"/>
    <mergeCell ref="F323:G323"/>
    <mergeCell ref="I323:J323"/>
    <mergeCell ref="K323:M323"/>
    <mergeCell ref="N323:O323"/>
    <mergeCell ref="P323:Q323"/>
    <mergeCell ref="P322:Q322"/>
    <mergeCell ref="R322:T322"/>
    <mergeCell ref="U322:V322"/>
    <mergeCell ref="W322:Y322"/>
    <mergeCell ref="Z322:AA322"/>
    <mergeCell ref="AB322:AC322"/>
    <mergeCell ref="B326:C326"/>
    <mergeCell ref="D326:E326"/>
    <mergeCell ref="F326:G326"/>
    <mergeCell ref="I326:J326"/>
    <mergeCell ref="K326:M326"/>
    <mergeCell ref="N326:O326"/>
    <mergeCell ref="W325:Y325"/>
    <mergeCell ref="Z325:AA325"/>
    <mergeCell ref="AB325:AC325"/>
    <mergeCell ref="AD325:AE325"/>
    <mergeCell ref="AF325:AG325"/>
    <mergeCell ref="AH325:AI325"/>
    <mergeCell ref="AH324:AI324"/>
    <mergeCell ref="B325:C325"/>
    <mergeCell ref="D325:E325"/>
    <mergeCell ref="F325:G325"/>
    <mergeCell ref="I325:J325"/>
    <mergeCell ref="K325:M325"/>
    <mergeCell ref="N325:O325"/>
    <mergeCell ref="P325:Q325"/>
    <mergeCell ref="R325:T325"/>
    <mergeCell ref="U325:V325"/>
    <mergeCell ref="U324:V324"/>
    <mergeCell ref="W324:Y324"/>
    <mergeCell ref="Z324:AA324"/>
    <mergeCell ref="AB324:AC324"/>
    <mergeCell ref="AD324:AE324"/>
    <mergeCell ref="AF324:AG324"/>
    <mergeCell ref="AF327:AG327"/>
    <mergeCell ref="AH327:AI327"/>
    <mergeCell ref="B328:C328"/>
    <mergeCell ref="D328:E328"/>
    <mergeCell ref="F328:G328"/>
    <mergeCell ref="I328:J328"/>
    <mergeCell ref="K328:M328"/>
    <mergeCell ref="N328:O328"/>
    <mergeCell ref="P328:Q328"/>
    <mergeCell ref="R328:T328"/>
    <mergeCell ref="R327:T327"/>
    <mergeCell ref="U327:V327"/>
    <mergeCell ref="W327:Y327"/>
    <mergeCell ref="Z327:AA327"/>
    <mergeCell ref="AB327:AC327"/>
    <mergeCell ref="AD327:AE327"/>
    <mergeCell ref="AD326:AE326"/>
    <mergeCell ref="AF326:AG326"/>
    <mergeCell ref="AH326:AI326"/>
    <mergeCell ref="B327:C327"/>
    <mergeCell ref="D327:E327"/>
    <mergeCell ref="F327:G327"/>
    <mergeCell ref="I327:J327"/>
    <mergeCell ref="K327:M327"/>
    <mergeCell ref="N327:O327"/>
    <mergeCell ref="P327:Q327"/>
    <mergeCell ref="P326:Q326"/>
    <mergeCell ref="R326:T326"/>
    <mergeCell ref="U326:V326"/>
    <mergeCell ref="W326:Y326"/>
    <mergeCell ref="Z326:AA326"/>
    <mergeCell ref="AB326:AC326"/>
    <mergeCell ref="B330:C330"/>
    <mergeCell ref="D330:E330"/>
    <mergeCell ref="F330:G330"/>
    <mergeCell ref="I330:J330"/>
    <mergeCell ref="K330:M330"/>
    <mergeCell ref="N330:O330"/>
    <mergeCell ref="W329:Y329"/>
    <mergeCell ref="Z329:AA329"/>
    <mergeCell ref="AB329:AC329"/>
    <mergeCell ref="AD329:AE329"/>
    <mergeCell ref="AF329:AG329"/>
    <mergeCell ref="AH329:AI329"/>
    <mergeCell ref="AH328:AI328"/>
    <mergeCell ref="B329:C329"/>
    <mergeCell ref="D329:E329"/>
    <mergeCell ref="F329:G329"/>
    <mergeCell ref="I329:J329"/>
    <mergeCell ref="K329:M329"/>
    <mergeCell ref="N329:O329"/>
    <mergeCell ref="P329:Q329"/>
    <mergeCell ref="R329:T329"/>
    <mergeCell ref="U329:V329"/>
    <mergeCell ref="U328:V328"/>
    <mergeCell ref="W328:Y328"/>
    <mergeCell ref="Z328:AA328"/>
    <mergeCell ref="AB328:AC328"/>
    <mergeCell ref="AD328:AE328"/>
    <mergeCell ref="AF328:AG328"/>
    <mergeCell ref="AF331:AG331"/>
    <mergeCell ref="AH331:AI331"/>
    <mergeCell ref="B332:C332"/>
    <mergeCell ref="D332:E332"/>
    <mergeCell ref="F332:G332"/>
    <mergeCell ref="I332:J332"/>
    <mergeCell ref="K332:M332"/>
    <mergeCell ref="N332:O332"/>
    <mergeCell ref="P332:Q332"/>
    <mergeCell ref="R332:T332"/>
    <mergeCell ref="R331:T331"/>
    <mergeCell ref="U331:V331"/>
    <mergeCell ref="W331:Y331"/>
    <mergeCell ref="Z331:AA331"/>
    <mergeCell ref="AB331:AC331"/>
    <mergeCell ref="AD331:AE331"/>
    <mergeCell ref="AD330:AE330"/>
    <mergeCell ref="AF330:AG330"/>
    <mergeCell ref="AH330:AI330"/>
    <mergeCell ref="B331:C331"/>
    <mergeCell ref="D331:E331"/>
    <mergeCell ref="F331:G331"/>
    <mergeCell ref="I331:J331"/>
    <mergeCell ref="K331:M331"/>
    <mergeCell ref="N331:O331"/>
    <mergeCell ref="P331:Q331"/>
    <mergeCell ref="P330:Q330"/>
    <mergeCell ref="R330:T330"/>
    <mergeCell ref="U330:V330"/>
    <mergeCell ref="W330:Y330"/>
    <mergeCell ref="Z330:AA330"/>
    <mergeCell ref="AB330:AC330"/>
    <mergeCell ref="B334:C334"/>
    <mergeCell ref="D334:E334"/>
    <mergeCell ref="F334:G334"/>
    <mergeCell ref="I334:J334"/>
    <mergeCell ref="K334:M334"/>
    <mergeCell ref="N334:O334"/>
    <mergeCell ref="W333:Y333"/>
    <mergeCell ref="Z333:AA333"/>
    <mergeCell ref="AB333:AC333"/>
    <mergeCell ref="AD333:AE333"/>
    <mergeCell ref="AF333:AG333"/>
    <mergeCell ref="AH333:AI333"/>
    <mergeCell ref="AH332:AI332"/>
    <mergeCell ref="B333:C333"/>
    <mergeCell ref="D333:E333"/>
    <mergeCell ref="F333:G333"/>
    <mergeCell ref="I333:J333"/>
    <mergeCell ref="K333:M333"/>
    <mergeCell ref="N333:O333"/>
    <mergeCell ref="P333:Q333"/>
    <mergeCell ref="R333:T333"/>
    <mergeCell ref="U333:V333"/>
    <mergeCell ref="U332:V332"/>
    <mergeCell ref="W332:Y332"/>
    <mergeCell ref="Z332:AA332"/>
    <mergeCell ref="AB332:AC332"/>
    <mergeCell ref="AD332:AE332"/>
    <mergeCell ref="AF332:AG332"/>
    <mergeCell ref="AF335:AG335"/>
    <mergeCell ref="AH335:AI335"/>
    <mergeCell ref="B336:C336"/>
    <mergeCell ref="D336:E336"/>
    <mergeCell ref="F336:G336"/>
    <mergeCell ref="I336:J336"/>
    <mergeCell ref="K336:M336"/>
    <mergeCell ref="N336:O336"/>
    <mergeCell ref="P336:Q336"/>
    <mergeCell ref="R336:T336"/>
    <mergeCell ref="R335:T335"/>
    <mergeCell ref="U335:V335"/>
    <mergeCell ref="W335:Y335"/>
    <mergeCell ref="Z335:AA335"/>
    <mergeCell ref="AB335:AC335"/>
    <mergeCell ref="AD335:AE335"/>
    <mergeCell ref="AD334:AE334"/>
    <mergeCell ref="AF334:AG334"/>
    <mergeCell ref="AH334:AI334"/>
    <mergeCell ref="B335:C335"/>
    <mergeCell ref="D335:E335"/>
    <mergeCell ref="F335:G335"/>
    <mergeCell ref="I335:J335"/>
    <mergeCell ref="K335:M335"/>
    <mergeCell ref="N335:O335"/>
    <mergeCell ref="P335:Q335"/>
    <mergeCell ref="P334:Q334"/>
    <mergeCell ref="R334:T334"/>
    <mergeCell ref="U334:V334"/>
    <mergeCell ref="W334:Y334"/>
    <mergeCell ref="Z334:AA334"/>
    <mergeCell ref="AB334:AC334"/>
    <mergeCell ref="B338:C338"/>
    <mergeCell ref="D338:E338"/>
    <mergeCell ref="F338:G338"/>
    <mergeCell ref="I338:J338"/>
    <mergeCell ref="K338:M338"/>
    <mergeCell ref="N338:O338"/>
    <mergeCell ref="W337:Y337"/>
    <mergeCell ref="Z337:AA337"/>
    <mergeCell ref="AB337:AC337"/>
    <mergeCell ref="AD337:AE337"/>
    <mergeCell ref="AF337:AG337"/>
    <mergeCell ref="AH337:AI337"/>
    <mergeCell ref="AH336:AI336"/>
    <mergeCell ref="B337:C337"/>
    <mergeCell ref="D337:E337"/>
    <mergeCell ref="F337:G337"/>
    <mergeCell ref="I337:J337"/>
    <mergeCell ref="K337:M337"/>
    <mergeCell ref="N337:O337"/>
    <mergeCell ref="P337:Q337"/>
    <mergeCell ref="R337:T337"/>
    <mergeCell ref="U337:V337"/>
    <mergeCell ref="U336:V336"/>
    <mergeCell ref="W336:Y336"/>
    <mergeCell ref="Z336:AA336"/>
    <mergeCell ref="AB336:AC336"/>
    <mergeCell ref="AD336:AE336"/>
    <mergeCell ref="AF336:AG336"/>
    <mergeCell ref="AF339:AG339"/>
    <mergeCell ref="AH339:AI339"/>
    <mergeCell ref="B340:C340"/>
    <mergeCell ref="D340:E340"/>
    <mergeCell ref="F340:G340"/>
    <mergeCell ref="I340:J340"/>
    <mergeCell ref="K340:M340"/>
    <mergeCell ref="N340:O340"/>
    <mergeCell ref="P340:Q340"/>
    <mergeCell ref="R340:T340"/>
    <mergeCell ref="R339:T339"/>
    <mergeCell ref="U339:V339"/>
    <mergeCell ref="W339:Y339"/>
    <mergeCell ref="Z339:AA339"/>
    <mergeCell ref="AB339:AC339"/>
    <mergeCell ref="AD339:AE339"/>
    <mergeCell ref="AD338:AE338"/>
    <mergeCell ref="AF338:AG338"/>
    <mergeCell ref="AH338:AI338"/>
    <mergeCell ref="B339:C339"/>
    <mergeCell ref="D339:E339"/>
    <mergeCell ref="F339:G339"/>
    <mergeCell ref="I339:J339"/>
    <mergeCell ref="K339:M339"/>
    <mergeCell ref="N339:O339"/>
    <mergeCell ref="P339:Q339"/>
    <mergeCell ref="P338:Q338"/>
    <mergeCell ref="R338:T338"/>
    <mergeCell ref="U338:V338"/>
    <mergeCell ref="W338:Y338"/>
    <mergeCell ref="Z338:AA338"/>
    <mergeCell ref="AB338:AC338"/>
    <mergeCell ref="B342:C342"/>
    <mergeCell ref="D342:E342"/>
    <mergeCell ref="F342:G342"/>
    <mergeCell ref="I342:J342"/>
    <mergeCell ref="K342:M342"/>
    <mergeCell ref="N342:O342"/>
    <mergeCell ref="W341:Y341"/>
    <mergeCell ref="Z341:AA341"/>
    <mergeCell ref="AB341:AC341"/>
    <mergeCell ref="AD341:AE341"/>
    <mergeCell ref="AF341:AG341"/>
    <mergeCell ref="AH341:AI341"/>
    <mergeCell ref="AH340:AI340"/>
    <mergeCell ref="B341:C341"/>
    <mergeCell ref="D341:E341"/>
    <mergeCell ref="F341:G341"/>
    <mergeCell ref="I341:J341"/>
    <mergeCell ref="K341:M341"/>
    <mergeCell ref="N341:O341"/>
    <mergeCell ref="P341:Q341"/>
    <mergeCell ref="R341:T341"/>
    <mergeCell ref="U341:V341"/>
    <mergeCell ref="U340:V340"/>
    <mergeCell ref="W340:Y340"/>
    <mergeCell ref="Z340:AA340"/>
    <mergeCell ref="AB340:AC340"/>
    <mergeCell ref="AD340:AE340"/>
    <mergeCell ref="AF340:AG340"/>
    <mergeCell ref="AF343:AG343"/>
    <mergeCell ref="AH343:AI343"/>
    <mergeCell ref="B344:C344"/>
    <mergeCell ref="D344:E344"/>
    <mergeCell ref="F344:G344"/>
    <mergeCell ref="I344:J344"/>
    <mergeCell ref="K344:M344"/>
    <mergeCell ref="N344:O344"/>
    <mergeCell ref="P344:Q344"/>
    <mergeCell ref="R344:T344"/>
    <mergeCell ref="R343:T343"/>
    <mergeCell ref="U343:V343"/>
    <mergeCell ref="W343:Y343"/>
    <mergeCell ref="Z343:AA343"/>
    <mergeCell ref="AB343:AC343"/>
    <mergeCell ref="AD343:AE343"/>
    <mergeCell ref="AD342:AE342"/>
    <mergeCell ref="AF342:AG342"/>
    <mergeCell ref="AH342:AI342"/>
    <mergeCell ref="B343:C343"/>
    <mergeCell ref="D343:E343"/>
    <mergeCell ref="F343:G343"/>
    <mergeCell ref="I343:J343"/>
    <mergeCell ref="K343:M343"/>
    <mergeCell ref="N343:O343"/>
    <mergeCell ref="P343:Q343"/>
    <mergeCell ref="P342:Q342"/>
    <mergeCell ref="R342:T342"/>
    <mergeCell ref="U342:V342"/>
    <mergeCell ref="W342:Y342"/>
    <mergeCell ref="Z342:AA342"/>
    <mergeCell ref="AB342:AC342"/>
    <mergeCell ref="B346:C346"/>
    <mergeCell ref="D346:E346"/>
    <mergeCell ref="F346:G346"/>
    <mergeCell ref="I346:J346"/>
    <mergeCell ref="K346:M346"/>
    <mergeCell ref="N346:O346"/>
    <mergeCell ref="W345:Y345"/>
    <mergeCell ref="Z345:AA345"/>
    <mergeCell ref="AB345:AC345"/>
    <mergeCell ref="AD345:AE345"/>
    <mergeCell ref="AF345:AG345"/>
    <mergeCell ref="AH345:AI345"/>
    <mergeCell ref="AH344:AI344"/>
    <mergeCell ref="B345:C345"/>
    <mergeCell ref="D345:E345"/>
    <mergeCell ref="F345:G345"/>
    <mergeCell ref="I345:J345"/>
    <mergeCell ref="K345:M345"/>
    <mergeCell ref="N345:O345"/>
    <mergeCell ref="P345:Q345"/>
    <mergeCell ref="R345:T345"/>
    <mergeCell ref="U345:V345"/>
    <mergeCell ref="U344:V344"/>
    <mergeCell ref="W344:Y344"/>
    <mergeCell ref="Z344:AA344"/>
    <mergeCell ref="AB344:AC344"/>
    <mergeCell ref="AD344:AE344"/>
    <mergeCell ref="AF344:AG344"/>
    <mergeCell ref="AF347:AG347"/>
    <mergeCell ref="AH347:AI347"/>
    <mergeCell ref="B348:C348"/>
    <mergeCell ref="D348:E348"/>
    <mergeCell ref="F348:G348"/>
    <mergeCell ref="I348:J348"/>
    <mergeCell ref="K348:M348"/>
    <mergeCell ref="N348:O348"/>
    <mergeCell ref="P348:Q348"/>
    <mergeCell ref="R348:T348"/>
    <mergeCell ref="R347:T347"/>
    <mergeCell ref="U347:V347"/>
    <mergeCell ref="W347:Y347"/>
    <mergeCell ref="Z347:AA347"/>
    <mergeCell ref="AB347:AC347"/>
    <mergeCell ref="AD347:AE347"/>
    <mergeCell ref="AD346:AE346"/>
    <mergeCell ref="AF346:AG346"/>
    <mergeCell ref="AH346:AI346"/>
    <mergeCell ref="B347:C347"/>
    <mergeCell ref="D347:E347"/>
    <mergeCell ref="F347:G347"/>
    <mergeCell ref="I347:J347"/>
    <mergeCell ref="K347:M347"/>
    <mergeCell ref="N347:O347"/>
    <mergeCell ref="P347:Q347"/>
    <mergeCell ref="P346:Q346"/>
    <mergeCell ref="R346:T346"/>
    <mergeCell ref="U346:V346"/>
    <mergeCell ref="W346:Y346"/>
    <mergeCell ref="Z346:AA346"/>
    <mergeCell ref="AB346:AC346"/>
    <mergeCell ref="B350:C350"/>
    <mergeCell ref="D350:E350"/>
    <mergeCell ref="F350:G350"/>
    <mergeCell ref="I350:J350"/>
    <mergeCell ref="K350:M350"/>
    <mergeCell ref="N350:O350"/>
    <mergeCell ref="W349:Y349"/>
    <mergeCell ref="Z349:AA349"/>
    <mergeCell ref="AB349:AC349"/>
    <mergeCell ref="AD349:AE349"/>
    <mergeCell ref="AF349:AG349"/>
    <mergeCell ref="AH349:AI349"/>
    <mergeCell ref="AH348:AI348"/>
    <mergeCell ref="B349:C349"/>
    <mergeCell ref="D349:E349"/>
    <mergeCell ref="F349:G349"/>
    <mergeCell ref="I349:J349"/>
    <mergeCell ref="K349:M349"/>
    <mergeCell ref="N349:O349"/>
    <mergeCell ref="P349:Q349"/>
    <mergeCell ref="R349:T349"/>
    <mergeCell ref="U349:V349"/>
    <mergeCell ref="U348:V348"/>
    <mergeCell ref="W348:Y348"/>
    <mergeCell ref="Z348:AA348"/>
    <mergeCell ref="AB348:AC348"/>
    <mergeCell ref="AD348:AE348"/>
    <mergeCell ref="AF348:AG348"/>
    <mergeCell ref="AF351:AG351"/>
    <mergeCell ref="AH351:AI351"/>
    <mergeCell ref="B352:C352"/>
    <mergeCell ref="D352:E352"/>
    <mergeCell ref="F352:G352"/>
    <mergeCell ref="I352:J352"/>
    <mergeCell ref="K352:M352"/>
    <mergeCell ref="N352:O352"/>
    <mergeCell ref="P352:Q352"/>
    <mergeCell ref="R352:T352"/>
    <mergeCell ref="R351:T351"/>
    <mergeCell ref="U351:V351"/>
    <mergeCell ref="W351:Y351"/>
    <mergeCell ref="Z351:AA351"/>
    <mergeCell ref="AB351:AC351"/>
    <mergeCell ref="AD351:AE351"/>
    <mergeCell ref="AD350:AE350"/>
    <mergeCell ref="AF350:AG350"/>
    <mergeCell ref="AH350:AI350"/>
    <mergeCell ref="B351:C351"/>
    <mergeCell ref="D351:E351"/>
    <mergeCell ref="F351:G351"/>
    <mergeCell ref="I351:J351"/>
    <mergeCell ref="K351:M351"/>
    <mergeCell ref="N351:O351"/>
    <mergeCell ref="P351:Q351"/>
    <mergeCell ref="P350:Q350"/>
    <mergeCell ref="R350:T350"/>
    <mergeCell ref="U350:V350"/>
    <mergeCell ref="W350:Y350"/>
    <mergeCell ref="Z350:AA350"/>
    <mergeCell ref="AB350:AC350"/>
    <mergeCell ref="B354:C354"/>
    <mergeCell ref="D354:E354"/>
    <mergeCell ref="F354:G354"/>
    <mergeCell ref="I354:J354"/>
    <mergeCell ref="K354:M354"/>
    <mergeCell ref="N354:O354"/>
    <mergeCell ref="W353:Y353"/>
    <mergeCell ref="Z353:AA353"/>
    <mergeCell ref="AB353:AC353"/>
    <mergeCell ref="AD353:AE353"/>
    <mergeCell ref="AF353:AG353"/>
    <mergeCell ref="AH353:AI353"/>
    <mergeCell ref="AH352:AI352"/>
    <mergeCell ref="B353:C353"/>
    <mergeCell ref="D353:E353"/>
    <mergeCell ref="F353:G353"/>
    <mergeCell ref="I353:J353"/>
    <mergeCell ref="K353:M353"/>
    <mergeCell ref="N353:O353"/>
    <mergeCell ref="P353:Q353"/>
    <mergeCell ref="R353:T353"/>
    <mergeCell ref="U353:V353"/>
    <mergeCell ref="U352:V352"/>
    <mergeCell ref="W352:Y352"/>
    <mergeCell ref="Z352:AA352"/>
    <mergeCell ref="AB352:AC352"/>
    <mergeCell ref="AD352:AE352"/>
    <mergeCell ref="AF352:AG352"/>
    <mergeCell ref="AF355:AG355"/>
    <mergeCell ref="AH355:AI355"/>
    <mergeCell ref="B356:C356"/>
    <mergeCell ref="D356:E356"/>
    <mergeCell ref="F356:G356"/>
    <mergeCell ref="I356:J356"/>
    <mergeCell ref="K356:M356"/>
    <mergeCell ref="N356:O356"/>
    <mergeCell ref="P356:Q356"/>
    <mergeCell ref="R356:T356"/>
    <mergeCell ref="R355:T355"/>
    <mergeCell ref="U355:V355"/>
    <mergeCell ref="W355:Y355"/>
    <mergeCell ref="Z355:AA355"/>
    <mergeCell ref="AB355:AC355"/>
    <mergeCell ref="AD355:AE355"/>
    <mergeCell ref="AD354:AE354"/>
    <mergeCell ref="AF354:AG354"/>
    <mergeCell ref="AH354:AI354"/>
    <mergeCell ref="B355:C355"/>
    <mergeCell ref="D355:E355"/>
    <mergeCell ref="F355:G355"/>
    <mergeCell ref="I355:J355"/>
    <mergeCell ref="K355:M355"/>
    <mergeCell ref="N355:O355"/>
    <mergeCell ref="P355:Q355"/>
    <mergeCell ref="P354:Q354"/>
    <mergeCell ref="R354:T354"/>
    <mergeCell ref="U354:V354"/>
    <mergeCell ref="W354:Y354"/>
    <mergeCell ref="Z354:AA354"/>
    <mergeCell ref="AB354:AC354"/>
    <mergeCell ref="B358:C358"/>
    <mergeCell ref="D358:E358"/>
    <mergeCell ref="F358:G358"/>
    <mergeCell ref="I358:J358"/>
    <mergeCell ref="K358:M358"/>
    <mergeCell ref="N358:O358"/>
    <mergeCell ref="W357:Y357"/>
    <mergeCell ref="Z357:AA357"/>
    <mergeCell ref="AB357:AC357"/>
    <mergeCell ref="AD357:AE357"/>
    <mergeCell ref="AF357:AG357"/>
    <mergeCell ref="AH357:AI357"/>
    <mergeCell ref="AH356:AI356"/>
    <mergeCell ref="B357:C357"/>
    <mergeCell ref="D357:E357"/>
    <mergeCell ref="F357:G357"/>
    <mergeCell ref="I357:J357"/>
    <mergeCell ref="K357:M357"/>
    <mergeCell ref="N357:O357"/>
    <mergeCell ref="P357:Q357"/>
    <mergeCell ref="R357:T357"/>
    <mergeCell ref="U357:V357"/>
    <mergeCell ref="U356:V356"/>
    <mergeCell ref="W356:Y356"/>
    <mergeCell ref="Z356:AA356"/>
    <mergeCell ref="AB356:AC356"/>
    <mergeCell ref="AD356:AE356"/>
    <mergeCell ref="AF356:AG356"/>
    <mergeCell ref="AF359:AG359"/>
    <mergeCell ref="AH359:AI359"/>
    <mergeCell ref="B360:C360"/>
    <mergeCell ref="D360:E360"/>
    <mergeCell ref="F360:G360"/>
    <mergeCell ref="I360:J360"/>
    <mergeCell ref="K360:M360"/>
    <mergeCell ref="N360:O360"/>
    <mergeCell ref="P360:Q360"/>
    <mergeCell ref="R360:T360"/>
    <mergeCell ref="R359:T359"/>
    <mergeCell ref="U359:V359"/>
    <mergeCell ref="W359:Y359"/>
    <mergeCell ref="Z359:AA359"/>
    <mergeCell ref="AB359:AC359"/>
    <mergeCell ref="AD359:AE359"/>
    <mergeCell ref="AD358:AE358"/>
    <mergeCell ref="AF358:AG358"/>
    <mergeCell ref="AH358:AI358"/>
    <mergeCell ref="B359:C359"/>
    <mergeCell ref="D359:E359"/>
    <mergeCell ref="F359:G359"/>
    <mergeCell ref="I359:J359"/>
    <mergeCell ref="K359:M359"/>
    <mergeCell ref="N359:O359"/>
    <mergeCell ref="P359:Q359"/>
    <mergeCell ref="P358:Q358"/>
    <mergeCell ref="R358:T358"/>
    <mergeCell ref="U358:V358"/>
    <mergeCell ref="W358:Y358"/>
    <mergeCell ref="Z358:AA358"/>
    <mergeCell ref="AB358:AC358"/>
    <mergeCell ref="B362:C362"/>
    <mergeCell ref="D362:E362"/>
    <mergeCell ref="F362:G362"/>
    <mergeCell ref="I362:J362"/>
    <mergeCell ref="K362:M362"/>
    <mergeCell ref="N362:O362"/>
    <mergeCell ref="W361:Y361"/>
    <mergeCell ref="Z361:AA361"/>
    <mergeCell ref="AB361:AC361"/>
    <mergeCell ref="AD361:AE361"/>
    <mergeCell ref="AF361:AG361"/>
    <mergeCell ref="AH361:AI361"/>
    <mergeCell ref="AH360:AI360"/>
    <mergeCell ref="B361:C361"/>
    <mergeCell ref="D361:E361"/>
    <mergeCell ref="F361:G361"/>
    <mergeCell ref="I361:J361"/>
    <mergeCell ref="K361:M361"/>
    <mergeCell ref="N361:O361"/>
    <mergeCell ref="P361:Q361"/>
    <mergeCell ref="R361:T361"/>
    <mergeCell ref="U361:V361"/>
    <mergeCell ref="U360:V360"/>
    <mergeCell ref="W360:Y360"/>
    <mergeCell ref="Z360:AA360"/>
    <mergeCell ref="AB360:AC360"/>
    <mergeCell ref="AD360:AE360"/>
    <mergeCell ref="AF360:AG360"/>
    <mergeCell ref="AF363:AG363"/>
    <mergeCell ref="AH363:AI363"/>
    <mergeCell ref="B364:C364"/>
    <mergeCell ref="D364:E364"/>
    <mergeCell ref="F364:G364"/>
    <mergeCell ref="I364:J364"/>
    <mergeCell ref="K364:M364"/>
    <mergeCell ref="N364:O364"/>
    <mergeCell ref="P364:Q364"/>
    <mergeCell ref="R364:T364"/>
    <mergeCell ref="R363:T363"/>
    <mergeCell ref="U363:V363"/>
    <mergeCell ref="W363:Y363"/>
    <mergeCell ref="Z363:AA363"/>
    <mergeCell ref="AB363:AC363"/>
    <mergeCell ref="AD363:AE363"/>
    <mergeCell ref="AD362:AE362"/>
    <mergeCell ref="AF362:AG362"/>
    <mergeCell ref="AH362:AI362"/>
    <mergeCell ref="B363:C363"/>
    <mergeCell ref="D363:E363"/>
    <mergeCell ref="F363:G363"/>
    <mergeCell ref="I363:J363"/>
    <mergeCell ref="K363:M363"/>
    <mergeCell ref="N363:O363"/>
    <mergeCell ref="P363:Q363"/>
    <mergeCell ref="P362:Q362"/>
    <mergeCell ref="R362:T362"/>
    <mergeCell ref="U362:V362"/>
    <mergeCell ref="W362:Y362"/>
    <mergeCell ref="Z362:AA362"/>
    <mergeCell ref="AB362:AC362"/>
    <mergeCell ref="B366:C366"/>
    <mergeCell ref="D366:E366"/>
    <mergeCell ref="F366:G366"/>
    <mergeCell ref="I366:J366"/>
    <mergeCell ref="K366:M366"/>
    <mergeCell ref="N366:O366"/>
    <mergeCell ref="W365:Y365"/>
    <mergeCell ref="Z365:AA365"/>
    <mergeCell ref="AB365:AC365"/>
    <mergeCell ref="AD365:AE365"/>
    <mergeCell ref="AF365:AG365"/>
    <mergeCell ref="AH365:AI365"/>
    <mergeCell ref="AH364:AI364"/>
    <mergeCell ref="B365:C365"/>
    <mergeCell ref="D365:E365"/>
    <mergeCell ref="F365:G365"/>
    <mergeCell ref="I365:J365"/>
    <mergeCell ref="K365:M365"/>
    <mergeCell ref="N365:O365"/>
    <mergeCell ref="P365:Q365"/>
    <mergeCell ref="R365:T365"/>
    <mergeCell ref="U365:V365"/>
    <mergeCell ref="U364:V364"/>
    <mergeCell ref="W364:Y364"/>
    <mergeCell ref="Z364:AA364"/>
    <mergeCell ref="AB364:AC364"/>
    <mergeCell ref="AD364:AE364"/>
    <mergeCell ref="AF364:AG364"/>
    <mergeCell ref="AF367:AG367"/>
    <mergeCell ref="AH367:AI367"/>
    <mergeCell ref="B368:C368"/>
    <mergeCell ref="D368:E368"/>
    <mergeCell ref="F368:G368"/>
    <mergeCell ref="I368:J368"/>
    <mergeCell ref="K368:M368"/>
    <mergeCell ref="N368:O368"/>
    <mergeCell ref="P368:Q368"/>
    <mergeCell ref="R368:T368"/>
    <mergeCell ref="R367:T367"/>
    <mergeCell ref="U367:V367"/>
    <mergeCell ref="W367:Y367"/>
    <mergeCell ref="Z367:AA367"/>
    <mergeCell ref="AB367:AC367"/>
    <mergeCell ref="AD367:AE367"/>
    <mergeCell ref="AD366:AE366"/>
    <mergeCell ref="AF366:AG366"/>
    <mergeCell ref="AH366:AI366"/>
    <mergeCell ref="B367:C367"/>
    <mergeCell ref="D367:E367"/>
    <mergeCell ref="F367:G367"/>
    <mergeCell ref="I367:J367"/>
    <mergeCell ref="K367:M367"/>
    <mergeCell ref="N367:O367"/>
    <mergeCell ref="P367:Q367"/>
    <mergeCell ref="P366:Q366"/>
    <mergeCell ref="R366:T366"/>
    <mergeCell ref="U366:V366"/>
    <mergeCell ref="W366:Y366"/>
    <mergeCell ref="Z366:AA366"/>
    <mergeCell ref="AB366:AC366"/>
    <mergeCell ref="B370:C370"/>
    <mergeCell ref="D370:E370"/>
    <mergeCell ref="F370:G370"/>
    <mergeCell ref="I370:J370"/>
    <mergeCell ref="K370:M370"/>
    <mergeCell ref="N370:O370"/>
    <mergeCell ref="W369:Y369"/>
    <mergeCell ref="Z369:AA369"/>
    <mergeCell ref="AB369:AC369"/>
    <mergeCell ref="AD369:AE369"/>
    <mergeCell ref="AF369:AG369"/>
    <mergeCell ref="AH369:AI369"/>
    <mergeCell ref="AH368:AI368"/>
    <mergeCell ref="B369:C369"/>
    <mergeCell ref="D369:E369"/>
    <mergeCell ref="F369:G369"/>
    <mergeCell ref="I369:J369"/>
    <mergeCell ref="K369:M369"/>
    <mergeCell ref="N369:O369"/>
    <mergeCell ref="P369:Q369"/>
    <mergeCell ref="R369:T369"/>
    <mergeCell ref="U369:V369"/>
    <mergeCell ref="U368:V368"/>
    <mergeCell ref="W368:Y368"/>
    <mergeCell ref="Z368:AA368"/>
    <mergeCell ref="AB368:AC368"/>
    <mergeCell ref="AD368:AE368"/>
    <mergeCell ref="AF368:AG368"/>
    <mergeCell ref="AF371:AG371"/>
    <mergeCell ref="AH371:AI371"/>
    <mergeCell ref="B372:C372"/>
    <mergeCell ref="D372:E372"/>
    <mergeCell ref="F372:G372"/>
    <mergeCell ref="I372:J372"/>
    <mergeCell ref="K372:M372"/>
    <mergeCell ref="N372:O372"/>
    <mergeCell ref="P372:Q372"/>
    <mergeCell ref="R372:T372"/>
    <mergeCell ref="R371:T371"/>
    <mergeCell ref="U371:V371"/>
    <mergeCell ref="W371:Y371"/>
    <mergeCell ref="Z371:AA371"/>
    <mergeCell ref="AB371:AC371"/>
    <mergeCell ref="AD371:AE371"/>
    <mergeCell ref="AD370:AE370"/>
    <mergeCell ref="AF370:AG370"/>
    <mergeCell ref="AH370:AI370"/>
    <mergeCell ref="B371:C371"/>
    <mergeCell ref="D371:E371"/>
    <mergeCell ref="F371:G371"/>
    <mergeCell ref="I371:J371"/>
    <mergeCell ref="K371:M371"/>
    <mergeCell ref="N371:O371"/>
    <mergeCell ref="P371:Q371"/>
    <mergeCell ref="P370:Q370"/>
    <mergeCell ref="R370:T370"/>
    <mergeCell ref="U370:V370"/>
    <mergeCell ref="W370:Y370"/>
    <mergeCell ref="Z370:AA370"/>
    <mergeCell ref="AB370:AC370"/>
    <mergeCell ref="W373:Y373"/>
    <mergeCell ref="Z373:AA373"/>
    <mergeCell ref="AB373:AC373"/>
    <mergeCell ref="AD373:AE373"/>
    <mergeCell ref="AF373:AG373"/>
    <mergeCell ref="AH373:AI373"/>
    <mergeCell ref="AH372:AI372"/>
    <mergeCell ref="B373:C373"/>
    <mergeCell ref="D373:E373"/>
    <mergeCell ref="F373:G373"/>
    <mergeCell ref="I373:J373"/>
    <mergeCell ref="K373:M373"/>
    <mergeCell ref="N373:O373"/>
    <mergeCell ref="P373:Q373"/>
    <mergeCell ref="R373:T373"/>
    <mergeCell ref="U373:V373"/>
    <mergeCell ref="U372:V372"/>
    <mergeCell ref="W372:Y372"/>
    <mergeCell ref="Z372:AA372"/>
    <mergeCell ref="AB372:AC372"/>
    <mergeCell ref="AD372:AE372"/>
    <mergeCell ref="AF372:AG372"/>
    <mergeCell ref="P376:Q376"/>
    <mergeCell ref="R376:T376"/>
    <mergeCell ref="R375:T375"/>
    <mergeCell ref="U375:V375"/>
    <mergeCell ref="W375:Y375"/>
    <mergeCell ref="Z375:AA375"/>
    <mergeCell ref="AB375:AC375"/>
    <mergeCell ref="AD375:AE375"/>
    <mergeCell ref="AD374:AE374"/>
    <mergeCell ref="AF374:AG374"/>
    <mergeCell ref="AH374:AI374"/>
    <mergeCell ref="B375:C375"/>
    <mergeCell ref="D375:E375"/>
    <mergeCell ref="F375:G375"/>
    <mergeCell ref="I375:J375"/>
    <mergeCell ref="K375:M375"/>
    <mergeCell ref="N375:O375"/>
    <mergeCell ref="P375:Q375"/>
    <mergeCell ref="P374:Q374"/>
    <mergeCell ref="R374:T374"/>
    <mergeCell ref="U374:V374"/>
    <mergeCell ref="W374:Y374"/>
    <mergeCell ref="Z374:AA374"/>
    <mergeCell ref="AB374:AC374"/>
    <mergeCell ref="B374:C374"/>
    <mergeCell ref="D374:E374"/>
    <mergeCell ref="F374:G374"/>
    <mergeCell ref="I374:J374"/>
    <mergeCell ref="K374:M374"/>
    <mergeCell ref="N374:O374"/>
    <mergeCell ref="E1:J1"/>
    <mergeCell ref="B378:E378"/>
    <mergeCell ref="W377:Y377"/>
    <mergeCell ref="Z377:AA377"/>
    <mergeCell ref="AB377:AC377"/>
    <mergeCell ref="AD377:AE377"/>
    <mergeCell ref="AF377:AG377"/>
    <mergeCell ref="AH377:AI377"/>
    <mergeCell ref="AH376:AI376"/>
    <mergeCell ref="B377:C377"/>
    <mergeCell ref="D377:E377"/>
    <mergeCell ref="F377:G377"/>
    <mergeCell ref="I377:J377"/>
    <mergeCell ref="K377:M377"/>
    <mergeCell ref="N377:O377"/>
    <mergeCell ref="P377:Q377"/>
    <mergeCell ref="R377:T377"/>
    <mergeCell ref="U377:V377"/>
    <mergeCell ref="U376:V376"/>
    <mergeCell ref="W376:Y376"/>
    <mergeCell ref="Z376:AA376"/>
    <mergeCell ref="AB376:AC376"/>
    <mergeCell ref="AD376:AE376"/>
    <mergeCell ref="AF376:AG376"/>
    <mergeCell ref="AF375:AG375"/>
    <mergeCell ref="AH375:AI375"/>
    <mergeCell ref="B376:C376"/>
    <mergeCell ref="D376:E376"/>
    <mergeCell ref="F376:G376"/>
    <mergeCell ref="I376:J376"/>
    <mergeCell ref="K376:M376"/>
    <mergeCell ref="N376:O376"/>
  </mergeCells>
  <phoneticPr fontId="24"/>
  <pageMargins left="0.31496062992125984" right="0.31496062992125984" top="0.35433070866141736" bottom="0.15748031496062992" header="0.31496062992125984" footer="0.31496062992125984"/>
  <pageSetup paperSize="9" scale="72" fitToHeight="0" orientation="landscape" r:id="rId1"/>
  <rowBreaks count="1" manualBreakCount="1">
    <brk id="31" min="1"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S794"/>
  <sheetViews>
    <sheetView showGridLines="0" view="pageBreakPreview" zoomScale="115" zoomScaleNormal="85" zoomScaleSheetLayoutView="115" workbookViewId="0">
      <selection activeCell="F1" sqref="F1:J1"/>
    </sheetView>
  </sheetViews>
  <sheetFormatPr defaultColWidth="9" defaultRowHeight="18.75" outlineLevelCol="1"/>
  <cols>
    <col min="1" max="1" width="9" style="42"/>
    <col min="2" max="13" width="5.75" style="42" customWidth="1"/>
    <col min="14" max="15" width="4.625" style="42" customWidth="1"/>
    <col min="16" max="17" width="5.75" style="42" customWidth="1"/>
    <col min="18" max="20" width="5.375" style="42" customWidth="1"/>
    <col min="21" max="21" width="5.5" style="42" customWidth="1"/>
    <col min="22" max="22" width="2" style="42" customWidth="1"/>
    <col min="23" max="25" width="4.875" style="42" customWidth="1"/>
    <col min="26" max="29" width="5.75" style="42" customWidth="1"/>
    <col min="30" max="30" width="5.625" style="42" customWidth="1"/>
    <col min="31" max="31" width="5.75" style="42" customWidth="1"/>
    <col min="32" max="33" width="5.5" style="42" customWidth="1"/>
    <col min="34" max="35" width="4.5" style="42" customWidth="1"/>
    <col min="36" max="36" width="4.875" style="42" hidden="1" customWidth="1" outlineLevel="1"/>
    <col min="37" max="37" width="9.625" style="42" hidden="1" customWidth="1" outlineLevel="1"/>
    <col min="38" max="38" width="24" style="42" hidden="1" customWidth="1" outlineLevel="1"/>
    <col min="39" max="39" width="11" style="42" customWidth="1" collapsed="1"/>
    <col min="40" max="48" width="4.875" style="42" customWidth="1"/>
    <col min="49" max="16384" width="9" style="42"/>
  </cols>
  <sheetData>
    <row r="1" spans="1:71" ht="40.5" customHeight="1">
      <c r="A1" s="41"/>
      <c r="B1" s="203" t="s">
        <v>166</v>
      </c>
      <c r="C1" s="203"/>
      <c r="D1" s="40"/>
      <c r="E1" s="40"/>
      <c r="F1" s="122" t="s">
        <v>209</v>
      </c>
      <c r="G1" s="122"/>
      <c r="H1" s="122"/>
      <c r="I1" s="122"/>
      <c r="J1" s="123"/>
      <c r="L1" s="71" t="s">
        <v>178</v>
      </c>
      <c r="M1" s="40"/>
      <c r="N1" s="40"/>
      <c r="O1" s="40"/>
      <c r="P1" s="71" t="s">
        <v>178</v>
      </c>
      <c r="Q1" s="40"/>
      <c r="R1" s="44"/>
      <c r="S1" s="40"/>
      <c r="T1" s="65" t="s">
        <v>177</v>
      </c>
      <c r="U1" s="66"/>
      <c r="V1" s="66"/>
      <c r="W1" s="70"/>
      <c r="X1" s="68"/>
      <c r="Y1" s="66"/>
      <c r="Z1" s="66"/>
      <c r="AA1" s="66"/>
      <c r="AB1" s="67"/>
      <c r="AC1" s="40"/>
      <c r="AD1" s="171" t="s">
        <v>4</v>
      </c>
      <c r="AE1" s="171"/>
      <c r="AF1" s="171"/>
      <c r="AG1" s="171"/>
      <c r="AH1" s="171"/>
      <c r="AI1" s="17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33.75" customHeight="1">
      <c r="A2" s="41"/>
      <c r="B2" s="187" t="s">
        <v>149</v>
      </c>
      <c r="C2" s="187"/>
      <c r="D2" s="187"/>
      <c r="E2" s="187"/>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21" customHeight="1">
      <c r="A3" s="41"/>
      <c r="B3" s="188" t="s">
        <v>150</v>
      </c>
      <c r="C3" s="189"/>
      <c r="D3" s="189"/>
      <c r="E3" s="190"/>
      <c r="F3" s="171" t="s">
        <v>7</v>
      </c>
      <c r="G3" s="171"/>
      <c r="H3" s="171"/>
      <c r="I3" s="188"/>
      <c r="J3" s="189"/>
      <c r="K3" s="189"/>
      <c r="L3" s="189"/>
      <c r="M3" s="189"/>
      <c r="N3" s="189"/>
      <c r="O3" s="189"/>
      <c r="P3" s="190"/>
      <c r="Q3" s="171" t="s">
        <v>8</v>
      </c>
      <c r="R3" s="171"/>
      <c r="S3" s="221"/>
      <c r="T3" s="222"/>
      <c r="U3" s="222"/>
      <c r="V3" s="222"/>
      <c r="W3" s="222"/>
      <c r="X3" s="223"/>
      <c r="Y3" s="256" t="s">
        <v>45</v>
      </c>
      <c r="Z3" s="265"/>
      <c r="AA3" s="224"/>
      <c r="AB3" s="225"/>
      <c r="AC3" s="226"/>
      <c r="AD3" s="184" t="s">
        <v>174</v>
      </c>
      <c r="AE3" s="171"/>
      <c r="AF3" s="171"/>
      <c r="AG3" s="171"/>
      <c r="AH3" s="171"/>
      <c r="AI3" s="17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row>
    <row r="4" spans="1:71" ht="21" customHeight="1">
      <c r="A4" s="41"/>
      <c r="B4" s="191"/>
      <c r="C4" s="192"/>
      <c r="D4" s="192"/>
      <c r="E4" s="193"/>
      <c r="F4" s="171"/>
      <c r="G4" s="171"/>
      <c r="H4" s="171"/>
      <c r="I4" s="191"/>
      <c r="J4" s="192"/>
      <c r="K4" s="192"/>
      <c r="L4" s="192"/>
      <c r="M4" s="192"/>
      <c r="N4" s="192"/>
      <c r="O4" s="192"/>
      <c r="P4" s="193"/>
      <c r="Q4" s="171"/>
      <c r="R4" s="171"/>
      <c r="S4" s="204"/>
      <c r="T4" s="205"/>
      <c r="U4" s="205"/>
      <c r="V4" s="205"/>
      <c r="W4" s="205"/>
      <c r="X4" s="206"/>
      <c r="Y4" s="256"/>
      <c r="Z4" s="265"/>
      <c r="AA4" s="227"/>
      <c r="AB4" s="228"/>
      <c r="AC4" s="229"/>
      <c r="AD4" s="171"/>
      <c r="AE4" s="171"/>
      <c r="AF4" s="171"/>
      <c r="AG4" s="171"/>
      <c r="AH4" s="171"/>
      <c r="AI4" s="171"/>
      <c r="AK4" s="54" t="e">
        <f>#REF!</f>
        <v>#REF!</v>
      </c>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row>
    <row r="5" spans="1:71" ht="21" customHeight="1">
      <c r="A5" s="41"/>
      <c r="B5" s="188" t="s">
        <v>151</v>
      </c>
      <c r="C5" s="189"/>
      <c r="D5" s="189"/>
      <c r="E5" s="190"/>
      <c r="F5" s="171" t="s">
        <v>7</v>
      </c>
      <c r="G5" s="171"/>
      <c r="H5" s="171"/>
      <c r="I5" s="188" t="s">
        <v>152</v>
      </c>
      <c r="J5" s="189"/>
      <c r="K5" s="189"/>
      <c r="L5" s="189"/>
      <c r="M5" s="189"/>
      <c r="N5" s="189"/>
      <c r="O5" s="189"/>
      <c r="P5" s="190"/>
      <c r="Q5" s="171" t="s">
        <v>8</v>
      </c>
      <c r="R5" s="171"/>
      <c r="S5" s="194" t="s">
        <v>141</v>
      </c>
      <c r="T5" s="195"/>
      <c r="U5" s="195"/>
      <c r="V5" s="195"/>
      <c r="W5" s="195"/>
      <c r="X5" s="196"/>
      <c r="Y5" s="256" t="s">
        <v>45</v>
      </c>
      <c r="Z5" s="265"/>
      <c r="AA5" s="197" t="s">
        <v>46</v>
      </c>
      <c r="AB5" s="198"/>
      <c r="AC5" s="199"/>
      <c r="AD5" s="184" t="s">
        <v>174</v>
      </c>
      <c r="AE5" s="171"/>
      <c r="AF5" s="171"/>
      <c r="AG5" s="171"/>
      <c r="AH5" s="171"/>
      <c r="AI5" s="17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21" customHeight="1">
      <c r="A6" s="41"/>
      <c r="B6" s="191"/>
      <c r="C6" s="192"/>
      <c r="D6" s="192"/>
      <c r="E6" s="193"/>
      <c r="F6" s="171"/>
      <c r="G6" s="171"/>
      <c r="H6" s="171"/>
      <c r="I6" s="191"/>
      <c r="J6" s="192"/>
      <c r="K6" s="192"/>
      <c r="L6" s="192"/>
      <c r="M6" s="192"/>
      <c r="N6" s="192"/>
      <c r="O6" s="192"/>
      <c r="P6" s="193"/>
      <c r="Q6" s="171"/>
      <c r="R6" s="171"/>
      <c r="S6" s="214" t="s">
        <v>142</v>
      </c>
      <c r="T6" s="215"/>
      <c r="U6" s="215"/>
      <c r="V6" s="215"/>
      <c r="W6" s="215"/>
      <c r="X6" s="216"/>
      <c r="Y6" s="256"/>
      <c r="Z6" s="265"/>
      <c r="AA6" s="200"/>
      <c r="AB6" s="201"/>
      <c r="AC6" s="202"/>
      <c r="AD6" s="171"/>
      <c r="AE6" s="171"/>
      <c r="AF6" s="171"/>
      <c r="AG6" s="171"/>
      <c r="AH6" s="171"/>
      <c r="AI6" s="17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9.75" customHeight="1">
      <c r="A7" s="41"/>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21" customHeight="1">
      <c r="A8" s="41"/>
      <c r="B8" s="171" t="s">
        <v>36</v>
      </c>
      <c r="C8" s="171"/>
      <c r="D8" s="171"/>
      <c r="E8" s="171"/>
      <c r="F8" s="171"/>
      <c r="G8" s="171"/>
      <c r="H8" s="171"/>
      <c r="I8" s="171"/>
      <c r="J8" s="171"/>
      <c r="K8" s="207" t="s">
        <v>14</v>
      </c>
      <c r="L8" s="207"/>
      <c r="M8" s="207"/>
      <c r="N8" s="207"/>
      <c r="O8" s="207"/>
      <c r="P8" s="207"/>
      <c r="Q8" s="207"/>
      <c r="R8" s="207" t="s">
        <v>15</v>
      </c>
      <c r="S8" s="207"/>
      <c r="T8" s="207"/>
      <c r="U8" s="207"/>
      <c r="V8" s="207"/>
      <c r="W8" s="207"/>
      <c r="X8" s="207"/>
      <c r="Y8" s="207"/>
      <c r="Z8" s="171" t="s">
        <v>144</v>
      </c>
      <c r="AA8" s="171"/>
      <c r="AB8" s="171"/>
      <c r="AC8" s="171"/>
      <c r="AD8" s="171"/>
      <c r="AE8" s="171"/>
      <c r="AF8" s="184" t="s">
        <v>145</v>
      </c>
      <c r="AG8" s="184"/>
      <c r="AH8" s="208" t="s">
        <v>5</v>
      </c>
      <c r="AI8" s="209"/>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21" customHeight="1">
      <c r="A9" s="41"/>
      <c r="B9" s="171" t="s">
        <v>6</v>
      </c>
      <c r="C9" s="171"/>
      <c r="D9" s="171"/>
      <c r="E9" s="171"/>
      <c r="F9" s="171"/>
      <c r="G9" s="171"/>
      <c r="H9" s="184" t="s">
        <v>12</v>
      </c>
      <c r="I9" s="184" t="s">
        <v>13</v>
      </c>
      <c r="J9" s="171"/>
      <c r="K9" s="184" t="s">
        <v>148</v>
      </c>
      <c r="L9" s="171"/>
      <c r="M9" s="171"/>
      <c r="N9" s="171" t="s">
        <v>2</v>
      </c>
      <c r="O9" s="171"/>
      <c r="P9" s="184" t="s">
        <v>28</v>
      </c>
      <c r="Q9" s="171"/>
      <c r="R9" s="184" t="s">
        <v>16</v>
      </c>
      <c r="S9" s="171"/>
      <c r="T9" s="171"/>
      <c r="U9" s="171" t="s">
        <v>2</v>
      </c>
      <c r="V9" s="171"/>
      <c r="W9" s="184" t="s">
        <v>28</v>
      </c>
      <c r="X9" s="171"/>
      <c r="Y9" s="171"/>
      <c r="Z9" s="184" t="s">
        <v>10</v>
      </c>
      <c r="AA9" s="171"/>
      <c r="AB9" s="171" t="s">
        <v>11</v>
      </c>
      <c r="AC9" s="171"/>
      <c r="AD9" s="184" t="s">
        <v>17</v>
      </c>
      <c r="AE9" s="171"/>
      <c r="AF9" s="184"/>
      <c r="AG9" s="184"/>
      <c r="AH9" s="210"/>
      <c r="AI9" s="21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21" customHeight="1">
      <c r="A10" s="41"/>
      <c r="B10" s="171" t="s">
        <v>0</v>
      </c>
      <c r="C10" s="171"/>
      <c r="D10" s="171" t="s">
        <v>146</v>
      </c>
      <c r="E10" s="171"/>
      <c r="F10" s="171" t="s">
        <v>1</v>
      </c>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84"/>
      <c r="AG10" s="184"/>
      <c r="AH10" s="212"/>
      <c r="AI10" s="213"/>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33.75" customHeight="1">
      <c r="A11" s="41"/>
      <c r="B11" s="176"/>
      <c r="C11" s="177"/>
      <c r="D11" s="176"/>
      <c r="E11" s="177"/>
      <c r="F11" s="176"/>
      <c r="G11" s="177"/>
      <c r="H11" s="45"/>
      <c r="I11" s="179"/>
      <c r="J11" s="180"/>
      <c r="K11" s="176"/>
      <c r="L11" s="178"/>
      <c r="M11" s="177"/>
      <c r="N11" s="181"/>
      <c r="O11" s="182"/>
      <c r="P11" s="173"/>
      <c r="Q11" s="173"/>
      <c r="R11" s="264"/>
      <c r="S11" s="264"/>
      <c r="T11" s="264"/>
      <c r="U11" s="173"/>
      <c r="V11" s="173"/>
      <c r="W11" s="173"/>
      <c r="X11" s="173"/>
      <c r="Y11" s="173"/>
      <c r="Z11" s="174"/>
      <c r="AA11" s="174"/>
      <c r="AB11" s="176"/>
      <c r="AC11" s="177"/>
      <c r="AD11" s="175"/>
      <c r="AE11" s="175"/>
      <c r="AF11" s="174"/>
      <c r="AG11" s="174"/>
      <c r="AH11" s="176"/>
      <c r="AI11" s="177"/>
      <c r="AK11" s="51"/>
      <c r="AL11" s="5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33.75" customHeight="1">
      <c r="A12" s="41"/>
      <c r="B12" s="176"/>
      <c r="C12" s="177"/>
      <c r="D12" s="176"/>
      <c r="E12" s="177"/>
      <c r="F12" s="176"/>
      <c r="G12" s="177"/>
      <c r="H12" s="45"/>
      <c r="I12" s="179"/>
      <c r="J12" s="180"/>
      <c r="K12" s="176"/>
      <c r="L12" s="178"/>
      <c r="M12" s="177"/>
      <c r="N12" s="181"/>
      <c r="O12" s="182"/>
      <c r="P12" s="173"/>
      <c r="Q12" s="173"/>
      <c r="R12" s="264"/>
      <c r="S12" s="264"/>
      <c r="T12" s="264"/>
      <c r="U12" s="173"/>
      <c r="V12" s="173"/>
      <c r="W12" s="173"/>
      <c r="X12" s="173"/>
      <c r="Y12" s="173"/>
      <c r="Z12" s="174"/>
      <c r="AA12" s="174"/>
      <c r="AB12" s="176"/>
      <c r="AC12" s="177"/>
      <c r="AD12" s="175"/>
      <c r="AE12" s="175"/>
      <c r="AF12" s="174"/>
      <c r="AG12" s="174"/>
      <c r="AH12" s="176"/>
      <c r="AI12" s="177"/>
      <c r="AK12" s="51"/>
      <c r="AL12" s="5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33.75" customHeight="1">
      <c r="A13" s="41"/>
      <c r="B13" s="176"/>
      <c r="C13" s="177"/>
      <c r="D13" s="176"/>
      <c r="E13" s="177"/>
      <c r="F13" s="176"/>
      <c r="G13" s="177"/>
      <c r="H13" s="45"/>
      <c r="I13" s="179"/>
      <c r="J13" s="180"/>
      <c r="K13" s="176"/>
      <c r="L13" s="178"/>
      <c r="M13" s="177"/>
      <c r="N13" s="181"/>
      <c r="O13" s="182"/>
      <c r="P13" s="173"/>
      <c r="Q13" s="173"/>
      <c r="R13" s="264"/>
      <c r="S13" s="264"/>
      <c r="T13" s="264"/>
      <c r="U13" s="173"/>
      <c r="V13" s="173"/>
      <c r="W13" s="173"/>
      <c r="X13" s="173"/>
      <c r="Y13" s="173"/>
      <c r="Z13" s="174"/>
      <c r="AA13" s="174"/>
      <c r="AB13" s="176"/>
      <c r="AC13" s="177"/>
      <c r="AD13" s="175"/>
      <c r="AE13" s="175"/>
      <c r="AF13" s="174"/>
      <c r="AG13" s="174"/>
      <c r="AH13" s="176"/>
      <c r="AI13" s="177"/>
      <c r="AK13" s="51"/>
      <c r="AL13" s="5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33.75" customHeight="1">
      <c r="A14" s="41"/>
      <c r="B14" s="176"/>
      <c r="C14" s="177"/>
      <c r="D14" s="176"/>
      <c r="E14" s="177"/>
      <c r="F14" s="176"/>
      <c r="G14" s="177"/>
      <c r="H14" s="45"/>
      <c r="I14" s="179"/>
      <c r="J14" s="180"/>
      <c r="K14" s="176"/>
      <c r="L14" s="178"/>
      <c r="M14" s="177"/>
      <c r="N14" s="181"/>
      <c r="O14" s="182"/>
      <c r="P14" s="173"/>
      <c r="Q14" s="173"/>
      <c r="R14" s="264"/>
      <c r="S14" s="264"/>
      <c r="T14" s="264"/>
      <c r="U14" s="173"/>
      <c r="V14" s="173"/>
      <c r="W14" s="173"/>
      <c r="X14" s="173"/>
      <c r="Y14" s="173"/>
      <c r="Z14" s="174"/>
      <c r="AA14" s="174"/>
      <c r="AB14" s="176"/>
      <c r="AC14" s="177"/>
      <c r="AD14" s="175"/>
      <c r="AE14" s="175"/>
      <c r="AF14" s="174"/>
      <c r="AG14" s="174"/>
      <c r="AH14" s="176"/>
      <c r="AI14" s="177"/>
      <c r="AK14" s="51"/>
      <c r="AL14" s="5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33.75" customHeight="1">
      <c r="A15" s="41"/>
      <c r="B15" s="176"/>
      <c r="C15" s="177"/>
      <c r="D15" s="176"/>
      <c r="E15" s="177"/>
      <c r="F15" s="176"/>
      <c r="G15" s="177"/>
      <c r="H15" s="45"/>
      <c r="I15" s="179"/>
      <c r="J15" s="180"/>
      <c r="K15" s="176"/>
      <c r="L15" s="178"/>
      <c r="M15" s="177"/>
      <c r="N15" s="181"/>
      <c r="O15" s="182"/>
      <c r="P15" s="173"/>
      <c r="Q15" s="173"/>
      <c r="R15" s="264"/>
      <c r="S15" s="264"/>
      <c r="T15" s="264"/>
      <c r="U15" s="173"/>
      <c r="V15" s="173"/>
      <c r="W15" s="173"/>
      <c r="X15" s="173"/>
      <c r="Y15" s="173"/>
      <c r="Z15" s="174"/>
      <c r="AA15" s="174"/>
      <c r="AB15" s="176"/>
      <c r="AC15" s="177"/>
      <c r="AD15" s="175"/>
      <c r="AE15" s="175"/>
      <c r="AF15" s="174"/>
      <c r="AG15" s="174"/>
      <c r="AH15" s="176"/>
      <c r="AI15" s="177"/>
      <c r="AK15" s="51"/>
      <c r="AL15" s="5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33.75" customHeight="1">
      <c r="A16" s="41"/>
      <c r="B16" s="176"/>
      <c r="C16" s="177"/>
      <c r="D16" s="176"/>
      <c r="E16" s="177"/>
      <c r="F16" s="176"/>
      <c r="G16" s="177"/>
      <c r="H16" s="45"/>
      <c r="I16" s="179"/>
      <c r="J16" s="180"/>
      <c r="K16" s="176"/>
      <c r="L16" s="178"/>
      <c r="M16" s="177"/>
      <c r="N16" s="181"/>
      <c r="O16" s="182"/>
      <c r="P16" s="173"/>
      <c r="Q16" s="173"/>
      <c r="R16" s="264"/>
      <c r="S16" s="264"/>
      <c r="T16" s="264"/>
      <c r="U16" s="173"/>
      <c r="V16" s="173"/>
      <c r="W16" s="173"/>
      <c r="X16" s="173"/>
      <c r="Y16" s="173"/>
      <c r="Z16" s="174"/>
      <c r="AA16" s="174"/>
      <c r="AB16" s="176"/>
      <c r="AC16" s="177"/>
      <c r="AD16" s="175"/>
      <c r="AE16" s="175"/>
      <c r="AF16" s="174"/>
      <c r="AG16" s="174"/>
      <c r="AH16" s="176"/>
      <c r="AI16" s="177"/>
      <c r="AK16" s="51"/>
      <c r="AL16" s="5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1" ht="33.75" customHeight="1">
      <c r="A17" s="41"/>
      <c r="B17" s="176"/>
      <c r="C17" s="177"/>
      <c r="D17" s="176"/>
      <c r="E17" s="177"/>
      <c r="F17" s="176"/>
      <c r="G17" s="177"/>
      <c r="H17" s="45"/>
      <c r="I17" s="179"/>
      <c r="J17" s="180"/>
      <c r="K17" s="176"/>
      <c r="L17" s="178"/>
      <c r="M17" s="177"/>
      <c r="N17" s="181"/>
      <c r="O17" s="182"/>
      <c r="P17" s="173"/>
      <c r="Q17" s="173"/>
      <c r="R17" s="264"/>
      <c r="S17" s="264"/>
      <c r="T17" s="264"/>
      <c r="U17" s="173"/>
      <c r="V17" s="173"/>
      <c r="W17" s="173"/>
      <c r="X17" s="173"/>
      <c r="Y17" s="173"/>
      <c r="Z17" s="174"/>
      <c r="AA17" s="174"/>
      <c r="AB17" s="176"/>
      <c r="AC17" s="177"/>
      <c r="AD17" s="175"/>
      <c r="AE17" s="175"/>
      <c r="AF17" s="174"/>
      <c r="AG17" s="174"/>
      <c r="AH17" s="176"/>
      <c r="AI17" s="177"/>
      <c r="AK17" s="51"/>
      <c r="AL17" s="5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1" ht="8.25" customHeight="1">
      <c r="A18" s="41"/>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1" ht="21" customHeight="1">
      <c r="A19" s="41"/>
      <c r="B19" s="259" t="s">
        <v>51</v>
      </c>
      <c r="C19" s="259"/>
      <c r="D19" s="259"/>
      <c r="E19" s="259"/>
      <c r="F19" s="259"/>
      <c r="G19" s="259"/>
      <c r="H19" s="259"/>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1" ht="20.100000000000001" customHeight="1">
      <c r="A20" s="41"/>
      <c r="B20" s="171" t="s">
        <v>7</v>
      </c>
      <c r="C20" s="171"/>
      <c r="D20" s="171"/>
      <c r="E20" s="171"/>
      <c r="F20" s="208"/>
      <c r="G20" s="260"/>
      <c r="H20" s="260"/>
      <c r="I20" s="260"/>
      <c r="J20" s="260"/>
      <c r="K20" s="260"/>
      <c r="L20" s="260"/>
      <c r="M20" s="260"/>
      <c r="N20" s="260"/>
      <c r="O20" s="260"/>
      <c r="P20" s="260"/>
      <c r="Q20" s="260"/>
      <c r="R20" s="209"/>
      <c r="S20" s="208" t="s">
        <v>37</v>
      </c>
      <c r="T20" s="209"/>
      <c r="U20" s="208"/>
      <c r="V20" s="260"/>
      <c r="W20" s="260"/>
      <c r="X20" s="260"/>
      <c r="Y20" s="260"/>
      <c r="Z20" s="260"/>
      <c r="AA20" s="260"/>
      <c r="AB20" s="262" t="s">
        <v>55</v>
      </c>
      <c r="AC20" s="207" t="s">
        <v>38</v>
      </c>
      <c r="AD20" s="207"/>
      <c r="AE20" s="208"/>
      <c r="AF20" s="260"/>
      <c r="AG20" s="260"/>
      <c r="AH20" s="260"/>
      <c r="AI20" s="262" t="s">
        <v>44</v>
      </c>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1" ht="20.100000000000001" customHeight="1">
      <c r="A21" s="41"/>
      <c r="B21" s="171"/>
      <c r="C21" s="171"/>
      <c r="D21" s="171"/>
      <c r="E21" s="171"/>
      <c r="F21" s="212"/>
      <c r="G21" s="261"/>
      <c r="H21" s="261"/>
      <c r="I21" s="261"/>
      <c r="J21" s="261"/>
      <c r="K21" s="261"/>
      <c r="L21" s="261"/>
      <c r="M21" s="261"/>
      <c r="N21" s="261"/>
      <c r="O21" s="261"/>
      <c r="P21" s="261"/>
      <c r="Q21" s="261"/>
      <c r="R21" s="213"/>
      <c r="S21" s="212"/>
      <c r="T21" s="213"/>
      <c r="U21" s="212"/>
      <c r="V21" s="261"/>
      <c r="W21" s="261"/>
      <c r="X21" s="261"/>
      <c r="Y21" s="261"/>
      <c r="Z21" s="261"/>
      <c r="AA21" s="261"/>
      <c r="AB21" s="263"/>
      <c r="AC21" s="207"/>
      <c r="AD21" s="207"/>
      <c r="AE21" s="212"/>
      <c r="AF21" s="261"/>
      <c r="AG21" s="261"/>
      <c r="AH21" s="261"/>
      <c r="AI21" s="263"/>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1" ht="21" customHeight="1">
      <c r="A22" s="41"/>
      <c r="B22" s="207" t="s">
        <v>29</v>
      </c>
      <c r="C22" s="207"/>
      <c r="D22" s="207"/>
      <c r="E22" s="207"/>
      <c r="F22" s="184" t="s">
        <v>153</v>
      </c>
      <c r="G22" s="184"/>
      <c r="H22" s="184"/>
      <c r="I22" s="184"/>
      <c r="J22" s="184"/>
      <c r="K22" s="184" t="s">
        <v>30</v>
      </c>
      <c r="L22" s="184"/>
      <c r="M22" s="184"/>
      <c r="N22" s="184" t="s">
        <v>31</v>
      </c>
      <c r="O22" s="184"/>
      <c r="P22" s="184"/>
      <c r="Q22" s="184"/>
      <c r="R22" s="184"/>
      <c r="S22" s="184"/>
      <c r="T22" s="184"/>
      <c r="U22" s="184"/>
      <c r="V22" s="184"/>
      <c r="W22" s="184"/>
      <c r="X22" s="184"/>
      <c r="Y22" s="184"/>
      <c r="Z22" s="184"/>
      <c r="AA22" s="207" t="s">
        <v>32</v>
      </c>
      <c r="AB22" s="207"/>
      <c r="AC22" s="207"/>
      <c r="AD22" s="207"/>
      <c r="AE22" s="171" t="s">
        <v>33</v>
      </c>
      <c r="AF22" s="171"/>
      <c r="AG22" s="171"/>
      <c r="AH22" s="171"/>
      <c r="AI22" s="258"/>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1" ht="21" customHeight="1">
      <c r="A23" s="41"/>
      <c r="B23" s="207"/>
      <c r="C23" s="207"/>
      <c r="D23" s="207"/>
      <c r="E23" s="207"/>
      <c r="F23" s="184"/>
      <c r="G23" s="184"/>
      <c r="H23" s="184"/>
      <c r="I23" s="184"/>
      <c r="J23" s="184"/>
      <c r="K23" s="184"/>
      <c r="L23" s="184"/>
      <c r="M23" s="184"/>
      <c r="N23" s="188" t="s">
        <v>24</v>
      </c>
      <c r="O23" s="190"/>
      <c r="P23" s="188" t="s">
        <v>154</v>
      </c>
      <c r="Q23" s="189"/>
      <c r="R23" s="189"/>
      <c r="S23" s="189"/>
      <c r="T23" s="189"/>
      <c r="U23" s="189"/>
      <c r="V23" s="189"/>
      <c r="W23" s="190"/>
      <c r="X23" s="184" t="s">
        <v>155</v>
      </c>
      <c r="Y23" s="171"/>
      <c r="Z23" s="171"/>
      <c r="AA23" s="207"/>
      <c r="AB23" s="207"/>
      <c r="AC23" s="207"/>
      <c r="AD23" s="207"/>
      <c r="AE23" s="171"/>
      <c r="AF23" s="171"/>
      <c r="AG23" s="171"/>
      <c r="AH23" s="171"/>
      <c r="AI23" s="17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row>
    <row r="24" spans="1:71" ht="21" customHeight="1">
      <c r="A24" s="41"/>
      <c r="B24" s="207"/>
      <c r="C24" s="207"/>
      <c r="D24" s="207"/>
      <c r="E24" s="207"/>
      <c r="F24" s="184"/>
      <c r="G24" s="184"/>
      <c r="H24" s="184"/>
      <c r="I24" s="184"/>
      <c r="J24" s="184"/>
      <c r="K24" s="184"/>
      <c r="L24" s="184"/>
      <c r="M24" s="184"/>
      <c r="N24" s="191"/>
      <c r="O24" s="193"/>
      <c r="P24" s="191"/>
      <c r="Q24" s="192"/>
      <c r="R24" s="192"/>
      <c r="S24" s="192"/>
      <c r="T24" s="192"/>
      <c r="U24" s="192"/>
      <c r="V24" s="192"/>
      <c r="W24" s="193"/>
      <c r="X24" s="171"/>
      <c r="Y24" s="171"/>
      <c r="Z24" s="171"/>
      <c r="AA24" s="171" t="s">
        <v>26</v>
      </c>
      <c r="AB24" s="171"/>
      <c r="AC24" s="171" t="s">
        <v>27</v>
      </c>
      <c r="AD24" s="171"/>
      <c r="AE24" s="171" t="s">
        <v>26</v>
      </c>
      <c r="AF24" s="171"/>
      <c r="AG24" s="171"/>
      <c r="AH24" s="171" t="s">
        <v>27</v>
      </c>
      <c r="AI24" s="17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row>
    <row r="25" spans="1:71" ht="21" customHeight="1">
      <c r="A25" s="41"/>
      <c r="B25" s="171" t="s">
        <v>3</v>
      </c>
      <c r="C25" s="171"/>
      <c r="D25" s="239"/>
      <c r="E25" s="240"/>
      <c r="F25" s="257" t="s">
        <v>21</v>
      </c>
      <c r="G25" s="171" t="s">
        <v>22</v>
      </c>
      <c r="H25" s="171"/>
      <c r="I25" s="239" t="s">
        <v>9</v>
      </c>
      <c r="J25" s="240"/>
      <c r="K25" s="171"/>
      <c r="L25" s="171"/>
      <c r="M25" s="171"/>
      <c r="N25" s="208"/>
      <c r="O25" s="209" t="s">
        <v>43</v>
      </c>
      <c r="P25" s="184" t="s">
        <v>156</v>
      </c>
      <c r="Q25" s="184"/>
      <c r="R25" s="184"/>
      <c r="S25" s="184"/>
      <c r="T25" s="242" t="s">
        <v>43</v>
      </c>
      <c r="U25" s="243"/>
      <c r="V25" s="243"/>
      <c r="W25" s="244"/>
      <c r="X25" s="245" t="s">
        <v>157</v>
      </c>
      <c r="Y25" s="246"/>
      <c r="Z25" s="247"/>
      <c r="AA25" s="185" t="s">
        <v>158</v>
      </c>
      <c r="AB25" s="186"/>
      <c r="AC25" s="55"/>
      <c r="AD25" s="53" t="s">
        <v>42</v>
      </c>
      <c r="AE25" s="185" t="s">
        <v>39</v>
      </c>
      <c r="AF25" s="241"/>
      <c r="AG25" s="186"/>
      <c r="AH25" s="55"/>
      <c r="AI25" s="53" t="s">
        <v>40</v>
      </c>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row>
    <row r="26" spans="1:71" ht="21" customHeight="1">
      <c r="A26" s="41"/>
      <c r="B26" s="171" t="s">
        <v>25</v>
      </c>
      <c r="C26" s="171"/>
      <c r="D26" s="239"/>
      <c r="E26" s="240"/>
      <c r="F26" s="257"/>
      <c r="G26" s="171" t="s">
        <v>23</v>
      </c>
      <c r="H26" s="171"/>
      <c r="I26" s="239" t="s">
        <v>20</v>
      </c>
      <c r="J26" s="240"/>
      <c r="K26" s="171"/>
      <c r="L26" s="171"/>
      <c r="M26" s="171"/>
      <c r="N26" s="210"/>
      <c r="O26" s="211"/>
      <c r="P26" s="184"/>
      <c r="Q26" s="184"/>
      <c r="R26" s="184"/>
      <c r="S26" s="184"/>
      <c r="T26" s="239" t="s">
        <v>159</v>
      </c>
      <c r="U26" s="254"/>
      <c r="V26" s="254"/>
      <c r="W26" s="240"/>
      <c r="X26" s="248"/>
      <c r="Y26" s="249"/>
      <c r="Z26" s="250"/>
      <c r="AA26" s="185" t="s">
        <v>160</v>
      </c>
      <c r="AB26" s="186"/>
      <c r="AC26" s="55"/>
      <c r="AD26" s="53" t="s">
        <v>42</v>
      </c>
      <c r="AE26" s="185" t="s">
        <v>41</v>
      </c>
      <c r="AF26" s="241"/>
      <c r="AG26" s="186"/>
      <c r="AH26" s="55"/>
      <c r="AI26" s="53" t="s">
        <v>40</v>
      </c>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row>
    <row r="27" spans="1:71" ht="21" customHeight="1">
      <c r="A27" s="41"/>
      <c r="B27" s="171" t="s">
        <v>18</v>
      </c>
      <c r="C27" s="171"/>
      <c r="D27" s="239"/>
      <c r="E27" s="240"/>
      <c r="F27" s="171" t="s">
        <v>18</v>
      </c>
      <c r="G27" s="171"/>
      <c r="H27" s="171"/>
      <c r="I27" s="239" t="s">
        <v>20</v>
      </c>
      <c r="J27" s="240"/>
      <c r="K27" s="171"/>
      <c r="L27" s="171"/>
      <c r="M27" s="171"/>
      <c r="N27" s="210"/>
      <c r="O27" s="211"/>
      <c r="P27" s="184" t="s">
        <v>161</v>
      </c>
      <c r="Q27" s="184"/>
      <c r="R27" s="184"/>
      <c r="S27" s="184"/>
      <c r="T27" s="239" t="s">
        <v>43</v>
      </c>
      <c r="U27" s="254"/>
      <c r="V27" s="254"/>
      <c r="W27" s="240"/>
      <c r="X27" s="248"/>
      <c r="Y27" s="249"/>
      <c r="Z27" s="250"/>
      <c r="AA27" s="185" t="s">
        <v>162</v>
      </c>
      <c r="AB27" s="186"/>
      <c r="AC27" s="55"/>
      <c r="AD27" s="53" t="s">
        <v>42</v>
      </c>
      <c r="AE27" s="185" t="s">
        <v>163</v>
      </c>
      <c r="AF27" s="241"/>
      <c r="AG27" s="186"/>
      <c r="AH27" s="55"/>
      <c r="AI27" s="53" t="s">
        <v>40</v>
      </c>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1" ht="21" customHeight="1">
      <c r="A28" s="41"/>
      <c r="B28" s="171" t="s">
        <v>19</v>
      </c>
      <c r="C28" s="171"/>
      <c r="D28" s="237"/>
      <c r="E28" s="238"/>
      <c r="F28" s="171" t="s">
        <v>19</v>
      </c>
      <c r="G28" s="171"/>
      <c r="H28" s="171"/>
      <c r="I28" s="239" t="s">
        <v>20</v>
      </c>
      <c r="J28" s="240"/>
      <c r="K28" s="171"/>
      <c r="L28" s="171"/>
      <c r="M28" s="171"/>
      <c r="N28" s="212"/>
      <c r="O28" s="213"/>
      <c r="P28" s="184"/>
      <c r="Q28" s="184"/>
      <c r="R28" s="184"/>
      <c r="S28" s="184"/>
      <c r="T28" s="239" t="s">
        <v>159</v>
      </c>
      <c r="U28" s="254"/>
      <c r="V28" s="254"/>
      <c r="W28" s="240"/>
      <c r="X28" s="251"/>
      <c r="Y28" s="252"/>
      <c r="Z28" s="253"/>
      <c r="AA28" s="176" t="s">
        <v>164</v>
      </c>
      <c r="AB28" s="177"/>
      <c r="AC28" s="255"/>
      <c r="AD28" s="256"/>
      <c r="AE28" s="185" t="s">
        <v>165</v>
      </c>
      <c r="AF28" s="241"/>
      <c r="AG28" s="186"/>
      <c r="AH28" s="55"/>
      <c r="AI28" s="53" t="s">
        <v>40</v>
      </c>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1" ht="18.75" customHeight="1" thickBot="1">
      <c r="A29" s="41"/>
      <c r="B29" s="40"/>
      <c r="C29" s="40"/>
      <c r="D29" s="40"/>
      <c r="E29" s="40"/>
      <c r="F29" s="40"/>
      <c r="G29" s="40"/>
      <c r="H29" s="40"/>
      <c r="I29" s="40"/>
      <c r="J29" s="40"/>
      <c r="K29" s="40"/>
      <c r="L29" s="40"/>
      <c r="M29" s="40"/>
      <c r="N29" s="40"/>
      <c r="O29" s="40"/>
      <c r="P29" s="40"/>
      <c r="Q29" s="40"/>
      <c r="R29" s="40"/>
      <c r="S29" s="40"/>
      <c r="T29" s="40"/>
      <c r="U29" s="64" t="s">
        <v>168</v>
      </c>
      <c r="W29" s="62" t="s">
        <v>167</v>
      </c>
      <c r="Y29" s="60"/>
      <c r="Z29" s="40"/>
      <c r="AA29" s="40"/>
      <c r="AB29" s="40"/>
      <c r="AC29" s="40"/>
      <c r="AD29" s="40"/>
      <c r="AE29" s="40"/>
      <c r="AF29" s="40"/>
      <c r="AG29" s="40"/>
      <c r="AH29" s="40"/>
      <c r="AI29" s="40"/>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row>
    <row r="30" spans="1:71" ht="29.25" customHeight="1" thickBot="1">
      <c r="A30" s="41"/>
      <c r="B30" s="40"/>
      <c r="C30" s="40"/>
      <c r="D30" s="40"/>
      <c r="E30" s="40"/>
      <c r="F30" s="40"/>
      <c r="G30" s="40"/>
      <c r="H30" s="40"/>
      <c r="I30" s="40"/>
      <c r="J30" s="40"/>
      <c r="K30" s="40"/>
      <c r="L30" s="40"/>
      <c r="M30" s="40"/>
      <c r="N30" s="40"/>
      <c r="O30" s="40"/>
      <c r="P30" s="40"/>
      <c r="Q30" s="40"/>
      <c r="R30" s="40"/>
      <c r="S30" s="40"/>
      <c r="T30" s="40"/>
      <c r="U30" s="57"/>
      <c r="W30" s="58" t="s">
        <v>172</v>
      </c>
      <c r="Y30" s="60"/>
      <c r="Z30" s="40"/>
      <c r="AA30" s="40"/>
      <c r="AB30" s="40"/>
      <c r="AC30" s="40"/>
      <c r="AD30" s="40"/>
      <c r="AE30" s="40"/>
      <c r="AF30" s="40"/>
      <c r="AG30" s="40"/>
      <c r="AH30" s="40"/>
      <c r="AI30" s="40"/>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row>
    <row r="31" spans="1:71" ht="25.5" customHeight="1">
      <c r="A31" s="41"/>
      <c r="B31" s="40"/>
      <c r="C31" s="40"/>
      <c r="D31" s="40"/>
      <c r="E31" s="40"/>
      <c r="F31" s="40"/>
      <c r="G31" s="40"/>
      <c r="H31" s="40"/>
      <c r="I31" s="40"/>
      <c r="J31" s="40"/>
      <c r="K31" s="40"/>
      <c r="L31" s="40"/>
      <c r="M31" s="40"/>
      <c r="N31" s="40"/>
      <c r="O31" s="40"/>
      <c r="P31" s="40"/>
      <c r="Q31" s="40"/>
      <c r="R31" s="40"/>
      <c r="S31" s="40"/>
      <c r="T31" s="40"/>
      <c r="V31" s="59"/>
      <c r="W31" s="59" t="s">
        <v>171</v>
      </c>
      <c r="Y31" s="60"/>
      <c r="Z31" s="40"/>
      <c r="AA31" s="40"/>
      <c r="AB31" s="40"/>
      <c r="AC31" s="40"/>
      <c r="AD31" s="40"/>
      <c r="AE31" s="40"/>
      <c r="AF31" s="40"/>
      <c r="AG31" s="40"/>
      <c r="AH31" s="40"/>
      <c r="AI31" s="40"/>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row>
    <row r="32" spans="1:71" ht="25.5" customHeight="1">
      <c r="A32" s="41"/>
      <c r="B32" s="40"/>
      <c r="C32" s="40"/>
      <c r="D32" s="40"/>
      <c r="E32" s="40"/>
      <c r="F32" s="40"/>
      <c r="G32" s="40"/>
      <c r="H32" s="40"/>
      <c r="I32" s="40"/>
      <c r="J32" s="40"/>
      <c r="K32" s="40"/>
      <c r="L32" s="40"/>
      <c r="M32" s="40"/>
      <c r="N32" s="40"/>
      <c r="O32" s="40"/>
      <c r="P32" s="40"/>
      <c r="Q32" s="40"/>
      <c r="R32" s="40"/>
      <c r="S32" s="40"/>
      <c r="T32" s="40"/>
      <c r="V32" s="63"/>
      <c r="W32" s="59" t="s">
        <v>173</v>
      </c>
      <c r="Y32" s="60"/>
      <c r="Z32" s="40"/>
      <c r="AA32" s="40"/>
      <c r="AB32" s="40"/>
      <c r="AC32" s="40"/>
      <c r="AD32" s="40"/>
      <c r="AE32" s="40"/>
      <c r="AF32" s="40"/>
      <c r="AG32" s="40"/>
      <c r="AH32" s="40"/>
      <c r="AI32" s="40"/>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row>
    <row r="33" spans="1:71" ht="16.5" customHeight="1">
      <c r="A33" s="41"/>
      <c r="B33" s="40"/>
      <c r="C33" s="40"/>
      <c r="D33" s="40"/>
      <c r="E33" s="40"/>
      <c r="F33" s="40"/>
      <c r="G33" s="40"/>
      <c r="H33" s="40"/>
      <c r="I33" s="40"/>
      <c r="J33" s="40"/>
      <c r="K33" s="40"/>
      <c r="L33" s="40"/>
      <c r="M33" s="40"/>
      <c r="N33" s="40"/>
      <c r="O33" s="40"/>
      <c r="P33" s="40"/>
      <c r="Q33" s="40"/>
      <c r="R33" s="40"/>
      <c r="S33" s="40"/>
      <c r="T33" s="40"/>
      <c r="U33" s="40"/>
      <c r="V33" s="40"/>
      <c r="X33" s="61"/>
      <c r="Y33" s="60"/>
      <c r="Z33" s="40"/>
      <c r="AA33" s="40"/>
      <c r="AB33" s="40"/>
      <c r="AC33" s="40"/>
      <c r="AD33" s="40"/>
      <c r="AE33" s="40"/>
      <c r="AF33" s="40"/>
      <c r="AG33" s="40"/>
      <c r="AH33" s="40"/>
      <c r="AI33" s="40"/>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row>
    <row r="34" spans="1:71" ht="21.95" customHeight="1">
      <c r="A34" s="41"/>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row>
    <row r="35" spans="1:71">
      <c r="A35" s="41"/>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row>
    <row r="36" spans="1:71" ht="15" customHeight="1">
      <c r="A36" s="41"/>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row>
    <row r="37" spans="1:71">
      <c r="A37" s="41"/>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1">
      <c r="A38" s="41"/>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1">
      <c r="A39" s="41"/>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row>
    <row r="40" spans="1:71">
      <c r="A40" s="41"/>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row>
    <row r="41" spans="1:71">
      <c r="A41" s="41"/>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row>
    <row r="42" spans="1:71">
      <c r="A42" s="41"/>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row>
    <row r="43" spans="1:71">
      <c r="A43" s="41"/>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row>
    <row r="44" spans="1:71">
      <c r="A44" s="41"/>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1">
      <c r="A45" s="41"/>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1">
      <c r="A46" s="41"/>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row>
    <row r="47" spans="1:71">
      <c r="A47" s="41"/>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row>
    <row r="48" spans="1:71">
      <c r="A48" s="41"/>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row>
    <row r="49" spans="1:71">
      <c r="A49" s="41"/>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row>
    <row r="50" spans="1:71">
      <c r="A50" s="41"/>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1">
      <c r="A51" s="41"/>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1">
      <c r="A52" s="41"/>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row>
    <row r="53" spans="1:71">
      <c r="A53" s="41"/>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row>
    <row r="54" spans="1:71">
      <c r="A54" s="41"/>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row>
    <row r="55" spans="1:71">
      <c r="A55" s="41"/>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row>
    <row r="56" spans="1:71">
      <c r="A56" s="41"/>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row>
    <row r="57" spans="1:71">
      <c r="A57" s="41"/>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row>
    <row r="58" spans="1:71">
      <c r="A58" s="41"/>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row>
    <row r="59" spans="1:71">
      <c r="A59" s="41"/>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row>
    <row r="60" spans="1:71">
      <c r="A60" s="41"/>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row>
    <row r="61" spans="1:71">
      <c r="A61" s="41"/>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row>
    <row r="62" spans="1:71">
      <c r="A62" s="41"/>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row>
    <row r="63" spans="1:71" ht="71.25" customHeight="1">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row>
    <row r="64" spans="1:71" ht="12.95" customHeight="1" thickBot="1">
      <c r="A64" s="41"/>
      <c r="B64" s="48"/>
      <c r="C64" s="48" t="s">
        <v>47</v>
      </c>
      <c r="D64" s="48"/>
      <c r="E64" s="48"/>
      <c r="F64" s="48"/>
      <c r="G64" s="48"/>
      <c r="H64" s="48"/>
      <c r="I64" s="48"/>
      <c r="J64" s="48"/>
      <c r="K64" s="48"/>
      <c r="L64" s="48"/>
      <c r="M64" s="48"/>
      <c r="N64" s="48"/>
      <c r="O64" s="48"/>
      <c r="P64" s="48"/>
      <c r="Q64" s="48"/>
      <c r="R64" s="48"/>
      <c r="S64" s="48"/>
      <c r="T64" s="48" t="s">
        <v>50</v>
      </c>
      <c r="U64" s="48"/>
      <c r="V64" s="48"/>
      <c r="W64" s="48"/>
      <c r="X64" s="48"/>
      <c r="Y64" s="48"/>
      <c r="Z64" s="48"/>
      <c r="AA64" s="48"/>
      <c r="AB64" s="48"/>
      <c r="AC64" s="48"/>
      <c r="AD64" s="48"/>
      <c r="AE64" s="48"/>
      <c r="AF64" s="48"/>
      <c r="AG64" s="48"/>
      <c r="AH64" s="48"/>
      <c r="AI64" s="48"/>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row>
    <row r="65" spans="1:71">
      <c r="A65" s="41"/>
      <c r="B65" s="48"/>
      <c r="C65" s="160" t="s">
        <v>48</v>
      </c>
      <c r="D65" s="161"/>
      <c r="E65" s="160" t="s">
        <v>54</v>
      </c>
      <c r="F65" s="166"/>
      <c r="G65" s="166"/>
      <c r="H65" s="166"/>
      <c r="I65" s="161"/>
      <c r="J65" s="160" t="s">
        <v>49</v>
      </c>
      <c r="K65" s="166"/>
      <c r="L65" s="166"/>
      <c r="M65" s="166"/>
      <c r="N65" s="161"/>
      <c r="O65" s="151" t="s">
        <v>5</v>
      </c>
      <c r="P65" s="152"/>
      <c r="Q65" s="152"/>
      <c r="R65" s="153"/>
      <c r="S65" s="48"/>
      <c r="T65" s="151" t="s">
        <v>52</v>
      </c>
      <c r="U65" s="152"/>
      <c r="V65" s="152"/>
      <c r="W65" s="152"/>
      <c r="X65" s="153"/>
      <c r="Y65" s="151" t="s">
        <v>53</v>
      </c>
      <c r="Z65" s="152"/>
      <c r="AA65" s="152"/>
      <c r="AB65" s="152"/>
      <c r="AC65" s="153"/>
      <c r="AD65" s="151" t="s">
        <v>5</v>
      </c>
      <c r="AE65" s="152"/>
      <c r="AF65" s="152"/>
      <c r="AG65" s="152"/>
      <c r="AH65" s="153"/>
      <c r="AI65" s="48"/>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row>
    <row r="66" spans="1:71">
      <c r="A66" s="41"/>
      <c r="B66" s="48"/>
      <c r="C66" s="162"/>
      <c r="D66" s="163"/>
      <c r="E66" s="162"/>
      <c r="F66" s="167"/>
      <c r="G66" s="167"/>
      <c r="H66" s="167"/>
      <c r="I66" s="163"/>
      <c r="J66" s="162"/>
      <c r="K66" s="167"/>
      <c r="L66" s="167"/>
      <c r="M66" s="167"/>
      <c r="N66" s="163"/>
      <c r="O66" s="154"/>
      <c r="P66" s="155"/>
      <c r="Q66" s="155"/>
      <c r="R66" s="156"/>
      <c r="S66" s="48"/>
      <c r="T66" s="154"/>
      <c r="U66" s="155"/>
      <c r="V66" s="155"/>
      <c r="W66" s="155"/>
      <c r="X66" s="156"/>
      <c r="Y66" s="154"/>
      <c r="Z66" s="155"/>
      <c r="AA66" s="155"/>
      <c r="AB66" s="155"/>
      <c r="AC66" s="156"/>
      <c r="AD66" s="154"/>
      <c r="AE66" s="155"/>
      <c r="AF66" s="155"/>
      <c r="AG66" s="155"/>
      <c r="AH66" s="156"/>
      <c r="AI66" s="48"/>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1:71" ht="19.5" thickBot="1">
      <c r="A67" s="41"/>
      <c r="B67" s="48"/>
      <c r="C67" s="164"/>
      <c r="D67" s="165"/>
      <c r="E67" s="164"/>
      <c r="F67" s="168"/>
      <c r="G67" s="168"/>
      <c r="H67" s="168"/>
      <c r="I67" s="165"/>
      <c r="J67" s="164"/>
      <c r="K67" s="168"/>
      <c r="L67" s="168"/>
      <c r="M67" s="168"/>
      <c r="N67" s="165"/>
      <c r="O67" s="157"/>
      <c r="P67" s="158"/>
      <c r="Q67" s="158"/>
      <c r="R67" s="159"/>
      <c r="S67" s="48"/>
      <c r="T67" s="157"/>
      <c r="U67" s="158"/>
      <c r="V67" s="158"/>
      <c r="W67" s="158"/>
      <c r="X67" s="159"/>
      <c r="Y67" s="157"/>
      <c r="Z67" s="158"/>
      <c r="AA67" s="158"/>
      <c r="AB67" s="158"/>
      <c r="AC67" s="159"/>
      <c r="AD67" s="157"/>
      <c r="AE67" s="158"/>
      <c r="AF67" s="158"/>
      <c r="AG67" s="158"/>
      <c r="AH67" s="159"/>
      <c r="AI67" s="48"/>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1:71">
      <c r="A68" s="41"/>
      <c r="B68" s="40"/>
      <c r="C68" s="160" t="str">
        <f>+IFERROR(IF(VLOOKUP(#REF!,[2]ワークシート!$D$2:$BW$498,67,0)="","",VLOOKUP(#REF!,[2]ワークシート!$D$2:$BW$498,67,0)),"")</f>
        <v/>
      </c>
      <c r="D68" s="161"/>
      <c r="E68" s="160" t="str">
        <f>+IFERROR(IF(VLOOKUP(#REF!,[2]ワークシート!$D$2:$BW$498,68,0)="","",VLOOKUP(#REF!,[2]ワークシート!$D$2:$BW$498,68,0)),"")</f>
        <v/>
      </c>
      <c r="F68" s="166"/>
      <c r="G68" s="166"/>
      <c r="H68" s="166"/>
      <c r="I68" s="161"/>
      <c r="J68" s="160" t="str">
        <f>+IFERROR(IF(VLOOKUP(#REF!,[2]ワークシート!$D$2:$BW$498,69,0)="","",VLOOKUP(#REF!,[2]ワークシート!$D$2:$BW$498,69,0)),"")</f>
        <v/>
      </c>
      <c r="K68" s="166"/>
      <c r="L68" s="166"/>
      <c r="M68" s="166"/>
      <c r="N68" s="161"/>
      <c r="O68" s="160" t="str">
        <f>+IFERROR(IF(VLOOKUP(#REF!,[2]ワークシート!$D$2:$BW$498,70,0)="","",VLOOKUP(#REF!,[2]ワークシート!$D$2:$BW$498,70,0)),"")</f>
        <v/>
      </c>
      <c r="P68" s="166"/>
      <c r="Q68" s="166"/>
      <c r="R68" s="161"/>
      <c r="S68" s="56"/>
      <c r="T68" s="160" t="str">
        <f>+IFERROR(IF(VLOOKUP(#REF!,[2]ワークシート!$D$2:$BW$498,71,0)="","",VLOOKUP(#REF!,[2]ワークシート!$D$2:$BW$498,71,0)),"")</f>
        <v/>
      </c>
      <c r="U68" s="166"/>
      <c r="V68" s="166"/>
      <c r="W68" s="166"/>
      <c r="X68" s="161"/>
      <c r="Y68" s="160" t="str">
        <f>+IFERROR(IF(VLOOKUP(#REF!,[2]ワークシート!$D$2:$BW$498,72,0)="","",VLOOKUP(#REF!,[2]ワークシート!$D$2:$BW$498,72,0)),"")</f>
        <v/>
      </c>
      <c r="Z68" s="166"/>
      <c r="AA68" s="166"/>
      <c r="AB68" s="166"/>
      <c r="AC68" s="161"/>
      <c r="AD68" s="160" t="str">
        <f>+IFERROR(IF(VLOOKUP(#REF!,[2]ワークシート!$D$2:$BW$498,73,0)="","",VLOOKUP(#REF!,[2]ワークシート!$D$2:$BW$498,73,0)),"")</f>
        <v/>
      </c>
      <c r="AE68" s="166"/>
      <c r="AF68" s="166"/>
      <c r="AG68" s="166"/>
      <c r="AH68" s="161"/>
      <c r="AI68" s="40"/>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1:71">
      <c r="A69" s="41"/>
      <c r="B69" s="40"/>
      <c r="C69" s="162"/>
      <c r="D69" s="163"/>
      <c r="E69" s="162"/>
      <c r="F69" s="167"/>
      <c r="G69" s="167"/>
      <c r="H69" s="167"/>
      <c r="I69" s="163"/>
      <c r="J69" s="162"/>
      <c r="K69" s="167"/>
      <c r="L69" s="167"/>
      <c r="M69" s="167"/>
      <c r="N69" s="163"/>
      <c r="O69" s="162"/>
      <c r="P69" s="167"/>
      <c r="Q69" s="167"/>
      <c r="R69" s="163"/>
      <c r="S69" s="56"/>
      <c r="T69" s="162"/>
      <c r="U69" s="167"/>
      <c r="V69" s="167"/>
      <c r="W69" s="167"/>
      <c r="X69" s="163"/>
      <c r="Y69" s="162"/>
      <c r="Z69" s="167"/>
      <c r="AA69" s="167"/>
      <c r="AB69" s="167"/>
      <c r="AC69" s="163"/>
      <c r="AD69" s="162"/>
      <c r="AE69" s="167"/>
      <c r="AF69" s="167"/>
      <c r="AG69" s="167"/>
      <c r="AH69" s="163"/>
      <c r="AI69" s="40"/>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row r="70" spans="1:71">
      <c r="A70" s="41"/>
      <c r="B70" s="40"/>
      <c r="C70" s="162"/>
      <c r="D70" s="163"/>
      <c r="E70" s="162"/>
      <c r="F70" s="167"/>
      <c r="G70" s="167"/>
      <c r="H70" s="167"/>
      <c r="I70" s="163"/>
      <c r="J70" s="162"/>
      <c r="K70" s="167"/>
      <c r="L70" s="167"/>
      <c r="M70" s="167"/>
      <c r="N70" s="163"/>
      <c r="O70" s="162"/>
      <c r="P70" s="167"/>
      <c r="Q70" s="167"/>
      <c r="R70" s="163"/>
      <c r="S70" s="56"/>
      <c r="T70" s="162"/>
      <c r="U70" s="167"/>
      <c r="V70" s="167"/>
      <c r="W70" s="167"/>
      <c r="X70" s="163"/>
      <c r="Y70" s="162"/>
      <c r="Z70" s="167"/>
      <c r="AA70" s="167"/>
      <c r="AB70" s="167"/>
      <c r="AC70" s="163"/>
      <c r="AD70" s="162"/>
      <c r="AE70" s="167"/>
      <c r="AF70" s="167"/>
      <c r="AG70" s="167"/>
      <c r="AH70" s="163"/>
      <c r="AI70" s="40"/>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row>
    <row r="71" spans="1:71" ht="19.5" thickBot="1">
      <c r="A71" s="41"/>
      <c r="B71" s="40"/>
      <c r="C71" s="164"/>
      <c r="D71" s="165"/>
      <c r="E71" s="164"/>
      <c r="F71" s="168"/>
      <c r="G71" s="168"/>
      <c r="H71" s="168"/>
      <c r="I71" s="165"/>
      <c r="J71" s="164"/>
      <c r="K71" s="168"/>
      <c r="L71" s="168"/>
      <c r="M71" s="168"/>
      <c r="N71" s="165"/>
      <c r="O71" s="164"/>
      <c r="P71" s="168"/>
      <c r="Q71" s="168"/>
      <c r="R71" s="165"/>
      <c r="S71" s="56"/>
      <c r="T71" s="164"/>
      <c r="U71" s="168"/>
      <c r="V71" s="168"/>
      <c r="W71" s="168"/>
      <c r="X71" s="165"/>
      <c r="Y71" s="164"/>
      <c r="Z71" s="168"/>
      <c r="AA71" s="168"/>
      <c r="AB71" s="168"/>
      <c r="AC71" s="165"/>
      <c r="AD71" s="164"/>
      <c r="AE71" s="168"/>
      <c r="AF71" s="168"/>
      <c r="AG71" s="168"/>
      <c r="AH71" s="165"/>
      <c r="AI71" s="40"/>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row>
    <row r="72" spans="1:71" hidden="1">
      <c r="A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row>
    <row r="73" spans="1:71" ht="11.25" hidden="1" customHeight="1">
      <c r="A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row>
    <row r="74" spans="1:71" ht="25.5" hidden="1">
      <c r="A74" s="41"/>
      <c r="C74" s="49" t="s">
        <v>56</v>
      </c>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row>
    <row r="75" spans="1:71" ht="9" hidden="1" customHeight="1">
      <c r="A75" s="41"/>
      <c r="C75" s="49"/>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row>
    <row r="76" spans="1:71" ht="30.75" hidden="1" customHeight="1">
      <c r="A76" s="41"/>
      <c r="B76" s="40"/>
      <c r="C76" s="176" t="str">
        <f>+IFERROR(VLOOKUP(#REF!,[2]ワークシート!$D$2:$BW$498,54,0),"")</f>
        <v/>
      </c>
      <c r="D76" s="178"/>
      <c r="E76" s="178"/>
      <c r="F76" s="178"/>
      <c r="G76" s="178"/>
      <c r="H76" s="178"/>
      <c r="I76" s="178"/>
      <c r="J76" s="178"/>
      <c r="K76" s="177"/>
      <c r="L76" s="174" t="str">
        <f>+IFERROR(VLOOKUP(#REF!,[2]ワークシート!$D$2:$BW$498,56,0),"")</f>
        <v/>
      </c>
      <c r="M76" s="174"/>
      <c r="N76" s="174"/>
      <c r="O76" s="174"/>
      <c r="P76" s="174"/>
      <c r="Q76" s="174"/>
      <c r="R76" s="174"/>
      <c r="S76" s="174"/>
      <c r="T76" s="174"/>
      <c r="U76" s="40"/>
      <c r="V76" s="40"/>
      <c r="W76" s="40"/>
      <c r="X76" s="40"/>
      <c r="Y76" s="40"/>
      <c r="Z76" s="40"/>
      <c r="AA76" s="40"/>
      <c r="AB76" s="40"/>
      <c r="AC76" s="40"/>
      <c r="AD76" s="40"/>
      <c r="AE76" s="40"/>
      <c r="AF76" s="40"/>
      <c r="AG76" s="40"/>
      <c r="AH76" s="40"/>
      <c r="AI76" s="40"/>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row>
    <row r="77" spans="1:71" hidden="1">
      <c r="A77" s="41"/>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row>
    <row r="78" spans="1:71" ht="21" hidden="1" customHeight="1">
      <c r="A78" s="41"/>
      <c r="B78" s="171" t="s">
        <v>36</v>
      </c>
      <c r="C78" s="171"/>
      <c r="D78" s="171"/>
      <c r="E78" s="171"/>
      <c r="F78" s="171"/>
      <c r="G78" s="171"/>
      <c r="H78" s="171"/>
      <c r="I78" s="171"/>
      <c r="J78" s="171"/>
      <c r="K78" s="207" t="s">
        <v>14</v>
      </c>
      <c r="L78" s="207"/>
      <c r="M78" s="207"/>
      <c r="N78" s="207"/>
      <c r="O78" s="207"/>
      <c r="P78" s="207"/>
      <c r="Q78" s="207"/>
      <c r="R78" s="207" t="s">
        <v>15</v>
      </c>
      <c r="S78" s="207"/>
      <c r="T78" s="207"/>
      <c r="U78" s="207"/>
      <c r="V78" s="207"/>
      <c r="W78" s="207"/>
      <c r="X78" s="207"/>
      <c r="Y78" s="207"/>
      <c r="Z78" s="171" t="s">
        <v>144</v>
      </c>
      <c r="AA78" s="171"/>
      <c r="AB78" s="171"/>
      <c r="AC78" s="171"/>
      <c r="AD78" s="171"/>
      <c r="AE78" s="171"/>
      <c r="AF78" s="184" t="s">
        <v>145</v>
      </c>
      <c r="AG78" s="184"/>
      <c r="AH78" s="208" t="s">
        <v>5</v>
      </c>
      <c r="AI78" s="209"/>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row>
    <row r="79" spans="1:71" ht="21" hidden="1" customHeight="1">
      <c r="A79" s="41"/>
      <c r="B79" s="171" t="s">
        <v>6</v>
      </c>
      <c r="C79" s="171"/>
      <c r="D79" s="171"/>
      <c r="E79" s="171"/>
      <c r="F79" s="171"/>
      <c r="G79" s="171"/>
      <c r="H79" s="184" t="s">
        <v>12</v>
      </c>
      <c r="I79" s="184" t="s">
        <v>13</v>
      </c>
      <c r="J79" s="171"/>
      <c r="K79" s="184" t="s">
        <v>148</v>
      </c>
      <c r="L79" s="171"/>
      <c r="M79" s="171"/>
      <c r="N79" s="171" t="s">
        <v>2</v>
      </c>
      <c r="O79" s="171"/>
      <c r="P79" s="184" t="s">
        <v>28</v>
      </c>
      <c r="Q79" s="171"/>
      <c r="R79" s="184" t="s">
        <v>16</v>
      </c>
      <c r="S79" s="171"/>
      <c r="T79" s="171"/>
      <c r="U79" s="171" t="s">
        <v>2</v>
      </c>
      <c r="V79" s="171"/>
      <c r="W79" s="184" t="s">
        <v>28</v>
      </c>
      <c r="X79" s="171"/>
      <c r="Y79" s="171"/>
      <c r="Z79" s="184" t="s">
        <v>10</v>
      </c>
      <c r="AA79" s="171"/>
      <c r="AB79" s="171" t="s">
        <v>11</v>
      </c>
      <c r="AC79" s="171"/>
      <c r="AD79" s="184" t="s">
        <v>17</v>
      </c>
      <c r="AE79" s="171"/>
      <c r="AF79" s="184"/>
      <c r="AG79" s="184"/>
      <c r="AH79" s="210"/>
      <c r="AI79" s="21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row>
    <row r="80" spans="1:71" ht="21" hidden="1" customHeight="1">
      <c r="A80" s="41"/>
      <c r="B80" s="185" t="s">
        <v>0</v>
      </c>
      <c r="C80" s="186"/>
      <c r="D80" s="241" t="s">
        <v>146</v>
      </c>
      <c r="E80" s="186"/>
      <c r="F80" s="171" t="s">
        <v>1</v>
      </c>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84"/>
      <c r="AG80" s="184"/>
      <c r="AH80" s="212"/>
      <c r="AI80" s="213"/>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row>
    <row r="81" spans="1:71" ht="34.5" hidden="1" customHeight="1">
      <c r="A81" s="41"/>
      <c r="B81" s="176" t="str">
        <f>+IFERROR(VLOOKUP(#REF!&amp;"-"&amp;ROW()-109,[2]ワークシート!$F$2:$BW$498,6,0),"")</f>
        <v/>
      </c>
      <c r="C81" s="177"/>
      <c r="D81" s="176" t="str">
        <f>+IFERROR(IF(VLOOKUP(#REF!&amp;"-"&amp;ROW()-109,[2]ワークシート!$F$2:$BW$498,7,0)="","",VLOOKUP(#REF!&amp;"-"&amp;ROW()-109,[2]ワークシート!$F$2:$BW$498,7,0)),"")</f>
        <v/>
      </c>
      <c r="E81" s="177"/>
      <c r="F81" s="176" t="str">
        <f>+IFERROR(VLOOKUP(#REF!&amp;"-"&amp;ROW()-109,[2]ワークシート!$F$2:$BW$498,8,0),"")</f>
        <v/>
      </c>
      <c r="G81" s="177"/>
      <c r="H81" s="45" t="str">
        <f>+IFERROR(VLOOKUP(#REF!&amp;"-"&amp;ROW()-109,[2]ワークシート!$F$2:$BW$498,9,0),"")</f>
        <v/>
      </c>
      <c r="I8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1" s="234"/>
      <c r="K81" s="176" t="str">
        <f>+IFERROR(VLOOKUP(#REF!&amp;"-"&amp;ROW()-109,[2]ワークシート!$F$2:$BW$498,16,0),"")</f>
        <v/>
      </c>
      <c r="L81" s="178"/>
      <c r="M81" s="177"/>
      <c r="N81" s="235" t="str">
        <f>+IFERROR(VLOOKUP(#REF!&amp;"-"&amp;ROW()-109,[2]ワークシート!$F$2:$BW$498,21,0),"")</f>
        <v/>
      </c>
      <c r="O81" s="236"/>
      <c r="P81" s="231" t="str">
        <f>+IFERROR(VLOOKUP(#REF!&amp;"-"&amp;ROW()-109,[2]ワークシート!$F$2:$BW$498,22,0),"")</f>
        <v/>
      </c>
      <c r="Q81" s="231"/>
      <c r="R81" s="183" t="str">
        <f>+IFERROR(VLOOKUP(#REF!&amp;"-"&amp;ROW()-109,[2]ワークシート!$F$2:$BW$498,52,0),"")</f>
        <v/>
      </c>
      <c r="S81" s="183"/>
      <c r="T81" s="183"/>
      <c r="U81" s="231" t="str">
        <f>+IFERROR(VLOOKUP(#REF!&amp;"-"&amp;ROW()-109,[2]ワークシート!$F$2:$BW$498,57,0),"")</f>
        <v/>
      </c>
      <c r="V81" s="231"/>
      <c r="W81" s="231" t="str">
        <f>+IFERROR(VLOOKUP(#REF!&amp;"-"&amp;ROW()-109,[2]ワークシート!$F$2:$BW$498,58,0),"")</f>
        <v/>
      </c>
      <c r="X81" s="231"/>
      <c r="Y81" s="231"/>
      <c r="Z81" s="174" t="str">
        <f>IF(AD81="","",IF(AD81=0,"使用貸借権","賃借権"))</f>
        <v/>
      </c>
      <c r="AA81" s="174"/>
      <c r="AB81" s="176" t="str">
        <f>+IFERROR(IF(VLOOKUP(#REF!&amp;"-"&amp;ROW()-109,[2]ワークシート!$F$2:$BW$498,10,0)="","",VLOOKUP(#REF!&amp;"-"&amp;ROW()-109,[2]ワークシート!$F$2:$BW$498,10,0)),"")</f>
        <v/>
      </c>
      <c r="AC81" s="177"/>
      <c r="AD81" s="232" t="str">
        <f>+IFERROR(VLOOKUP(#REF!&amp;"-"&amp;ROW()-109,[2]ワークシート!$F$2:$BW$498,62,0),"")</f>
        <v/>
      </c>
      <c r="AE81" s="232"/>
      <c r="AF81" s="174" t="str">
        <f>IF(Z81="","",IF(Z81="使用貸借権","-","口座引落　１２月"))</f>
        <v/>
      </c>
      <c r="AG81" s="174"/>
      <c r="AH81" s="174" t="str">
        <f>+IFERROR(IF(VLOOKUP(#REF!&amp;"-"&amp;ROW()-109,[2]ワークシート!$F$2:$BW$498,63,0)="","",VLOOKUP(#REF!&amp;"-"&amp;ROW()-109,[2]ワークシート!$F$2:$BW$498,63,0)),"")</f>
        <v/>
      </c>
      <c r="AI81" s="174"/>
      <c r="AJ81" s="41"/>
      <c r="AK81" s="46">
        <v>1</v>
      </c>
      <c r="AL81" s="46" t="str">
        <f>+$N$5&amp;AK81</f>
        <v>1</v>
      </c>
      <c r="AM81" s="41"/>
      <c r="AN81" s="41"/>
      <c r="AO81" s="41"/>
      <c r="AP81" s="41"/>
      <c r="AQ81" s="41"/>
      <c r="AR81" s="41"/>
      <c r="AS81" s="41"/>
      <c r="AT81" s="41"/>
      <c r="AU81" s="41"/>
      <c r="AV81" s="41"/>
      <c r="AW81" s="41"/>
      <c r="AX81" s="41"/>
      <c r="AY81" s="41"/>
      <c r="AZ81" s="41"/>
      <c r="BA81" s="41"/>
      <c r="BB81" s="41"/>
      <c r="BC81" s="41"/>
      <c r="BD81" s="41"/>
      <c r="BE81" s="41"/>
    </row>
    <row r="82" spans="1:71" ht="35.1" hidden="1" customHeight="1">
      <c r="A82" s="41"/>
      <c r="B82" s="176" t="str">
        <f>+IFERROR(VLOOKUP(#REF!&amp;"-"&amp;ROW()-109,[2]ワークシート!$F$2:$BW$498,6,0),"")</f>
        <v/>
      </c>
      <c r="C82" s="177"/>
      <c r="D82" s="176" t="str">
        <f>+IFERROR(IF(VLOOKUP(#REF!&amp;"-"&amp;ROW()-109,[2]ワークシート!$F$2:$BW$498,7,0)="","",VLOOKUP(#REF!&amp;"-"&amp;ROW()-109,[2]ワークシート!$F$2:$BW$498,7,0)),"")</f>
        <v/>
      </c>
      <c r="E82" s="177"/>
      <c r="F82" s="176" t="str">
        <f>+IFERROR(VLOOKUP(#REF!&amp;"-"&amp;ROW()-109,[2]ワークシート!$F$2:$BW$498,8,0),"")</f>
        <v/>
      </c>
      <c r="G82" s="177"/>
      <c r="H82" s="45" t="str">
        <f>+IFERROR(VLOOKUP(#REF!&amp;"-"&amp;ROW()-109,[2]ワークシート!$F$2:$BW$498,9,0),"")</f>
        <v/>
      </c>
      <c r="I8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2" s="234"/>
      <c r="K82" s="176" t="str">
        <f>+IFERROR(VLOOKUP(#REF!&amp;"-"&amp;ROW()-109,[2]ワークシート!$F$2:$BW$498,16,0),"")</f>
        <v/>
      </c>
      <c r="L82" s="178"/>
      <c r="M82" s="177"/>
      <c r="N82" s="235" t="str">
        <f>+IFERROR(VLOOKUP(#REF!&amp;"-"&amp;ROW()-109,[2]ワークシート!$F$2:$BW$498,21,0),"")</f>
        <v/>
      </c>
      <c r="O82" s="236"/>
      <c r="P82" s="231" t="str">
        <f>+IFERROR(VLOOKUP(#REF!&amp;"-"&amp;ROW()-109,[2]ワークシート!$F$2:$BW$498,22,0),"")</f>
        <v/>
      </c>
      <c r="Q82" s="231"/>
      <c r="R82" s="183" t="str">
        <f>+IFERROR(VLOOKUP(#REF!&amp;"-"&amp;ROW()-109,[2]ワークシート!$F$2:$BW$498,52,0),"")</f>
        <v/>
      </c>
      <c r="S82" s="183"/>
      <c r="T82" s="183"/>
      <c r="U82" s="231" t="str">
        <f>+IFERROR(VLOOKUP(#REF!&amp;"-"&amp;ROW()-109,[2]ワークシート!$F$2:$BW$498,57,0),"")</f>
        <v/>
      </c>
      <c r="V82" s="231"/>
      <c r="W82" s="231" t="str">
        <f>+IFERROR(VLOOKUP(#REF!&amp;"-"&amp;ROW()-109,[2]ワークシート!$F$2:$BW$498,58,0),"")</f>
        <v/>
      </c>
      <c r="X82" s="231"/>
      <c r="Y82" s="231"/>
      <c r="Z82" s="174" t="str">
        <f t="shared" ref="Z82:Z145" si="0">IF(AD82="","",IF(AD82=0,"使用貸借権","賃借権"))</f>
        <v/>
      </c>
      <c r="AA82" s="174"/>
      <c r="AB82" s="176" t="str">
        <f>+IFERROR(IF(VLOOKUP(#REF!&amp;"-"&amp;ROW()-109,[2]ワークシート!$F$2:$BW$498,10,0)="","",VLOOKUP(#REF!&amp;"-"&amp;ROW()-109,[2]ワークシート!$F$2:$BW$498,10,0)),"")</f>
        <v/>
      </c>
      <c r="AC82" s="177"/>
      <c r="AD82" s="232" t="str">
        <f>+IFERROR(VLOOKUP(#REF!&amp;"-"&amp;ROW()-109,[2]ワークシート!$F$2:$BW$498,62,0),"")</f>
        <v/>
      </c>
      <c r="AE82" s="232"/>
      <c r="AF82" s="174" t="str">
        <f t="shared" ref="AF82:AF145" si="1">IF(Z82="","",IF(Z82="使用貸借権","-","口座引落　１２月"))</f>
        <v/>
      </c>
      <c r="AG82" s="174"/>
      <c r="AH82" s="174" t="str">
        <f>+IFERROR(IF(VLOOKUP(#REF!&amp;"-"&amp;ROW()-109,[2]ワークシート!$F$2:$BW$498,63,0)="","",VLOOKUP(#REF!&amp;"-"&amp;ROW()-109,[2]ワークシート!$F$2:$BW$498,63,0)),"")</f>
        <v/>
      </c>
      <c r="AI82" s="174"/>
      <c r="AK82" s="51">
        <v>2</v>
      </c>
      <c r="AL82" s="51" t="str">
        <f t="shared" ref="AL82:AL145" si="2">+$N$3&amp;AK82</f>
        <v>2</v>
      </c>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row>
    <row r="83" spans="1:71" ht="35.1" hidden="1" customHeight="1">
      <c r="A83" s="41"/>
      <c r="B83" s="176" t="str">
        <f>+IFERROR(VLOOKUP(#REF!&amp;"-"&amp;ROW()-109,[2]ワークシート!$F$2:$BW$498,6,0),"")</f>
        <v/>
      </c>
      <c r="C83" s="177"/>
      <c r="D83" s="176" t="str">
        <f>+IFERROR(IF(VLOOKUP(#REF!&amp;"-"&amp;ROW()-109,[2]ワークシート!$F$2:$BW$498,7,0)="","",VLOOKUP(#REF!&amp;"-"&amp;ROW()-109,[2]ワークシート!$F$2:$BW$498,7,0)),"")</f>
        <v/>
      </c>
      <c r="E83" s="177"/>
      <c r="F83" s="176" t="str">
        <f>+IFERROR(VLOOKUP(#REF!&amp;"-"&amp;ROW()-109,[2]ワークシート!$F$2:$BW$498,8,0),"")</f>
        <v/>
      </c>
      <c r="G83" s="177"/>
      <c r="H83" s="45" t="str">
        <f>+IFERROR(VLOOKUP(#REF!&amp;"-"&amp;ROW()-109,[2]ワークシート!$F$2:$BW$498,9,0),"")</f>
        <v/>
      </c>
      <c r="I8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3" s="234"/>
      <c r="K83" s="176" t="str">
        <f>+IFERROR(VLOOKUP(#REF!&amp;"-"&amp;ROW()-109,[2]ワークシート!$F$2:$BW$498,16,0),"")</f>
        <v/>
      </c>
      <c r="L83" s="178"/>
      <c r="M83" s="177"/>
      <c r="N83" s="235" t="str">
        <f>+IFERROR(VLOOKUP(#REF!&amp;"-"&amp;ROW()-109,[2]ワークシート!$F$2:$BW$498,21,0),"")</f>
        <v/>
      </c>
      <c r="O83" s="236"/>
      <c r="P83" s="231" t="str">
        <f>+IFERROR(VLOOKUP(#REF!&amp;"-"&amp;ROW()-109,[2]ワークシート!$F$2:$BW$498,22,0),"")</f>
        <v/>
      </c>
      <c r="Q83" s="231"/>
      <c r="R83" s="183" t="str">
        <f>+IFERROR(VLOOKUP(#REF!&amp;"-"&amp;ROW()-109,[2]ワークシート!$F$2:$BW$498,52,0),"")</f>
        <v/>
      </c>
      <c r="S83" s="183"/>
      <c r="T83" s="183"/>
      <c r="U83" s="231" t="str">
        <f>+IFERROR(VLOOKUP(#REF!&amp;"-"&amp;ROW()-109,[2]ワークシート!$F$2:$BW$498,57,0),"")</f>
        <v/>
      </c>
      <c r="V83" s="231"/>
      <c r="W83" s="231" t="str">
        <f>+IFERROR(VLOOKUP(#REF!&amp;"-"&amp;ROW()-109,[2]ワークシート!$F$2:$BW$498,58,0),"")</f>
        <v/>
      </c>
      <c r="X83" s="231"/>
      <c r="Y83" s="231"/>
      <c r="Z83" s="174" t="str">
        <f t="shared" si="0"/>
        <v/>
      </c>
      <c r="AA83" s="174"/>
      <c r="AB83" s="176" t="str">
        <f>+IFERROR(IF(VLOOKUP(#REF!&amp;"-"&amp;ROW()-109,[2]ワークシート!$F$2:$BW$498,10,0)="","",VLOOKUP(#REF!&amp;"-"&amp;ROW()-109,[2]ワークシート!$F$2:$BW$498,10,0)),"")</f>
        <v/>
      </c>
      <c r="AC83" s="177"/>
      <c r="AD83" s="232" t="str">
        <f>+IFERROR(VLOOKUP(#REF!&amp;"-"&amp;ROW()-109,[2]ワークシート!$F$2:$BW$498,62,0),"")</f>
        <v/>
      </c>
      <c r="AE83" s="232"/>
      <c r="AF83" s="174" t="str">
        <f t="shared" si="1"/>
        <v/>
      </c>
      <c r="AG83" s="174"/>
      <c r="AH83" s="174" t="str">
        <f>+IFERROR(IF(VLOOKUP(#REF!&amp;"-"&amp;ROW()-109,[2]ワークシート!$F$2:$BW$498,63,0)="","",VLOOKUP(#REF!&amp;"-"&amp;ROW()-109,[2]ワークシート!$F$2:$BW$498,63,0)),"")</f>
        <v/>
      </c>
      <c r="AI83" s="174"/>
      <c r="AK83" s="51">
        <v>3</v>
      </c>
      <c r="AL83" s="51" t="str">
        <f t="shared" si="2"/>
        <v>3</v>
      </c>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row>
    <row r="84" spans="1:71" ht="35.1" hidden="1" customHeight="1">
      <c r="A84" s="41"/>
      <c r="B84" s="176" t="str">
        <f>+IFERROR(VLOOKUP(#REF!&amp;"-"&amp;ROW()-109,[2]ワークシート!$F$2:$BW$498,6,0),"")</f>
        <v/>
      </c>
      <c r="C84" s="177"/>
      <c r="D84" s="176" t="str">
        <f>+IFERROR(IF(VLOOKUP(#REF!&amp;"-"&amp;ROW()-109,[2]ワークシート!$F$2:$BW$498,7,0)="","",VLOOKUP(#REF!&amp;"-"&amp;ROW()-109,[2]ワークシート!$F$2:$BW$498,7,0)),"")</f>
        <v/>
      </c>
      <c r="E84" s="177"/>
      <c r="F84" s="176" t="str">
        <f>+IFERROR(VLOOKUP(#REF!&amp;"-"&amp;ROW()-109,[2]ワークシート!$F$2:$BW$498,8,0),"")</f>
        <v/>
      </c>
      <c r="G84" s="177"/>
      <c r="H84" s="45" t="str">
        <f>+IFERROR(VLOOKUP(#REF!&amp;"-"&amp;ROW()-109,[2]ワークシート!$F$2:$BW$498,9,0),"")</f>
        <v/>
      </c>
      <c r="I8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4" s="234"/>
      <c r="K84" s="176" t="str">
        <f>+IFERROR(VLOOKUP(#REF!&amp;"-"&amp;ROW()-109,[2]ワークシート!$F$2:$BW$498,16,0),"")</f>
        <v/>
      </c>
      <c r="L84" s="178"/>
      <c r="M84" s="177"/>
      <c r="N84" s="235" t="str">
        <f>+IFERROR(VLOOKUP(#REF!&amp;"-"&amp;ROW()-109,[2]ワークシート!$F$2:$BW$498,21,0),"")</f>
        <v/>
      </c>
      <c r="O84" s="236"/>
      <c r="P84" s="231" t="str">
        <f>+IFERROR(VLOOKUP(#REF!&amp;"-"&amp;ROW()-109,[2]ワークシート!$F$2:$BW$498,22,0),"")</f>
        <v/>
      </c>
      <c r="Q84" s="231"/>
      <c r="R84" s="183" t="str">
        <f>+IFERROR(VLOOKUP(#REF!&amp;"-"&amp;ROW()-109,[2]ワークシート!$F$2:$BW$498,52,0),"")</f>
        <v/>
      </c>
      <c r="S84" s="183"/>
      <c r="T84" s="183"/>
      <c r="U84" s="231" t="str">
        <f>+IFERROR(VLOOKUP(#REF!&amp;"-"&amp;ROW()-109,[2]ワークシート!$F$2:$BW$498,57,0),"")</f>
        <v/>
      </c>
      <c r="V84" s="231"/>
      <c r="W84" s="231" t="str">
        <f>+IFERROR(VLOOKUP(#REF!&amp;"-"&amp;ROW()-109,[2]ワークシート!$F$2:$BW$498,58,0),"")</f>
        <v/>
      </c>
      <c r="X84" s="231"/>
      <c r="Y84" s="231"/>
      <c r="Z84" s="174" t="str">
        <f t="shared" si="0"/>
        <v/>
      </c>
      <c r="AA84" s="174"/>
      <c r="AB84" s="176" t="str">
        <f>+IFERROR(IF(VLOOKUP(#REF!&amp;"-"&amp;ROW()-109,[2]ワークシート!$F$2:$BW$498,10,0)="","",VLOOKUP(#REF!&amp;"-"&amp;ROW()-109,[2]ワークシート!$F$2:$BW$498,10,0)),"")</f>
        <v/>
      </c>
      <c r="AC84" s="177"/>
      <c r="AD84" s="232" t="str">
        <f>+IFERROR(VLOOKUP(#REF!&amp;"-"&amp;ROW()-109,[2]ワークシート!$F$2:$BW$498,62,0),"")</f>
        <v/>
      </c>
      <c r="AE84" s="232"/>
      <c r="AF84" s="174" t="str">
        <f t="shared" si="1"/>
        <v/>
      </c>
      <c r="AG84" s="174"/>
      <c r="AH84" s="174" t="str">
        <f>+IFERROR(IF(VLOOKUP(#REF!&amp;"-"&amp;ROW()-109,[2]ワークシート!$F$2:$BW$498,63,0)="","",VLOOKUP(#REF!&amp;"-"&amp;ROW()-109,[2]ワークシート!$F$2:$BW$498,63,0)),"")</f>
        <v/>
      </c>
      <c r="AI84" s="174"/>
      <c r="AK84" s="51">
        <v>4</v>
      </c>
      <c r="AL84" s="51" t="str">
        <f t="shared" si="2"/>
        <v>4</v>
      </c>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row>
    <row r="85" spans="1:71" ht="35.1" hidden="1" customHeight="1">
      <c r="A85" s="41"/>
      <c r="B85" s="176" t="str">
        <f>+IFERROR(VLOOKUP(#REF!&amp;"-"&amp;ROW()-109,[2]ワークシート!$F$2:$BW$498,6,0),"")</f>
        <v/>
      </c>
      <c r="C85" s="177"/>
      <c r="D85" s="176" t="str">
        <f>+IFERROR(IF(VLOOKUP(#REF!&amp;"-"&amp;ROW()-109,[2]ワークシート!$F$2:$BW$498,7,0)="","",VLOOKUP(#REF!&amp;"-"&amp;ROW()-109,[2]ワークシート!$F$2:$BW$498,7,0)),"")</f>
        <v/>
      </c>
      <c r="E85" s="177"/>
      <c r="F85" s="176" t="str">
        <f>+IFERROR(VLOOKUP(#REF!&amp;"-"&amp;ROW()-109,[2]ワークシート!$F$2:$BW$498,8,0),"")</f>
        <v/>
      </c>
      <c r="G85" s="177"/>
      <c r="H85" s="45" t="str">
        <f>+IFERROR(VLOOKUP(#REF!&amp;"-"&amp;ROW()-109,[2]ワークシート!$F$2:$BW$498,9,0),"")</f>
        <v/>
      </c>
      <c r="I8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5" s="234"/>
      <c r="K85" s="176" t="str">
        <f>+IFERROR(VLOOKUP(#REF!&amp;"-"&amp;ROW()-109,[2]ワークシート!$F$2:$BW$498,16,0),"")</f>
        <v/>
      </c>
      <c r="L85" s="178"/>
      <c r="M85" s="177"/>
      <c r="N85" s="235" t="str">
        <f>+IFERROR(VLOOKUP(#REF!&amp;"-"&amp;ROW()-109,[2]ワークシート!$F$2:$BW$498,21,0),"")</f>
        <v/>
      </c>
      <c r="O85" s="236"/>
      <c r="P85" s="231" t="str">
        <f>+IFERROR(VLOOKUP(#REF!&amp;"-"&amp;ROW()-109,[2]ワークシート!$F$2:$BW$498,22,0),"")</f>
        <v/>
      </c>
      <c r="Q85" s="231"/>
      <c r="R85" s="183" t="str">
        <f>+IFERROR(VLOOKUP(#REF!&amp;"-"&amp;ROW()-109,[2]ワークシート!$F$2:$BW$498,52,0),"")</f>
        <v/>
      </c>
      <c r="S85" s="183"/>
      <c r="T85" s="183"/>
      <c r="U85" s="231" t="str">
        <f>+IFERROR(VLOOKUP(#REF!&amp;"-"&amp;ROW()-109,[2]ワークシート!$F$2:$BW$498,57,0),"")</f>
        <v/>
      </c>
      <c r="V85" s="231"/>
      <c r="W85" s="231" t="str">
        <f>+IFERROR(VLOOKUP(#REF!&amp;"-"&amp;ROW()-109,[2]ワークシート!$F$2:$BW$498,58,0),"")</f>
        <v/>
      </c>
      <c r="X85" s="231"/>
      <c r="Y85" s="231"/>
      <c r="Z85" s="174" t="str">
        <f t="shared" si="0"/>
        <v/>
      </c>
      <c r="AA85" s="174"/>
      <c r="AB85" s="176" t="str">
        <f>+IFERROR(IF(VLOOKUP(#REF!&amp;"-"&amp;ROW()-109,[2]ワークシート!$F$2:$BW$498,10,0)="","",VLOOKUP(#REF!&amp;"-"&amp;ROW()-109,[2]ワークシート!$F$2:$BW$498,10,0)),"")</f>
        <v/>
      </c>
      <c r="AC85" s="177"/>
      <c r="AD85" s="232" t="str">
        <f>+IFERROR(VLOOKUP(#REF!&amp;"-"&amp;ROW()-109,[2]ワークシート!$F$2:$BW$498,62,0),"")</f>
        <v/>
      </c>
      <c r="AE85" s="232"/>
      <c r="AF85" s="174" t="str">
        <f t="shared" si="1"/>
        <v/>
      </c>
      <c r="AG85" s="174"/>
      <c r="AH85" s="174" t="str">
        <f>+IFERROR(IF(VLOOKUP(#REF!&amp;"-"&amp;ROW()-109,[2]ワークシート!$F$2:$BW$498,63,0)="","",VLOOKUP(#REF!&amp;"-"&amp;ROW()-109,[2]ワークシート!$F$2:$BW$498,63,0)),"")</f>
        <v/>
      </c>
      <c r="AI85" s="174"/>
      <c r="AK85" s="51">
        <v>5</v>
      </c>
      <c r="AL85" s="51" t="str">
        <f t="shared" si="2"/>
        <v>5</v>
      </c>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row>
    <row r="86" spans="1:71" ht="35.1" hidden="1" customHeight="1">
      <c r="A86" s="41"/>
      <c r="B86" s="176" t="str">
        <f>+IFERROR(VLOOKUP(#REF!&amp;"-"&amp;ROW()-109,[2]ワークシート!$F$2:$BW$498,6,0),"")</f>
        <v/>
      </c>
      <c r="C86" s="177"/>
      <c r="D86" s="176" t="str">
        <f>+IFERROR(IF(VLOOKUP(#REF!&amp;"-"&amp;ROW()-109,[2]ワークシート!$F$2:$BW$498,7,0)="","",VLOOKUP(#REF!&amp;"-"&amp;ROW()-109,[2]ワークシート!$F$2:$BW$498,7,0)),"")</f>
        <v/>
      </c>
      <c r="E86" s="177"/>
      <c r="F86" s="176" t="str">
        <f>+IFERROR(VLOOKUP(#REF!&amp;"-"&amp;ROW()-109,[2]ワークシート!$F$2:$BW$498,8,0),"")</f>
        <v/>
      </c>
      <c r="G86" s="177"/>
      <c r="H86" s="45" t="str">
        <f>+IFERROR(VLOOKUP(#REF!&amp;"-"&amp;ROW()-109,[2]ワークシート!$F$2:$BW$498,9,0),"")</f>
        <v/>
      </c>
      <c r="I8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6" s="234"/>
      <c r="K86" s="176" t="str">
        <f>+IFERROR(VLOOKUP(#REF!&amp;"-"&amp;ROW()-109,[2]ワークシート!$F$2:$BW$498,16,0),"")</f>
        <v/>
      </c>
      <c r="L86" s="178"/>
      <c r="M86" s="177"/>
      <c r="N86" s="235" t="str">
        <f>+IFERROR(VLOOKUP(#REF!&amp;"-"&amp;ROW()-109,[2]ワークシート!$F$2:$BW$498,21,0),"")</f>
        <v/>
      </c>
      <c r="O86" s="236"/>
      <c r="P86" s="231" t="str">
        <f>+IFERROR(VLOOKUP(#REF!&amp;"-"&amp;ROW()-109,[2]ワークシート!$F$2:$BW$498,22,0),"")</f>
        <v/>
      </c>
      <c r="Q86" s="231"/>
      <c r="R86" s="183" t="str">
        <f>+IFERROR(VLOOKUP(#REF!&amp;"-"&amp;ROW()-109,[2]ワークシート!$F$2:$BW$498,52,0),"")</f>
        <v/>
      </c>
      <c r="S86" s="183"/>
      <c r="T86" s="183"/>
      <c r="U86" s="231" t="str">
        <f>+IFERROR(VLOOKUP(#REF!&amp;"-"&amp;ROW()-109,[2]ワークシート!$F$2:$BW$498,57,0),"")</f>
        <v/>
      </c>
      <c r="V86" s="231"/>
      <c r="W86" s="231" t="str">
        <f>+IFERROR(VLOOKUP(#REF!&amp;"-"&amp;ROW()-109,[2]ワークシート!$F$2:$BW$498,58,0),"")</f>
        <v/>
      </c>
      <c r="X86" s="231"/>
      <c r="Y86" s="231"/>
      <c r="Z86" s="174" t="str">
        <f t="shared" si="0"/>
        <v/>
      </c>
      <c r="AA86" s="174"/>
      <c r="AB86" s="176" t="str">
        <f>+IFERROR(IF(VLOOKUP(#REF!&amp;"-"&amp;ROW()-109,[2]ワークシート!$F$2:$BW$498,10,0)="","",VLOOKUP(#REF!&amp;"-"&amp;ROW()-109,[2]ワークシート!$F$2:$BW$498,10,0)),"")</f>
        <v/>
      </c>
      <c r="AC86" s="177"/>
      <c r="AD86" s="232" t="str">
        <f>+IFERROR(VLOOKUP(#REF!&amp;"-"&amp;ROW()-109,[2]ワークシート!$F$2:$BW$498,62,0),"")</f>
        <v/>
      </c>
      <c r="AE86" s="232"/>
      <c r="AF86" s="174" t="str">
        <f t="shared" si="1"/>
        <v/>
      </c>
      <c r="AG86" s="174"/>
      <c r="AH86" s="174" t="str">
        <f>+IFERROR(IF(VLOOKUP(#REF!&amp;"-"&amp;ROW()-109,[2]ワークシート!$F$2:$BW$498,63,0)="","",VLOOKUP(#REF!&amp;"-"&amp;ROW()-109,[2]ワークシート!$F$2:$BW$498,63,0)),"")</f>
        <v/>
      </c>
      <c r="AI86" s="174"/>
      <c r="AK86" s="51">
        <v>6</v>
      </c>
      <c r="AL86" s="51" t="str">
        <f t="shared" si="2"/>
        <v>6</v>
      </c>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row>
    <row r="87" spans="1:71" ht="35.1" hidden="1" customHeight="1">
      <c r="A87" s="41"/>
      <c r="B87" s="176" t="str">
        <f>+IFERROR(VLOOKUP(#REF!&amp;"-"&amp;ROW()-109,[2]ワークシート!$F$2:$BW$498,6,0),"")</f>
        <v/>
      </c>
      <c r="C87" s="177"/>
      <c r="D87" s="176" t="str">
        <f>+IFERROR(IF(VLOOKUP(#REF!&amp;"-"&amp;ROW()-109,[2]ワークシート!$F$2:$BW$498,7,0)="","",VLOOKUP(#REF!&amp;"-"&amp;ROW()-109,[2]ワークシート!$F$2:$BW$498,7,0)),"")</f>
        <v/>
      </c>
      <c r="E87" s="177"/>
      <c r="F87" s="176" t="str">
        <f>+IFERROR(VLOOKUP(#REF!&amp;"-"&amp;ROW()-109,[2]ワークシート!$F$2:$BW$498,8,0),"")</f>
        <v/>
      </c>
      <c r="G87" s="177"/>
      <c r="H87" s="45" t="str">
        <f>+IFERROR(VLOOKUP(#REF!&amp;"-"&amp;ROW()-109,[2]ワークシート!$F$2:$BW$498,9,0),"")</f>
        <v/>
      </c>
      <c r="I8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7" s="234"/>
      <c r="K87" s="176" t="str">
        <f>+IFERROR(VLOOKUP(#REF!&amp;"-"&amp;ROW()-109,[2]ワークシート!$F$2:$BW$498,16,0),"")</f>
        <v/>
      </c>
      <c r="L87" s="178"/>
      <c r="M87" s="177"/>
      <c r="N87" s="235" t="str">
        <f>+IFERROR(VLOOKUP(#REF!&amp;"-"&amp;ROW()-109,[2]ワークシート!$F$2:$BW$498,21,0),"")</f>
        <v/>
      </c>
      <c r="O87" s="236"/>
      <c r="P87" s="231" t="str">
        <f>+IFERROR(VLOOKUP(#REF!&amp;"-"&amp;ROW()-109,[2]ワークシート!$F$2:$BW$498,22,0),"")</f>
        <v/>
      </c>
      <c r="Q87" s="231"/>
      <c r="R87" s="183" t="str">
        <f>+IFERROR(VLOOKUP(#REF!&amp;"-"&amp;ROW()-109,[2]ワークシート!$F$2:$BW$498,52,0),"")</f>
        <v/>
      </c>
      <c r="S87" s="183"/>
      <c r="T87" s="183"/>
      <c r="U87" s="231" t="str">
        <f>+IFERROR(VLOOKUP(#REF!&amp;"-"&amp;ROW()-109,[2]ワークシート!$F$2:$BW$498,57,0),"")</f>
        <v/>
      </c>
      <c r="V87" s="231"/>
      <c r="W87" s="231" t="str">
        <f>+IFERROR(VLOOKUP(#REF!&amp;"-"&amp;ROW()-109,[2]ワークシート!$F$2:$BW$498,58,0),"")</f>
        <v/>
      </c>
      <c r="X87" s="231"/>
      <c r="Y87" s="231"/>
      <c r="Z87" s="174" t="str">
        <f t="shared" si="0"/>
        <v/>
      </c>
      <c r="AA87" s="174"/>
      <c r="AB87" s="176" t="str">
        <f>+IFERROR(IF(VLOOKUP(#REF!&amp;"-"&amp;ROW()-109,[2]ワークシート!$F$2:$BW$498,10,0)="","",VLOOKUP(#REF!&amp;"-"&amp;ROW()-109,[2]ワークシート!$F$2:$BW$498,10,0)),"")</f>
        <v/>
      </c>
      <c r="AC87" s="177"/>
      <c r="AD87" s="232" t="str">
        <f>+IFERROR(VLOOKUP(#REF!&amp;"-"&amp;ROW()-109,[2]ワークシート!$F$2:$BW$498,62,0),"")</f>
        <v/>
      </c>
      <c r="AE87" s="232"/>
      <c r="AF87" s="174" t="str">
        <f t="shared" si="1"/>
        <v/>
      </c>
      <c r="AG87" s="174"/>
      <c r="AH87" s="174" t="str">
        <f>+IFERROR(IF(VLOOKUP(#REF!&amp;"-"&amp;ROW()-109,[2]ワークシート!$F$2:$BW$498,63,0)="","",VLOOKUP(#REF!&amp;"-"&amp;ROW()-109,[2]ワークシート!$F$2:$BW$498,63,0)),"")</f>
        <v/>
      </c>
      <c r="AI87" s="174"/>
      <c r="AK87" s="51">
        <v>7</v>
      </c>
      <c r="AL87" s="51" t="str">
        <f t="shared" si="2"/>
        <v>7</v>
      </c>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row>
    <row r="88" spans="1:71" ht="35.1" hidden="1" customHeight="1">
      <c r="A88" s="41"/>
      <c r="B88" s="176" t="str">
        <f>+IFERROR(VLOOKUP(#REF!&amp;"-"&amp;ROW()-109,[2]ワークシート!$F$2:$BW$498,6,0),"")</f>
        <v/>
      </c>
      <c r="C88" s="177"/>
      <c r="D88" s="176" t="str">
        <f>+IFERROR(IF(VLOOKUP(#REF!&amp;"-"&amp;ROW()-109,[2]ワークシート!$F$2:$BW$498,7,0)="","",VLOOKUP(#REF!&amp;"-"&amp;ROW()-109,[2]ワークシート!$F$2:$BW$498,7,0)),"")</f>
        <v/>
      </c>
      <c r="E88" s="177"/>
      <c r="F88" s="176" t="str">
        <f>+IFERROR(VLOOKUP(#REF!&amp;"-"&amp;ROW()-109,[2]ワークシート!$F$2:$BW$498,8,0),"")</f>
        <v/>
      </c>
      <c r="G88" s="177"/>
      <c r="H88" s="45" t="str">
        <f>+IFERROR(VLOOKUP(#REF!&amp;"-"&amp;ROW()-109,[2]ワークシート!$F$2:$BW$498,9,0),"")</f>
        <v/>
      </c>
      <c r="I8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8" s="234"/>
      <c r="K88" s="176" t="str">
        <f>+IFERROR(VLOOKUP(#REF!&amp;"-"&amp;ROW()-109,[2]ワークシート!$F$2:$BW$498,16,0),"")</f>
        <v/>
      </c>
      <c r="L88" s="178"/>
      <c r="M88" s="177"/>
      <c r="N88" s="235" t="str">
        <f>+IFERROR(VLOOKUP(#REF!&amp;"-"&amp;ROW()-109,[2]ワークシート!$F$2:$BW$498,21,0),"")</f>
        <v/>
      </c>
      <c r="O88" s="236"/>
      <c r="P88" s="231" t="str">
        <f>+IFERROR(VLOOKUP(#REF!&amp;"-"&amp;ROW()-109,[2]ワークシート!$F$2:$BW$498,22,0),"")</f>
        <v/>
      </c>
      <c r="Q88" s="231"/>
      <c r="R88" s="183" t="str">
        <f>+IFERROR(VLOOKUP(#REF!&amp;"-"&amp;ROW()-109,[2]ワークシート!$F$2:$BW$498,52,0),"")</f>
        <v/>
      </c>
      <c r="S88" s="183"/>
      <c r="T88" s="183"/>
      <c r="U88" s="231" t="str">
        <f>+IFERROR(VLOOKUP(#REF!&amp;"-"&amp;ROW()-109,[2]ワークシート!$F$2:$BW$498,57,0),"")</f>
        <v/>
      </c>
      <c r="V88" s="231"/>
      <c r="W88" s="231" t="str">
        <f>+IFERROR(VLOOKUP(#REF!&amp;"-"&amp;ROW()-109,[2]ワークシート!$F$2:$BW$498,58,0),"")</f>
        <v/>
      </c>
      <c r="X88" s="231"/>
      <c r="Y88" s="231"/>
      <c r="Z88" s="174" t="str">
        <f t="shared" si="0"/>
        <v/>
      </c>
      <c r="AA88" s="174"/>
      <c r="AB88" s="176" t="str">
        <f>+IFERROR(IF(VLOOKUP(#REF!&amp;"-"&amp;ROW()-109,[2]ワークシート!$F$2:$BW$498,10,0)="","",VLOOKUP(#REF!&amp;"-"&amp;ROW()-109,[2]ワークシート!$F$2:$BW$498,10,0)),"")</f>
        <v/>
      </c>
      <c r="AC88" s="177"/>
      <c r="AD88" s="232" t="str">
        <f>+IFERROR(VLOOKUP(#REF!&amp;"-"&amp;ROW()-109,[2]ワークシート!$F$2:$BW$498,62,0),"")</f>
        <v/>
      </c>
      <c r="AE88" s="232"/>
      <c r="AF88" s="174" t="str">
        <f t="shared" si="1"/>
        <v/>
      </c>
      <c r="AG88" s="174"/>
      <c r="AH88" s="174" t="str">
        <f>+IFERROR(IF(VLOOKUP(#REF!&amp;"-"&amp;ROW()-109,[2]ワークシート!$F$2:$BW$498,63,0)="","",VLOOKUP(#REF!&amp;"-"&amp;ROW()-109,[2]ワークシート!$F$2:$BW$498,63,0)),"")</f>
        <v/>
      </c>
      <c r="AI88" s="174"/>
      <c r="AK88" s="51">
        <v>8</v>
      </c>
      <c r="AL88" s="51" t="str">
        <f t="shared" si="2"/>
        <v>8</v>
      </c>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row>
    <row r="89" spans="1:71" ht="35.1" hidden="1" customHeight="1">
      <c r="A89" s="41"/>
      <c r="B89" s="176" t="str">
        <f>+IFERROR(VLOOKUP(#REF!&amp;"-"&amp;ROW()-109,[2]ワークシート!$F$2:$BW$498,6,0),"")</f>
        <v/>
      </c>
      <c r="C89" s="177"/>
      <c r="D89" s="176" t="str">
        <f>+IFERROR(IF(VLOOKUP(#REF!&amp;"-"&amp;ROW()-109,[2]ワークシート!$F$2:$BW$498,7,0)="","",VLOOKUP(#REF!&amp;"-"&amp;ROW()-109,[2]ワークシート!$F$2:$BW$498,7,0)),"")</f>
        <v/>
      </c>
      <c r="E89" s="177"/>
      <c r="F89" s="176" t="str">
        <f>+IFERROR(VLOOKUP(#REF!&amp;"-"&amp;ROW()-109,[2]ワークシート!$F$2:$BW$498,8,0),"")</f>
        <v/>
      </c>
      <c r="G89" s="177"/>
      <c r="H89" s="45" t="str">
        <f>+IFERROR(VLOOKUP(#REF!&amp;"-"&amp;ROW()-109,[2]ワークシート!$F$2:$BW$498,9,0),"")</f>
        <v/>
      </c>
      <c r="I8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89" s="234"/>
      <c r="K89" s="176" t="str">
        <f>+IFERROR(VLOOKUP(#REF!&amp;"-"&amp;ROW()-109,[2]ワークシート!$F$2:$BW$498,16,0),"")</f>
        <v/>
      </c>
      <c r="L89" s="178"/>
      <c r="M89" s="177"/>
      <c r="N89" s="235" t="str">
        <f>+IFERROR(VLOOKUP(#REF!&amp;"-"&amp;ROW()-109,[2]ワークシート!$F$2:$BW$498,21,0),"")</f>
        <v/>
      </c>
      <c r="O89" s="236"/>
      <c r="P89" s="231" t="str">
        <f>+IFERROR(VLOOKUP(#REF!&amp;"-"&amp;ROW()-109,[2]ワークシート!$F$2:$BW$498,22,0),"")</f>
        <v/>
      </c>
      <c r="Q89" s="231"/>
      <c r="R89" s="183" t="str">
        <f>+IFERROR(VLOOKUP(#REF!&amp;"-"&amp;ROW()-109,[2]ワークシート!$F$2:$BW$498,52,0),"")</f>
        <v/>
      </c>
      <c r="S89" s="183"/>
      <c r="T89" s="183"/>
      <c r="U89" s="231" t="str">
        <f>+IFERROR(VLOOKUP(#REF!&amp;"-"&amp;ROW()-109,[2]ワークシート!$F$2:$BW$498,57,0),"")</f>
        <v/>
      </c>
      <c r="V89" s="231"/>
      <c r="W89" s="231" t="str">
        <f>+IFERROR(VLOOKUP(#REF!&amp;"-"&amp;ROW()-109,[2]ワークシート!$F$2:$BW$498,58,0),"")</f>
        <v/>
      </c>
      <c r="X89" s="231"/>
      <c r="Y89" s="231"/>
      <c r="Z89" s="174" t="str">
        <f t="shared" si="0"/>
        <v/>
      </c>
      <c r="AA89" s="174"/>
      <c r="AB89" s="176" t="str">
        <f>+IFERROR(IF(VLOOKUP(#REF!&amp;"-"&amp;ROW()-109,[2]ワークシート!$F$2:$BW$498,10,0)="","",VLOOKUP(#REF!&amp;"-"&amp;ROW()-109,[2]ワークシート!$F$2:$BW$498,10,0)),"")</f>
        <v/>
      </c>
      <c r="AC89" s="177"/>
      <c r="AD89" s="232" t="str">
        <f>+IFERROR(VLOOKUP(#REF!&amp;"-"&amp;ROW()-109,[2]ワークシート!$F$2:$BW$498,62,0),"")</f>
        <v/>
      </c>
      <c r="AE89" s="232"/>
      <c r="AF89" s="174" t="str">
        <f t="shared" si="1"/>
        <v/>
      </c>
      <c r="AG89" s="174"/>
      <c r="AH89" s="174" t="str">
        <f>+IFERROR(IF(VLOOKUP(#REF!&amp;"-"&amp;ROW()-109,[2]ワークシート!$F$2:$BW$498,63,0)="","",VLOOKUP(#REF!&amp;"-"&amp;ROW()-109,[2]ワークシート!$F$2:$BW$498,63,0)),"")</f>
        <v/>
      </c>
      <c r="AI89" s="174"/>
      <c r="AK89" s="51">
        <v>9</v>
      </c>
      <c r="AL89" s="51" t="str">
        <f t="shared" si="2"/>
        <v>9</v>
      </c>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row>
    <row r="90" spans="1:71" ht="35.1" hidden="1" customHeight="1">
      <c r="A90" s="41"/>
      <c r="B90" s="176" t="str">
        <f>+IFERROR(VLOOKUP(#REF!&amp;"-"&amp;ROW()-109,[2]ワークシート!$F$2:$BW$498,6,0),"")</f>
        <v/>
      </c>
      <c r="C90" s="177"/>
      <c r="D90" s="176" t="str">
        <f>+IFERROR(IF(VLOOKUP(#REF!&amp;"-"&amp;ROW()-109,[2]ワークシート!$F$2:$BW$498,7,0)="","",VLOOKUP(#REF!&amp;"-"&amp;ROW()-109,[2]ワークシート!$F$2:$BW$498,7,0)),"")</f>
        <v/>
      </c>
      <c r="E90" s="177"/>
      <c r="F90" s="176" t="str">
        <f>+IFERROR(VLOOKUP(#REF!&amp;"-"&amp;ROW()-109,[2]ワークシート!$F$2:$BW$498,8,0),"")</f>
        <v/>
      </c>
      <c r="G90" s="177"/>
      <c r="H90" s="45" t="str">
        <f>+IFERROR(VLOOKUP(#REF!&amp;"-"&amp;ROW()-109,[2]ワークシート!$F$2:$BW$498,9,0),"")</f>
        <v/>
      </c>
      <c r="I9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0" s="234"/>
      <c r="K90" s="176" t="str">
        <f>+IFERROR(VLOOKUP(#REF!&amp;"-"&amp;ROW()-109,[2]ワークシート!$F$2:$BW$498,16,0),"")</f>
        <v/>
      </c>
      <c r="L90" s="178"/>
      <c r="M90" s="177"/>
      <c r="N90" s="235" t="str">
        <f>+IFERROR(VLOOKUP(#REF!&amp;"-"&amp;ROW()-109,[2]ワークシート!$F$2:$BW$498,21,0),"")</f>
        <v/>
      </c>
      <c r="O90" s="236"/>
      <c r="P90" s="231" t="str">
        <f>+IFERROR(VLOOKUP(#REF!&amp;"-"&amp;ROW()-109,[2]ワークシート!$F$2:$BW$498,22,0),"")</f>
        <v/>
      </c>
      <c r="Q90" s="231"/>
      <c r="R90" s="183" t="str">
        <f>+IFERROR(VLOOKUP(#REF!&amp;"-"&amp;ROW()-109,[2]ワークシート!$F$2:$BW$498,52,0),"")</f>
        <v/>
      </c>
      <c r="S90" s="183"/>
      <c r="T90" s="183"/>
      <c r="U90" s="231" t="str">
        <f>+IFERROR(VLOOKUP(#REF!&amp;"-"&amp;ROW()-109,[2]ワークシート!$F$2:$BW$498,57,0),"")</f>
        <v/>
      </c>
      <c r="V90" s="231"/>
      <c r="W90" s="231" t="str">
        <f>+IFERROR(VLOOKUP(#REF!&amp;"-"&amp;ROW()-109,[2]ワークシート!$F$2:$BW$498,58,0),"")</f>
        <v/>
      </c>
      <c r="X90" s="231"/>
      <c r="Y90" s="231"/>
      <c r="Z90" s="174" t="str">
        <f t="shared" si="0"/>
        <v/>
      </c>
      <c r="AA90" s="174"/>
      <c r="AB90" s="176" t="str">
        <f>+IFERROR(IF(VLOOKUP(#REF!&amp;"-"&amp;ROW()-109,[2]ワークシート!$F$2:$BW$498,10,0)="","",VLOOKUP(#REF!&amp;"-"&amp;ROW()-109,[2]ワークシート!$F$2:$BW$498,10,0)),"")</f>
        <v/>
      </c>
      <c r="AC90" s="177"/>
      <c r="AD90" s="232" t="str">
        <f>+IFERROR(VLOOKUP(#REF!&amp;"-"&amp;ROW()-109,[2]ワークシート!$F$2:$BW$498,62,0),"")</f>
        <v/>
      </c>
      <c r="AE90" s="232"/>
      <c r="AF90" s="174" t="str">
        <f t="shared" si="1"/>
        <v/>
      </c>
      <c r="AG90" s="174"/>
      <c r="AH90" s="174" t="str">
        <f>+IFERROR(IF(VLOOKUP(#REF!&amp;"-"&amp;ROW()-109,[2]ワークシート!$F$2:$BW$498,63,0)="","",VLOOKUP(#REF!&amp;"-"&amp;ROW()-109,[2]ワークシート!$F$2:$BW$498,63,0)),"")</f>
        <v/>
      </c>
      <c r="AI90" s="174"/>
      <c r="AK90" s="51">
        <v>10</v>
      </c>
      <c r="AL90" s="51" t="str">
        <f t="shared" si="2"/>
        <v>10</v>
      </c>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row>
    <row r="91" spans="1:71" ht="35.1" hidden="1" customHeight="1">
      <c r="A91" s="41"/>
      <c r="B91" s="176" t="str">
        <f>+IFERROR(VLOOKUP(#REF!&amp;"-"&amp;ROW()-109,[2]ワークシート!$F$2:$BW$498,6,0),"")</f>
        <v/>
      </c>
      <c r="C91" s="177"/>
      <c r="D91" s="176" t="str">
        <f>+IFERROR(IF(VLOOKUP(#REF!&amp;"-"&amp;ROW()-109,[2]ワークシート!$F$2:$BW$498,7,0)="","",VLOOKUP(#REF!&amp;"-"&amp;ROW()-109,[2]ワークシート!$F$2:$BW$498,7,0)),"")</f>
        <v/>
      </c>
      <c r="E91" s="177"/>
      <c r="F91" s="176" t="str">
        <f>+IFERROR(VLOOKUP(#REF!&amp;"-"&amp;ROW()-109,[2]ワークシート!$F$2:$BW$498,8,0),"")</f>
        <v/>
      </c>
      <c r="G91" s="177"/>
      <c r="H91" s="45" t="str">
        <f>+IFERROR(VLOOKUP(#REF!&amp;"-"&amp;ROW()-109,[2]ワークシート!$F$2:$BW$498,9,0),"")</f>
        <v/>
      </c>
      <c r="I9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1" s="234"/>
      <c r="K91" s="176" t="str">
        <f>+IFERROR(VLOOKUP(#REF!&amp;"-"&amp;ROW()-109,[2]ワークシート!$F$2:$BW$498,16,0),"")</f>
        <v/>
      </c>
      <c r="L91" s="178"/>
      <c r="M91" s="177"/>
      <c r="N91" s="235" t="str">
        <f>+IFERROR(VLOOKUP(#REF!&amp;"-"&amp;ROW()-109,[2]ワークシート!$F$2:$BW$498,21,0),"")</f>
        <v/>
      </c>
      <c r="O91" s="236"/>
      <c r="P91" s="231" t="str">
        <f>+IFERROR(VLOOKUP(#REF!&amp;"-"&amp;ROW()-109,[2]ワークシート!$F$2:$BW$498,22,0),"")</f>
        <v/>
      </c>
      <c r="Q91" s="231"/>
      <c r="R91" s="183" t="str">
        <f>+IFERROR(VLOOKUP(#REF!&amp;"-"&amp;ROW()-109,[2]ワークシート!$F$2:$BW$498,52,0),"")</f>
        <v/>
      </c>
      <c r="S91" s="183"/>
      <c r="T91" s="183"/>
      <c r="U91" s="231" t="str">
        <f>+IFERROR(VLOOKUP(#REF!&amp;"-"&amp;ROW()-109,[2]ワークシート!$F$2:$BW$498,57,0),"")</f>
        <v/>
      </c>
      <c r="V91" s="231"/>
      <c r="W91" s="231" t="str">
        <f>+IFERROR(VLOOKUP(#REF!&amp;"-"&amp;ROW()-109,[2]ワークシート!$F$2:$BW$498,58,0),"")</f>
        <v/>
      </c>
      <c r="X91" s="231"/>
      <c r="Y91" s="231"/>
      <c r="Z91" s="174" t="str">
        <f t="shared" si="0"/>
        <v/>
      </c>
      <c r="AA91" s="174"/>
      <c r="AB91" s="176" t="str">
        <f>+IFERROR(IF(VLOOKUP(#REF!&amp;"-"&amp;ROW()-109,[2]ワークシート!$F$2:$BW$498,10,0)="","",VLOOKUP(#REF!&amp;"-"&amp;ROW()-109,[2]ワークシート!$F$2:$BW$498,10,0)),"")</f>
        <v/>
      </c>
      <c r="AC91" s="177"/>
      <c r="AD91" s="232" t="str">
        <f>+IFERROR(VLOOKUP(#REF!&amp;"-"&amp;ROW()-109,[2]ワークシート!$F$2:$BW$498,62,0),"")</f>
        <v/>
      </c>
      <c r="AE91" s="232"/>
      <c r="AF91" s="174" t="str">
        <f t="shared" si="1"/>
        <v/>
      </c>
      <c r="AG91" s="174"/>
      <c r="AH91" s="174" t="str">
        <f>+IFERROR(IF(VLOOKUP(#REF!&amp;"-"&amp;ROW()-109,[2]ワークシート!$F$2:$BW$498,63,0)="","",VLOOKUP(#REF!&amp;"-"&amp;ROW()-109,[2]ワークシート!$F$2:$BW$498,63,0)),"")</f>
        <v/>
      </c>
      <c r="AI91" s="174"/>
      <c r="AK91" s="51">
        <v>11</v>
      </c>
      <c r="AL91" s="51" t="str">
        <f t="shared" si="2"/>
        <v>11</v>
      </c>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row>
    <row r="92" spans="1:71" ht="35.1" hidden="1" customHeight="1">
      <c r="A92" s="41"/>
      <c r="B92" s="176" t="str">
        <f>+IFERROR(VLOOKUP(#REF!&amp;"-"&amp;ROW()-109,[2]ワークシート!$F$2:$BW$498,6,0),"")</f>
        <v/>
      </c>
      <c r="C92" s="177"/>
      <c r="D92" s="176" t="str">
        <f>+IFERROR(IF(VLOOKUP(#REF!&amp;"-"&amp;ROW()-109,[2]ワークシート!$F$2:$BW$498,7,0)="","",VLOOKUP(#REF!&amp;"-"&amp;ROW()-109,[2]ワークシート!$F$2:$BW$498,7,0)),"")</f>
        <v/>
      </c>
      <c r="E92" s="177"/>
      <c r="F92" s="176" t="str">
        <f>+IFERROR(VLOOKUP(#REF!&amp;"-"&amp;ROW()-109,[2]ワークシート!$F$2:$BW$498,8,0),"")</f>
        <v/>
      </c>
      <c r="G92" s="177"/>
      <c r="H92" s="45" t="str">
        <f>+IFERROR(VLOOKUP(#REF!&amp;"-"&amp;ROW()-109,[2]ワークシート!$F$2:$BW$498,9,0),"")</f>
        <v/>
      </c>
      <c r="I9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2" s="234"/>
      <c r="K92" s="176" t="str">
        <f>+IFERROR(VLOOKUP(#REF!&amp;"-"&amp;ROW()-109,[2]ワークシート!$F$2:$BW$498,16,0),"")</f>
        <v/>
      </c>
      <c r="L92" s="178"/>
      <c r="M92" s="177"/>
      <c r="N92" s="235" t="str">
        <f>+IFERROR(VLOOKUP(#REF!&amp;"-"&amp;ROW()-109,[2]ワークシート!$F$2:$BW$498,21,0),"")</f>
        <v/>
      </c>
      <c r="O92" s="236"/>
      <c r="P92" s="231" t="str">
        <f>+IFERROR(VLOOKUP(#REF!&amp;"-"&amp;ROW()-109,[2]ワークシート!$F$2:$BW$498,22,0),"")</f>
        <v/>
      </c>
      <c r="Q92" s="231"/>
      <c r="R92" s="183" t="str">
        <f>+IFERROR(VLOOKUP(#REF!&amp;"-"&amp;ROW()-109,[2]ワークシート!$F$2:$BW$498,52,0),"")</f>
        <v/>
      </c>
      <c r="S92" s="183"/>
      <c r="T92" s="183"/>
      <c r="U92" s="231" t="str">
        <f>+IFERROR(VLOOKUP(#REF!&amp;"-"&amp;ROW()-109,[2]ワークシート!$F$2:$BW$498,57,0),"")</f>
        <v/>
      </c>
      <c r="V92" s="231"/>
      <c r="W92" s="231" t="str">
        <f>+IFERROR(VLOOKUP(#REF!&amp;"-"&amp;ROW()-109,[2]ワークシート!$F$2:$BW$498,58,0),"")</f>
        <v/>
      </c>
      <c r="X92" s="231"/>
      <c r="Y92" s="231"/>
      <c r="Z92" s="174" t="str">
        <f t="shared" si="0"/>
        <v/>
      </c>
      <c r="AA92" s="174"/>
      <c r="AB92" s="176" t="str">
        <f>+IFERROR(IF(VLOOKUP(#REF!&amp;"-"&amp;ROW()-109,[2]ワークシート!$F$2:$BW$498,10,0)="","",VLOOKUP(#REF!&amp;"-"&amp;ROW()-109,[2]ワークシート!$F$2:$BW$498,10,0)),"")</f>
        <v/>
      </c>
      <c r="AC92" s="177"/>
      <c r="AD92" s="232" t="str">
        <f>+IFERROR(VLOOKUP(#REF!&amp;"-"&amp;ROW()-109,[2]ワークシート!$F$2:$BW$498,62,0),"")</f>
        <v/>
      </c>
      <c r="AE92" s="232"/>
      <c r="AF92" s="174" t="str">
        <f t="shared" si="1"/>
        <v/>
      </c>
      <c r="AG92" s="174"/>
      <c r="AH92" s="174" t="str">
        <f>+IFERROR(IF(VLOOKUP(#REF!&amp;"-"&amp;ROW()-109,[2]ワークシート!$F$2:$BW$498,63,0)="","",VLOOKUP(#REF!&amp;"-"&amp;ROW()-109,[2]ワークシート!$F$2:$BW$498,63,0)),"")</f>
        <v/>
      </c>
      <c r="AI92" s="174"/>
      <c r="AK92" s="51">
        <v>12</v>
      </c>
      <c r="AL92" s="51" t="str">
        <f t="shared" si="2"/>
        <v>12</v>
      </c>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row>
    <row r="93" spans="1:71" ht="35.1" hidden="1" customHeight="1">
      <c r="A93" s="41"/>
      <c r="B93" s="176" t="str">
        <f>+IFERROR(VLOOKUP(#REF!&amp;"-"&amp;ROW()-109,[2]ワークシート!$F$2:$BW$498,6,0),"")</f>
        <v/>
      </c>
      <c r="C93" s="177"/>
      <c r="D93" s="176" t="str">
        <f>+IFERROR(IF(VLOOKUP(#REF!&amp;"-"&amp;ROW()-109,[2]ワークシート!$F$2:$BW$498,7,0)="","",VLOOKUP(#REF!&amp;"-"&amp;ROW()-109,[2]ワークシート!$F$2:$BW$498,7,0)),"")</f>
        <v/>
      </c>
      <c r="E93" s="177"/>
      <c r="F93" s="176" t="str">
        <f>+IFERROR(VLOOKUP(#REF!&amp;"-"&amp;ROW()-109,[2]ワークシート!$F$2:$BW$498,8,0),"")</f>
        <v/>
      </c>
      <c r="G93" s="177"/>
      <c r="H93" s="45" t="str">
        <f>+IFERROR(VLOOKUP(#REF!&amp;"-"&amp;ROW()-109,[2]ワークシート!$F$2:$BW$498,9,0),"")</f>
        <v/>
      </c>
      <c r="I9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3" s="234"/>
      <c r="K93" s="176" t="str">
        <f>+IFERROR(VLOOKUP(#REF!&amp;"-"&amp;ROW()-109,[2]ワークシート!$F$2:$BW$498,16,0),"")</f>
        <v/>
      </c>
      <c r="L93" s="178"/>
      <c r="M93" s="177"/>
      <c r="N93" s="235" t="str">
        <f>+IFERROR(VLOOKUP(#REF!&amp;"-"&amp;ROW()-109,[2]ワークシート!$F$2:$BW$498,21,0),"")</f>
        <v/>
      </c>
      <c r="O93" s="236"/>
      <c r="P93" s="231" t="str">
        <f>+IFERROR(VLOOKUP(#REF!&amp;"-"&amp;ROW()-109,[2]ワークシート!$F$2:$BW$498,22,0),"")</f>
        <v/>
      </c>
      <c r="Q93" s="231"/>
      <c r="R93" s="183" t="str">
        <f>+IFERROR(VLOOKUP(#REF!&amp;"-"&amp;ROW()-109,[2]ワークシート!$F$2:$BW$498,52,0),"")</f>
        <v/>
      </c>
      <c r="S93" s="183"/>
      <c r="T93" s="183"/>
      <c r="U93" s="231" t="str">
        <f>+IFERROR(VLOOKUP(#REF!&amp;"-"&amp;ROW()-109,[2]ワークシート!$F$2:$BW$498,57,0),"")</f>
        <v/>
      </c>
      <c r="V93" s="231"/>
      <c r="W93" s="231" t="str">
        <f>+IFERROR(VLOOKUP(#REF!&amp;"-"&amp;ROW()-109,[2]ワークシート!$F$2:$BW$498,58,0),"")</f>
        <v/>
      </c>
      <c r="X93" s="231"/>
      <c r="Y93" s="231"/>
      <c r="Z93" s="174" t="str">
        <f t="shared" si="0"/>
        <v/>
      </c>
      <c r="AA93" s="174"/>
      <c r="AB93" s="176" t="str">
        <f>+IFERROR(IF(VLOOKUP(#REF!&amp;"-"&amp;ROW()-109,[2]ワークシート!$F$2:$BW$498,10,0)="","",VLOOKUP(#REF!&amp;"-"&amp;ROW()-109,[2]ワークシート!$F$2:$BW$498,10,0)),"")</f>
        <v/>
      </c>
      <c r="AC93" s="177"/>
      <c r="AD93" s="232" t="str">
        <f>+IFERROR(VLOOKUP(#REF!&amp;"-"&amp;ROW()-109,[2]ワークシート!$F$2:$BW$498,62,0),"")</f>
        <v/>
      </c>
      <c r="AE93" s="232"/>
      <c r="AF93" s="174" t="str">
        <f t="shared" si="1"/>
        <v/>
      </c>
      <c r="AG93" s="174"/>
      <c r="AH93" s="174" t="str">
        <f>+IFERROR(IF(VLOOKUP(#REF!&amp;"-"&amp;ROW()-109,[2]ワークシート!$F$2:$BW$498,63,0)="","",VLOOKUP(#REF!&amp;"-"&amp;ROW()-109,[2]ワークシート!$F$2:$BW$498,63,0)),"")</f>
        <v/>
      </c>
      <c r="AI93" s="174"/>
      <c r="AK93" s="51">
        <v>13</v>
      </c>
      <c r="AL93" s="51" t="str">
        <f t="shared" si="2"/>
        <v>13</v>
      </c>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row>
    <row r="94" spans="1:71" ht="35.1" hidden="1" customHeight="1">
      <c r="A94" s="41"/>
      <c r="B94" s="176" t="str">
        <f>+IFERROR(VLOOKUP(#REF!&amp;"-"&amp;ROW()-109,[2]ワークシート!$F$2:$BW$498,6,0),"")</f>
        <v/>
      </c>
      <c r="C94" s="177"/>
      <c r="D94" s="176" t="str">
        <f>+IFERROR(IF(VLOOKUP(#REF!&amp;"-"&amp;ROW()-109,[2]ワークシート!$F$2:$BW$498,7,0)="","",VLOOKUP(#REF!&amp;"-"&amp;ROW()-109,[2]ワークシート!$F$2:$BW$498,7,0)),"")</f>
        <v/>
      </c>
      <c r="E94" s="177"/>
      <c r="F94" s="176" t="str">
        <f>+IFERROR(VLOOKUP(#REF!&amp;"-"&amp;ROW()-109,[2]ワークシート!$F$2:$BW$498,8,0),"")</f>
        <v/>
      </c>
      <c r="G94" s="177"/>
      <c r="H94" s="45" t="str">
        <f>+IFERROR(VLOOKUP(#REF!&amp;"-"&amp;ROW()-109,[2]ワークシート!$F$2:$BW$498,9,0),"")</f>
        <v/>
      </c>
      <c r="I9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4" s="234"/>
      <c r="K94" s="176" t="str">
        <f>+IFERROR(VLOOKUP(#REF!&amp;"-"&amp;ROW()-109,[2]ワークシート!$F$2:$BW$498,16,0),"")</f>
        <v/>
      </c>
      <c r="L94" s="178"/>
      <c r="M94" s="177"/>
      <c r="N94" s="235" t="str">
        <f>+IFERROR(VLOOKUP(#REF!&amp;"-"&amp;ROW()-109,[2]ワークシート!$F$2:$BW$498,21,0),"")</f>
        <v/>
      </c>
      <c r="O94" s="236"/>
      <c r="P94" s="231" t="str">
        <f>+IFERROR(VLOOKUP(#REF!&amp;"-"&amp;ROW()-109,[2]ワークシート!$F$2:$BW$498,22,0),"")</f>
        <v/>
      </c>
      <c r="Q94" s="231"/>
      <c r="R94" s="183" t="str">
        <f>+IFERROR(VLOOKUP(#REF!&amp;"-"&amp;ROW()-109,[2]ワークシート!$F$2:$BW$498,52,0),"")</f>
        <v/>
      </c>
      <c r="S94" s="183"/>
      <c r="T94" s="183"/>
      <c r="U94" s="231" t="str">
        <f>+IFERROR(VLOOKUP(#REF!&amp;"-"&amp;ROW()-109,[2]ワークシート!$F$2:$BW$498,57,0),"")</f>
        <v/>
      </c>
      <c r="V94" s="231"/>
      <c r="W94" s="231" t="str">
        <f>+IFERROR(VLOOKUP(#REF!&amp;"-"&amp;ROW()-109,[2]ワークシート!$F$2:$BW$498,58,0),"")</f>
        <v/>
      </c>
      <c r="X94" s="231"/>
      <c r="Y94" s="231"/>
      <c r="Z94" s="174" t="str">
        <f t="shared" si="0"/>
        <v/>
      </c>
      <c r="AA94" s="174"/>
      <c r="AB94" s="176" t="str">
        <f>+IFERROR(IF(VLOOKUP(#REF!&amp;"-"&amp;ROW()-109,[2]ワークシート!$F$2:$BW$498,10,0)="","",VLOOKUP(#REF!&amp;"-"&amp;ROW()-109,[2]ワークシート!$F$2:$BW$498,10,0)),"")</f>
        <v/>
      </c>
      <c r="AC94" s="177"/>
      <c r="AD94" s="232" t="str">
        <f>+IFERROR(VLOOKUP(#REF!&amp;"-"&amp;ROW()-109,[2]ワークシート!$F$2:$BW$498,62,0),"")</f>
        <v/>
      </c>
      <c r="AE94" s="232"/>
      <c r="AF94" s="174" t="str">
        <f t="shared" si="1"/>
        <v/>
      </c>
      <c r="AG94" s="174"/>
      <c r="AH94" s="174" t="str">
        <f>+IFERROR(IF(VLOOKUP(#REF!&amp;"-"&amp;ROW()-109,[2]ワークシート!$F$2:$BW$498,63,0)="","",VLOOKUP(#REF!&amp;"-"&amp;ROW()-109,[2]ワークシート!$F$2:$BW$498,63,0)),"")</f>
        <v/>
      </c>
      <c r="AI94" s="174"/>
      <c r="AK94" s="51">
        <v>14</v>
      </c>
      <c r="AL94" s="51" t="str">
        <f t="shared" si="2"/>
        <v>14</v>
      </c>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row>
    <row r="95" spans="1:71" ht="35.1" hidden="1" customHeight="1">
      <c r="A95" s="41"/>
      <c r="B95" s="176" t="str">
        <f>+IFERROR(VLOOKUP(#REF!&amp;"-"&amp;ROW()-109,[2]ワークシート!$F$2:$BW$498,6,0),"")</f>
        <v/>
      </c>
      <c r="C95" s="177"/>
      <c r="D95" s="176" t="str">
        <f>+IFERROR(IF(VLOOKUP(#REF!&amp;"-"&amp;ROW()-109,[2]ワークシート!$F$2:$BW$498,7,0)="","",VLOOKUP(#REF!&amp;"-"&amp;ROW()-109,[2]ワークシート!$F$2:$BW$498,7,0)),"")</f>
        <v/>
      </c>
      <c r="E95" s="177"/>
      <c r="F95" s="176" t="str">
        <f>+IFERROR(VLOOKUP(#REF!&amp;"-"&amp;ROW()-109,[2]ワークシート!$F$2:$BW$498,8,0),"")</f>
        <v/>
      </c>
      <c r="G95" s="177"/>
      <c r="H95" s="45" t="str">
        <f>+IFERROR(VLOOKUP(#REF!&amp;"-"&amp;ROW()-109,[2]ワークシート!$F$2:$BW$498,9,0),"")</f>
        <v/>
      </c>
      <c r="I9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5" s="234"/>
      <c r="K95" s="176" t="str">
        <f>+IFERROR(VLOOKUP(#REF!&amp;"-"&amp;ROW()-109,[2]ワークシート!$F$2:$BW$498,16,0),"")</f>
        <v/>
      </c>
      <c r="L95" s="178"/>
      <c r="M95" s="177"/>
      <c r="N95" s="235" t="str">
        <f>+IFERROR(VLOOKUP(#REF!&amp;"-"&amp;ROW()-109,[2]ワークシート!$F$2:$BW$498,21,0),"")</f>
        <v/>
      </c>
      <c r="O95" s="236"/>
      <c r="P95" s="231" t="str">
        <f>+IFERROR(VLOOKUP(#REF!&amp;"-"&amp;ROW()-109,[2]ワークシート!$F$2:$BW$498,22,0),"")</f>
        <v/>
      </c>
      <c r="Q95" s="231"/>
      <c r="R95" s="183" t="str">
        <f>+IFERROR(VLOOKUP(#REF!&amp;"-"&amp;ROW()-109,[2]ワークシート!$F$2:$BW$498,52,0),"")</f>
        <v/>
      </c>
      <c r="S95" s="183"/>
      <c r="T95" s="183"/>
      <c r="U95" s="231" t="str">
        <f>+IFERROR(VLOOKUP(#REF!&amp;"-"&amp;ROW()-109,[2]ワークシート!$F$2:$BW$498,57,0),"")</f>
        <v/>
      </c>
      <c r="V95" s="231"/>
      <c r="W95" s="231" t="str">
        <f>+IFERROR(VLOOKUP(#REF!&amp;"-"&amp;ROW()-109,[2]ワークシート!$F$2:$BW$498,58,0),"")</f>
        <v/>
      </c>
      <c r="X95" s="231"/>
      <c r="Y95" s="231"/>
      <c r="Z95" s="174" t="str">
        <f t="shared" si="0"/>
        <v/>
      </c>
      <c r="AA95" s="174"/>
      <c r="AB95" s="176" t="str">
        <f>+IFERROR(IF(VLOOKUP(#REF!&amp;"-"&amp;ROW()-109,[2]ワークシート!$F$2:$BW$498,10,0)="","",VLOOKUP(#REF!&amp;"-"&amp;ROW()-109,[2]ワークシート!$F$2:$BW$498,10,0)),"")</f>
        <v/>
      </c>
      <c r="AC95" s="177"/>
      <c r="AD95" s="232" t="str">
        <f>+IFERROR(VLOOKUP(#REF!&amp;"-"&amp;ROW()-109,[2]ワークシート!$F$2:$BW$498,62,0),"")</f>
        <v/>
      </c>
      <c r="AE95" s="232"/>
      <c r="AF95" s="174" t="str">
        <f t="shared" si="1"/>
        <v/>
      </c>
      <c r="AG95" s="174"/>
      <c r="AH95" s="174" t="str">
        <f>+IFERROR(IF(VLOOKUP(#REF!&amp;"-"&amp;ROW()-109,[2]ワークシート!$F$2:$BW$498,63,0)="","",VLOOKUP(#REF!&amp;"-"&amp;ROW()-109,[2]ワークシート!$F$2:$BW$498,63,0)),"")</f>
        <v/>
      </c>
      <c r="AI95" s="174"/>
      <c r="AK95" s="51">
        <v>15</v>
      </c>
      <c r="AL95" s="51" t="str">
        <f t="shared" si="2"/>
        <v>15</v>
      </c>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row>
    <row r="96" spans="1:71" ht="35.1" hidden="1" customHeight="1">
      <c r="A96" s="41"/>
      <c r="B96" s="176" t="str">
        <f>+IFERROR(VLOOKUP(#REF!&amp;"-"&amp;ROW()-109,[2]ワークシート!$F$2:$BW$498,6,0),"")</f>
        <v/>
      </c>
      <c r="C96" s="177"/>
      <c r="D96" s="176" t="str">
        <f>+IFERROR(IF(VLOOKUP(#REF!&amp;"-"&amp;ROW()-109,[2]ワークシート!$F$2:$BW$498,7,0)="","",VLOOKUP(#REF!&amp;"-"&amp;ROW()-109,[2]ワークシート!$F$2:$BW$498,7,0)),"")</f>
        <v/>
      </c>
      <c r="E96" s="177"/>
      <c r="F96" s="176" t="str">
        <f>+IFERROR(VLOOKUP(#REF!&amp;"-"&amp;ROW()-109,[2]ワークシート!$F$2:$BW$498,8,0),"")</f>
        <v/>
      </c>
      <c r="G96" s="177"/>
      <c r="H96" s="45" t="str">
        <f>+IFERROR(VLOOKUP(#REF!&amp;"-"&amp;ROW()-109,[2]ワークシート!$F$2:$BW$498,9,0),"")</f>
        <v/>
      </c>
      <c r="I9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6" s="234"/>
      <c r="K96" s="176" t="str">
        <f>+IFERROR(VLOOKUP(#REF!&amp;"-"&amp;ROW()-109,[2]ワークシート!$F$2:$BW$498,16,0),"")</f>
        <v/>
      </c>
      <c r="L96" s="178"/>
      <c r="M96" s="177"/>
      <c r="N96" s="235" t="str">
        <f>+IFERROR(VLOOKUP(#REF!&amp;"-"&amp;ROW()-109,[2]ワークシート!$F$2:$BW$498,21,0),"")</f>
        <v/>
      </c>
      <c r="O96" s="236"/>
      <c r="P96" s="231" t="str">
        <f>+IFERROR(VLOOKUP(#REF!&amp;"-"&amp;ROW()-109,[2]ワークシート!$F$2:$BW$498,22,0),"")</f>
        <v/>
      </c>
      <c r="Q96" s="231"/>
      <c r="R96" s="183" t="str">
        <f>+IFERROR(VLOOKUP(#REF!&amp;"-"&amp;ROW()-109,[2]ワークシート!$F$2:$BW$498,52,0),"")</f>
        <v/>
      </c>
      <c r="S96" s="183"/>
      <c r="T96" s="183"/>
      <c r="U96" s="231" t="str">
        <f>+IFERROR(VLOOKUP(#REF!&amp;"-"&amp;ROW()-109,[2]ワークシート!$F$2:$BW$498,57,0),"")</f>
        <v/>
      </c>
      <c r="V96" s="231"/>
      <c r="W96" s="231" t="str">
        <f>+IFERROR(VLOOKUP(#REF!&amp;"-"&amp;ROW()-109,[2]ワークシート!$F$2:$BW$498,58,0),"")</f>
        <v/>
      </c>
      <c r="X96" s="231"/>
      <c r="Y96" s="231"/>
      <c r="Z96" s="174" t="str">
        <f t="shared" si="0"/>
        <v/>
      </c>
      <c r="AA96" s="174"/>
      <c r="AB96" s="176" t="str">
        <f>+IFERROR(IF(VLOOKUP(#REF!&amp;"-"&amp;ROW()-109,[2]ワークシート!$F$2:$BW$498,10,0)="","",VLOOKUP(#REF!&amp;"-"&amp;ROW()-109,[2]ワークシート!$F$2:$BW$498,10,0)),"")</f>
        <v/>
      </c>
      <c r="AC96" s="177"/>
      <c r="AD96" s="232" t="str">
        <f>+IFERROR(VLOOKUP(#REF!&amp;"-"&amp;ROW()-109,[2]ワークシート!$F$2:$BW$498,62,0),"")</f>
        <v/>
      </c>
      <c r="AE96" s="232"/>
      <c r="AF96" s="174" t="str">
        <f t="shared" si="1"/>
        <v/>
      </c>
      <c r="AG96" s="174"/>
      <c r="AH96" s="174" t="str">
        <f>+IFERROR(IF(VLOOKUP(#REF!&amp;"-"&amp;ROW()-109,[2]ワークシート!$F$2:$BW$498,63,0)="","",VLOOKUP(#REF!&amp;"-"&amp;ROW()-109,[2]ワークシート!$F$2:$BW$498,63,0)),"")</f>
        <v/>
      </c>
      <c r="AI96" s="174"/>
      <c r="AK96" s="51">
        <v>16</v>
      </c>
      <c r="AL96" s="51" t="str">
        <f t="shared" si="2"/>
        <v>16</v>
      </c>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row>
    <row r="97" spans="1:71" ht="35.1" hidden="1" customHeight="1">
      <c r="A97" s="41"/>
      <c r="B97" s="176" t="str">
        <f>+IFERROR(VLOOKUP(#REF!&amp;"-"&amp;ROW()-109,[2]ワークシート!$F$2:$BW$498,6,0),"")</f>
        <v/>
      </c>
      <c r="C97" s="177"/>
      <c r="D97" s="176" t="str">
        <f>+IFERROR(IF(VLOOKUP(#REF!&amp;"-"&amp;ROW()-109,[2]ワークシート!$F$2:$BW$498,7,0)="","",VLOOKUP(#REF!&amp;"-"&amp;ROW()-109,[2]ワークシート!$F$2:$BW$498,7,0)),"")</f>
        <v/>
      </c>
      <c r="E97" s="177"/>
      <c r="F97" s="176" t="str">
        <f>+IFERROR(VLOOKUP(#REF!&amp;"-"&amp;ROW()-109,[2]ワークシート!$F$2:$BW$498,8,0),"")</f>
        <v/>
      </c>
      <c r="G97" s="177"/>
      <c r="H97" s="45" t="str">
        <f>+IFERROR(VLOOKUP(#REF!&amp;"-"&amp;ROW()-109,[2]ワークシート!$F$2:$BW$498,9,0),"")</f>
        <v/>
      </c>
      <c r="I9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7" s="234"/>
      <c r="K97" s="176" t="str">
        <f>+IFERROR(VLOOKUP(#REF!&amp;"-"&amp;ROW()-109,[2]ワークシート!$F$2:$BW$498,16,0),"")</f>
        <v/>
      </c>
      <c r="L97" s="178"/>
      <c r="M97" s="177"/>
      <c r="N97" s="235" t="str">
        <f>+IFERROR(VLOOKUP(#REF!&amp;"-"&amp;ROW()-109,[2]ワークシート!$F$2:$BW$498,21,0),"")</f>
        <v/>
      </c>
      <c r="O97" s="236"/>
      <c r="P97" s="231" t="str">
        <f>+IFERROR(VLOOKUP(#REF!&amp;"-"&amp;ROW()-109,[2]ワークシート!$F$2:$BW$498,22,0),"")</f>
        <v/>
      </c>
      <c r="Q97" s="231"/>
      <c r="R97" s="183" t="str">
        <f>+IFERROR(VLOOKUP(#REF!&amp;"-"&amp;ROW()-109,[2]ワークシート!$F$2:$BW$498,52,0),"")</f>
        <v/>
      </c>
      <c r="S97" s="183"/>
      <c r="T97" s="183"/>
      <c r="U97" s="231" t="str">
        <f>+IFERROR(VLOOKUP(#REF!&amp;"-"&amp;ROW()-109,[2]ワークシート!$F$2:$BW$498,57,0),"")</f>
        <v/>
      </c>
      <c r="V97" s="231"/>
      <c r="W97" s="231" t="str">
        <f>+IFERROR(VLOOKUP(#REF!&amp;"-"&amp;ROW()-109,[2]ワークシート!$F$2:$BW$498,58,0),"")</f>
        <v/>
      </c>
      <c r="X97" s="231"/>
      <c r="Y97" s="231"/>
      <c r="Z97" s="174" t="str">
        <f t="shared" si="0"/>
        <v/>
      </c>
      <c r="AA97" s="174"/>
      <c r="AB97" s="176" t="str">
        <f>+IFERROR(IF(VLOOKUP(#REF!&amp;"-"&amp;ROW()-109,[2]ワークシート!$F$2:$BW$498,10,0)="","",VLOOKUP(#REF!&amp;"-"&amp;ROW()-109,[2]ワークシート!$F$2:$BW$498,10,0)),"")</f>
        <v/>
      </c>
      <c r="AC97" s="177"/>
      <c r="AD97" s="232" t="str">
        <f>+IFERROR(VLOOKUP(#REF!&amp;"-"&amp;ROW()-109,[2]ワークシート!$F$2:$BW$498,62,0),"")</f>
        <v/>
      </c>
      <c r="AE97" s="232"/>
      <c r="AF97" s="174" t="str">
        <f t="shared" si="1"/>
        <v/>
      </c>
      <c r="AG97" s="174"/>
      <c r="AH97" s="174" t="str">
        <f>+IFERROR(IF(VLOOKUP(#REF!&amp;"-"&amp;ROW()-109,[2]ワークシート!$F$2:$BW$498,63,0)="","",VLOOKUP(#REF!&amp;"-"&amp;ROW()-109,[2]ワークシート!$F$2:$BW$498,63,0)),"")</f>
        <v/>
      </c>
      <c r="AI97" s="174"/>
      <c r="AK97" s="51">
        <v>17</v>
      </c>
      <c r="AL97" s="51" t="str">
        <f t="shared" si="2"/>
        <v>17</v>
      </c>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row>
    <row r="98" spans="1:71" ht="35.1" hidden="1" customHeight="1">
      <c r="A98" s="41"/>
      <c r="B98" s="176" t="str">
        <f>+IFERROR(VLOOKUP(#REF!&amp;"-"&amp;ROW()-109,[2]ワークシート!$F$2:$BW$498,6,0),"")</f>
        <v/>
      </c>
      <c r="C98" s="177"/>
      <c r="D98" s="176" t="str">
        <f>+IFERROR(IF(VLOOKUP(#REF!&amp;"-"&amp;ROW()-109,[2]ワークシート!$F$2:$BW$498,7,0)="","",VLOOKUP(#REF!&amp;"-"&amp;ROW()-109,[2]ワークシート!$F$2:$BW$498,7,0)),"")</f>
        <v/>
      </c>
      <c r="E98" s="177"/>
      <c r="F98" s="176" t="str">
        <f>+IFERROR(VLOOKUP(#REF!&amp;"-"&amp;ROW()-109,[2]ワークシート!$F$2:$BW$498,8,0),"")</f>
        <v/>
      </c>
      <c r="G98" s="177"/>
      <c r="H98" s="45" t="str">
        <f>+IFERROR(VLOOKUP(#REF!&amp;"-"&amp;ROW()-109,[2]ワークシート!$F$2:$BW$498,9,0),"")</f>
        <v/>
      </c>
      <c r="I9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8" s="234"/>
      <c r="K98" s="176" t="str">
        <f>+IFERROR(VLOOKUP(#REF!&amp;"-"&amp;ROW()-109,[2]ワークシート!$F$2:$BW$498,16,0),"")</f>
        <v/>
      </c>
      <c r="L98" s="178"/>
      <c r="M98" s="177"/>
      <c r="N98" s="235" t="str">
        <f>+IFERROR(VLOOKUP(#REF!&amp;"-"&amp;ROW()-109,[2]ワークシート!$F$2:$BW$498,21,0),"")</f>
        <v/>
      </c>
      <c r="O98" s="236"/>
      <c r="P98" s="231" t="str">
        <f>+IFERROR(VLOOKUP(#REF!&amp;"-"&amp;ROW()-109,[2]ワークシート!$F$2:$BW$498,22,0),"")</f>
        <v/>
      </c>
      <c r="Q98" s="231"/>
      <c r="R98" s="183" t="str">
        <f>+IFERROR(VLOOKUP(#REF!&amp;"-"&amp;ROW()-109,[2]ワークシート!$F$2:$BW$498,52,0),"")</f>
        <v/>
      </c>
      <c r="S98" s="183"/>
      <c r="T98" s="183"/>
      <c r="U98" s="231" t="str">
        <f>+IFERROR(VLOOKUP(#REF!&amp;"-"&amp;ROW()-109,[2]ワークシート!$F$2:$BW$498,57,0),"")</f>
        <v/>
      </c>
      <c r="V98" s="231"/>
      <c r="W98" s="231" t="str">
        <f>+IFERROR(VLOOKUP(#REF!&amp;"-"&amp;ROW()-109,[2]ワークシート!$F$2:$BW$498,58,0),"")</f>
        <v/>
      </c>
      <c r="X98" s="231"/>
      <c r="Y98" s="231"/>
      <c r="Z98" s="174" t="str">
        <f t="shared" si="0"/>
        <v/>
      </c>
      <c r="AA98" s="174"/>
      <c r="AB98" s="176" t="str">
        <f>+IFERROR(IF(VLOOKUP(#REF!&amp;"-"&amp;ROW()-109,[2]ワークシート!$F$2:$BW$498,10,0)="","",VLOOKUP(#REF!&amp;"-"&amp;ROW()-109,[2]ワークシート!$F$2:$BW$498,10,0)),"")</f>
        <v/>
      </c>
      <c r="AC98" s="177"/>
      <c r="AD98" s="232" t="str">
        <f>+IFERROR(VLOOKUP(#REF!&amp;"-"&amp;ROW()-109,[2]ワークシート!$F$2:$BW$498,62,0),"")</f>
        <v/>
      </c>
      <c r="AE98" s="232"/>
      <c r="AF98" s="174" t="str">
        <f t="shared" si="1"/>
        <v/>
      </c>
      <c r="AG98" s="174"/>
      <c r="AH98" s="174" t="str">
        <f>+IFERROR(IF(VLOOKUP(#REF!&amp;"-"&amp;ROW()-109,[2]ワークシート!$F$2:$BW$498,63,0)="","",VLOOKUP(#REF!&amp;"-"&amp;ROW()-109,[2]ワークシート!$F$2:$BW$498,63,0)),"")</f>
        <v/>
      </c>
      <c r="AI98" s="174"/>
      <c r="AK98" s="51">
        <v>18</v>
      </c>
      <c r="AL98" s="51" t="str">
        <f t="shared" si="2"/>
        <v>18</v>
      </c>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row>
    <row r="99" spans="1:71" ht="35.1" hidden="1" customHeight="1">
      <c r="A99" s="41"/>
      <c r="B99" s="176" t="str">
        <f>+IFERROR(VLOOKUP(#REF!&amp;"-"&amp;ROW()-109,[2]ワークシート!$F$2:$BW$498,6,0),"")</f>
        <v/>
      </c>
      <c r="C99" s="177"/>
      <c r="D99" s="176" t="str">
        <f>+IFERROR(IF(VLOOKUP(#REF!&amp;"-"&amp;ROW()-109,[2]ワークシート!$F$2:$BW$498,7,0)="","",VLOOKUP(#REF!&amp;"-"&amp;ROW()-109,[2]ワークシート!$F$2:$BW$498,7,0)),"")</f>
        <v/>
      </c>
      <c r="E99" s="177"/>
      <c r="F99" s="176" t="str">
        <f>+IFERROR(VLOOKUP(#REF!&amp;"-"&amp;ROW()-109,[2]ワークシート!$F$2:$BW$498,8,0),"")</f>
        <v/>
      </c>
      <c r="G99" s="177"/>
      <c r="H99" s="45" t="str">
        <f>+IFERROR(VLOOKUP(#REF!&amp;"-"&amp;ROW()-109,[2]ワークシート!$F$2:$BW$498,9,0),"")</f>
        <v/>
      </c>
      <c r="I9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99" s="234"/>
      <c r="K99" s="176" t="str">
        <f>+IFERROR(VLOOKUP(#REF!&amp;"-"&amp;ROW()-109,[2]ワークシート!$F$2:$BW$498,16,0),"")</f>
        <v/>
      </c>
      <c r="L99" s="178"/>
      <c r="M99" s="177"/>
      <c r="N99" s="235" t="str">
        <f>+IFERROR(VLOOKUP(#REF!&amp;"-"&amp;ROW()-109,[2]ワークシート!$F$2:$BW$498,21,0),"")</f>
        <v/>
      </c>
      <c r="O99" s="236"/>
      <c r="P99" s="231" t="str">
        <f>+IFERROR(VLOOKUP(#REF!&amp;"-"&amp;ROW()-109,[2]ワークシート!$F$2:$BW$498,22,0),"")</f>
        <v/>
      </c>
      <c r="Q99" s="231"/>
      <c r="R99" s="183" t="str">
        <f>+IFERROR(VLOOKUP(#REF!&amp;"-"&amp;ROW()-109,[2]ワークシート!$F$2:$BW$498,52,0),"")</f>
        <v/>
      </c>
      <c r="S99" s="183"/>
      <c r="T99" s="183"/>
      <c r="U99" s="231" t="str">
        <f>+IFERROR(VLOOKUP(#REF!&amp;"-"&amp;ROW()-109,[2]ワークシート!$F$2:$BW$498,57,0),"")</f>
        <v/>
      </c>
      <c r="V99" s="231"/>
      <c r="W99" s="231" t="str">
        <f>+IFERROR(VLOOKUP(#REF!&amp;"-"&amp;ROW()-109,[2]ワークシート!$F$2:$BW$498,58,0),"")</f>
        <v/>
      </c>
      <c r="X99" s="231"/>
      <c r="Y99" s="231"/>
      <c r="Z99" s="174" t="str">
        <f t="shared" si="0"/>
        <v/>
      </c>
      <c r="AA99" s="174"/>
      <c r="AB99" s="176" t="str">
        <f>+IFERROR(IF(VLOOKUP(#REF!&amp;"-"&amp;ROW()-109,[2]ワークシート!$F$2:$BW$498,10,0)="","",VLOOKUP(#REF!&amp;"-"&amp;ROW()-109,[2]ワークシート!$F$2:$BW$498,10,0)),"")</f>
        <v/>
      </c>
      <c r="AC99" s="177"/>
      <c r="AD99" s="232" t="str">
        <f>+IFERROR(VLOOKUP(#REF!&amp;"-"&amp;ROW()-109,[2]ワークシート!$F$2:$BW$498,62,0),"")</f>
        <v/>
      </c>
      <c r="AE99" s="232"/>
      <c r="AF99" s="174" t="str">
        <f t="shared" si="1"/>
        <v/>
      </c>
      <c r="AG99" s="174"/>
      <c r="AH99" s="174" t="str">
        <f>+IFERROR(IF(VLOOKUP(#REF!&amp;"-"&amp;ROW()-109,[2]ワークシート!$F$2:$BW$498,63,0)="","",VLOOKUP(#REF!&amp;"-"&amp;ROW()-109,[2]ワークシート!$F$2:$BW$498,63,0)),"")</f>
        <v/>
      </c>
      <c r="AI99" s="174"/>
      <c r="AK99" s="51">
        <v>19</v>
      </c>
      <c r="AL99" s="51" t="str">
        <f t="shared" si="2"/>
        <v>19</v>
      </c>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row>
    <row r="100" spans="1:71" ht="35.1" hidden="1" customHeight="1">
      <c r="A100" s="41"/>
      <c r="B100" s="176" t="str">
        <f>+IFERROR(VLOOKUP(#REF!&amp;"-"&amp;ROW()-109,[2]ワークシート!$F$2:$BW$498,6,0),"")</f>
        <v/>
      </c>
      <c r="C100" s="177"/>
      <c r="D100" s="176" t="str">
        <f>+IFERROR(IF(VLOOKUP(#REF!&amp;"-"&amp;ROW()-109,[2]ワークシート!$F$2:$BW$498,7,0)="","",VLOOKUP(#REF!&amp;"-"&amp;ROW()-109,[2]ワークシート!$F$2:$BW$498,7,0)),"")</f>
        <v/>
      </c>
      <c r="E100" s="177"/>
      <c r="F100" s="176" t="str">
        <f>+IFERROR(VLOOKUP(#REF!&amp;"-"&amp;ROW()-109,[2]ワークシート!$F$2:$BW$498,8,0),"")</f>
        <v/>
      </c>
      <c r="G100" s="177"/>
      <c r="H100" s="45" t="str">
        <f>+IFERROR(VLOOKUP(#REF!&amp;"-"&amp;ROW()-109,[2]ワークシート!$F$2:$BW$498,9,0),"")</f>
        <v/>
      </c>
      <c r="I10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0" s="234"/>
      <c r="K100" s="176" t="str">
        <f>+IFERROR(VLOOKUP(#REF!&amp;"-"&amp;ROW()-109,[2]ワークシート!$F$2:$BW$498,16,0),"")</f>
        <v/>
      </c>
      <c r="L100" s="178"/>
      <c r="M100" s="177"/>
      <c r="N100" s="235" t="str">
        <f>+IFERROR(VLOOKUP(#REF!&amp;"-"&amp;ROW()-109,[2]ワークシート!$F$2:$BW$498,21,0),"")</f>
        <v/>
      </c>
      <c r="O100" s="236"/>
      <c r="P100" s="231" t="str">
        <f>+IFERROR(VLOOKUP(#REF!&amp;"-"&amp;ROW()-109,[2]ワークシート!$F$2:$BW$498,22,0),"")</f>
        <v/>
      </c>
      <c r="Q100" s="231"/>
      <c r="R100" s="183" t="str">
        <f>+IFERROR(VLOOKUP(#REF!&amp;"-"&amp;ROW()-109,[2]ワークシート!$F$2:$BW$498,52,0),"")</f>
        <v/>
      </c>
      <c r="S100" s="183"/>
      <c r="T100" s="183"/>
      <c r="U100" s="231" t="str">
        <f>+IFERROR(VLOOKUP(#REF!&amp;"-"&amp;ROW()-109,[2]ワークシート!$F$2:$BW$498,57,0),"")</f>
        <v/>
      </c>
      <c r="V100" s="231"/>
      <c r="W100" s="231" t="str">
        <f>+IFERROR(VLOOKUP(#REF!&amp;"-"&amp;ROW()-109,[2]ワークシート!$F$2:$BW$498,58,0),"")</f>
        <v/>
      </c>
      <c r="X100" s="231"/>
      <c r="Y100" s="231"/>
      <c r="Z100" s="174" t="str">
        <f t="shared" si="0"/>
        <v/>
      </c>
      <c r="AA100" s="174"/>
      <c r="AB100" s="176" t="str">
        <f>+IFERROR(IF(VLOOKUP(#REF!&amp;"-"&amp;ROW()-109,[2]ワークシート!$F$2:$BW$498,10,0)="","",VLOOKUP(#REF!&amp;"-"&amp;ROW()-109,[2]ワークシート!$F$2:$BW$498,10,0)),"")</f>
        <v/>
      </c>
      <c r="AC100" s="177"/>
      <c r="AD100" s="232" t="str">
        <f>+IFERROR(VLOOKUP(#REF!&amp;"-"&amp;ROW()-109,[2]ワークシート!$F$2:$BW$498,62,0),"")</f>
        <v/>
      </c>
      <c r="AE100" s="232"/>
      <c r="AF100" s="174" t="str">
        <f t="shared" si="1"/>
        <v/>
      </c>
      <c r="AG100" s="174"/>
      <c r="AH100" s="174" t="str">
        <f>+IFERROR(IF(VLOOKUP(#REF!&amp;"-"&amp;ROW()-109,[2]ワークシート!$F$2:$BW$498,63,0)="","",VLOOKUP(#REF!&amp;"-"&amp;ROW()-109,[2]ワークシート!$F$2:$BW$498,63,0)),"")</f>
        <v/>
      </c>
      <c r="AI100" s="174"/>
      <c r="AK100" s="51">
        <v>20</v>
      </c>
      <c r="AL100" s="51" t="str">
        <f t="shared" si="2"/>
        <v>20</v>
      </c>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row>
    <row r="101" spans="1:71" ht="35.1" hidden="1" customHeight="1">
      <c r="A101" s="41"/>
      <c r="B101" s="176" t="str">
        <f>+IFERROR(VLOOKUP(#REF!&amp;"-"&amp;ROW()-109,[2]ワークシート!$F$2:$BW$498,6,0),"")</f>
        <v/>
      </c>
      <c r="C101" s="177"/>
      <c r="D101" s="176" t="str">
        <f>+IFERROR(IF(VLOOKUP(#REF!&amp;"-"&amp;ROW()-109,[2]ワークシート!$F$2:$BW$498,7,0)="","",VLOOKUP(#REF!&amp;"-"&amp;ROW()-109,[2]ワークシート!$F$2:$BW$498,7,0)),"")</f>
        <v/>
      </c>
      <c r="E101" s="177"/>
      <c r="F101" s="176" t="str">
        <f>+IFERROR(VLOOKUP(#REF!&amp;"-"&amp;ROW()-109,[2]ワークシート!$F$2:$BW$498,8,0),"")</f>
        <v/>
      </c>
      <c r="G101" s="177"/>
      <c r="H101" s="45" t="str">
        <f>+IFERROR(VLOOKUP(#REF!&amp;"-"&amp;ROW()-109,[2]ワークシート!$F$2:$BW$498,9,0),"")</f>
        <v/>
      </c>
      <c r="I10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1" s="234"/>
      <c r="K101" s="176" t="str">
        <f>+IFERROR(VLOOKUP(#REF!&amp;"-"&amp;ROW()-109,[2]ワークシート!$F$2:$BW$498,16,0),"")</f>
        <v/>
      </c>
      <c r="L101" s="178"/>
      <c r="M101" s="177"/>
      <c r="N101" s="235" t="str">
        <f>+IFERROR(VLOOKUP(#REF!&amp;"-"&amp;ROW()-109,[2]ワークシート!$F$2:$BW$498,21,0),"")</f>
        <v/>
      </c>
      <c r="O101" s="236"/>
      <c r="P101" s="231" t="str">
        <f>+IFERROR(VLOOKUP(#REF!&amp;"-"&amp;ROW()-109,[2]ワークシート!$F$2:$BW$498,22,0),"")</f>
        <v/>
      </c>
      <c r="Q101" s="231"/>
      <c r="R101" s="183" t="str">
        <f>+IFERROR(VLOOKUP(#REF!&amp;"-"&amp;ROW()-109,[2]ワークシート!$F$2:$BW$498,52,0),"")</f>
        <v/>
      </c>
      <c r="S101" s="183"/>
      <c r="T101" s="183"/>
      <c r="U101" s="231" t="str">
        <f>+IFERROR(VLOOKUP(#REF!&amp;"-"&amp;ROW()-109,[2]ワークシート!$F$2:$BW$498,57,0),"")</f>
        <v/>
      </c>
      <c r="V101" s="231"/>
      <c r="W101" s="231" t="str">
        <f>+IFERROR(VLOOKUP(#REF!&amp;"-"&amp;ROW()-109,[2]ワークシート!$F$2:$BW$498,58,0),"")</f>
        <v/>
      </c>
      <c r="X101" s="231"/>
      <c r="Y101" s="231"/>
      <c r="Z101" s="174" t="str">
        <f t="shared" si="0"/>
        <v/>
      </c>
      <c r="AA101" s="174"/>
      <c r="AB101" s="176" t="str">
        <f>+IFERROR(IF(VLOOKUP(#REF!&amp;"-"&amp;ROW()-109,[2]ワークシート!$F$2:$BW$498,10,0)="","",VLOOKUP(#REF!&amp;"-"&amp;ROW()-109,[2]ワークシート!$F$2:$BW$498,10,0)),"")</f>
        <v/>
      </c>
      <c r="AC101" s="177"/>
      <c r="AD101" s="232" t="str">
        <f>+IFERROR(VLOOKUP(#REF!&amp;"-"&amp;ROW()-109,[2]ワークシート!$F$2:$BW$498,62,0),"")</f>
        <v/>
      </c>
      <c r="AE101" s="232"/>
      <c r="AF101" s="174" t="str">
        <f t="shared" si="1"/>
        <v/>
      </c>
      <c r="AG101" s="174"/>
      <c r="AH101" s="174" t="str">
        <f>+IFERROR(IF(VLOOKUP(#REF!&amp;"-"&amp;ROW()-109,[2]ワークシート!$F$2:$BW$498,63,0)="","",VLOOKUP(#REF!&amp;"-"&amp;ROW()-109,[2]ワークシート!$F$2:$BW$498,63,0)),"")</f>
        <v/>
      </c>
      <c r="AI101" s="174"/>
      <c r="AK101" s="51">
        <v>21</v>
      </c>
      <c r="AL101" s="51" t="str">
        <f t="shared" si="2"/>
        <v>21</v>
      </c>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row>
    <row r="102" spans="1:71" ht="35.1" hidden="1" customHeight="1">
      <c r="A102" s="41"/>
      <c r="B102" s="176" t="str">
        <f>+IFERROR(VLOOKUP(#REF!&amp;"-"&amp;ROW()-109,[2]ワークシート!$F$2:$BW$498,6,0),"")</f>
        <v/>
      </c>
      <c r="C102" s="177"/>
      <c r="D102" s="176" t="str">
        <f>+IFERROR(IF(VLOOKUP(#REF!&amp;"-"&amp;ROW()-109,[2]ワークシート!$F$2:$BW$498,7,0)="","",VLOOKUP(#REF!&amp;"-"&amp;ROW()-109,[2]ワークシート!$F$2:$BW$498,7,0)),"")</f>
        <v/>
      </c>
      <c r="E102" s="177"/>
      <c r="F102" s="176" t="str">
        <f>+IFERROR(VLOOKUP(#REF!&amp;"-"&amp;ROW()-109,[2]ワークシート!$F$2:$BW$498,8,0),"")</f>
        <v/>
      </c>
      <c r="G102" s="177"/>
      <c r="H102" s="45" t="str">
        <f>+IFERROR(VLOOKUP(#REF!&amp;"-"&amp;ROW()-109,[2]ワークシート!$F$2:$BW$498,9,0),"")</f>
        <v/>
      </c>
      <c r="I10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2" s="234"/>
      <c r="K102" s="176" t="str">
        <f>+IFERROR(VLOOKUP(#REF!&amp;"-"&amp;ROW()-109,[2]ワークシート!$F$2:$BW$498,16,0),"")</f>
        <v/>
      </c>
      <c r="L102" s="178"/>
      <c r="M102" s="177"/>
      <c r="N102" s="235" t="str">
        <f>+IFERROR(VLOOKUP(#REF!&amp;"-"&amp;ROW()-109,[2]ワークシート!$F$2:$BW$498,21,0),"")</f>
        <v/>
      </c>
      <c r="O102" s="236"/>
      <c r="P102" s="231" t="str">
        <f>+IFERROR(VLOOKUP(#REF!&amp;"-"&amp;ROW()-109,[2]ワークシート!$F$2:$BW$498,22,0),"")</f>
        <v/>
      </c>
      <c r="Q102" s="231"/>
      <c r="R102" s="183" t="str">
        <f>+IFERROR(VLOOKUP(#REF!&amp;"-"&amp;ROW()-109,[2]ワークシート!$F$2:$BW$498,52,0),"")</f>
        <v/>
      </c>
      <c r="S102" s="183"/>
      <c r="T102" s="183"/>
      <c r="U102" s="231" t="str">
        <f>+IFERROR(VLOOKUP(#REF!&amp;"-"&amp;ROW()-109,[2]ワークシート!$F$2:$BW$498,57,0),"")</f>
        <v/>
      </c>
      <c r="V102" s="231"/>
      <c r="W102" s="231" t="str">
        <f>+IFERROR(VLOOKUP(#REF!&amp;"-"&amp;ROW()-109,[2]ワークシート!$F$2:$BW$498,58,0),"")</f>
        <v/>
      </c>
      <c r="X102" s="231"/>
      <c r="Y102" s="231"/>
      <c r="Z102" s="174" t="str">
        <f t="shared" si="0"/>
        <v/>
      </c>
      <c r="AA102" s="174"/>
      <c r="AB102" s="176" t="str">
        <f>+IFERROR(IF(VLOOKUP(#REF!&amp;"-"&amp;ROW()-109,[2]ワークシート!$F$2:$BW$498,10,0)="","",VLOOKUP(#REF!&amp;"-"&amp;ROW()-109,[2]ワークシート!$F$2:$BW$498,10,0)),"")</f>
        <v/>
      </c>
      <c r="AC102" s="177"/>
      <c r="AD102" s="232" t="str">
        <f>+IFERROR(VLOOKUP(#REF!&amp;"-"&amp;ROW()-109,[2]ワークシート!$F$2:$BW$498,62,0),"")</f>
        <v/>
      </c>
      <c r="AE102" s="232"/>
      <c r="AF102" s="174" t="str">
        <f t="shared" si="1"/>
        <v/>
      </c>
      <c r="AG102" s="174"/>
      <c r="AH102" s="174" t="str">
        <f>+IFERROR(IF(VLOOKUP(#REF!&amp;"-"&amp;ROW()-109,[2]ワークシート!$F$2:$BW$498,63,0)="","",VLOOKUP(#REF!&amp;"-"&amp;ROW()-109,[2]ワークシート!$F$2:$BW$498,63,0)),"")</f>
        <v/>
      </c>
      <c r="AI102" s="174"/>
      <c r="AK102" s="51">
        <v>22</v>
      </c>
      <c r="AL102" s="51" t="str">
        <f t="shared" si="2"/>
        <v>22</v>
      </c>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row>
    <row r="103" spans="1:71" ht="35.1" hidden="1" customHeight="1">
      <c r="A103" s="41"/>
      <c r="B103" s="176" t="str">
        <f>+IFERROR(VLOOKUP(#REF!&amp;"-"&amp;ROW()-109,[2]ワークシート!$F$2:$BW$498,6,0),"")</f>
        <v/>
      </c>
      <c r="C103" s="177"/>
      <c r="D103" s="176" t="str">
        <f>+IFERROR(IF(VLOOKUP(#REF!&amp;"-"&amp;ROW()-109,[2]ワークシート!$F$2:$BW$498,7,0)="","",VLOOKUP(#REF!&amp;"-"&amp;ROW()-109,[2]ワークシート!$F$2:$BW$498,7,0)),"")</f>
        <v/>
      </c>
      <c r="E103" s="177"/>
      <c r="F103" s="176" t="str">
        <f>+IFERROR(VLOOKUP(#REF!&amp;"-"&amp;ROW()-109,[2]ワークシート!$F$2:$BW$498,8,0),"")</f>
        <v/>
      </c>
      <c r="G103" s="177"/>
      <c r="H103" s="45" t="str">
        <f>+IFERROR(VLOOKUP(#REF!&amp;"-"&amp;ROW()-109,[2]ワークシート!$F$2:$BW$498,9,0),"")</f>
        <v/>
      </c>
      <c r="I10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3" s="234"/>
      <c r="K103" s="176" t="str">
        <f>+IFERROR(VLOOKUP(#REF!&amp;"-"&amp;ROW()-109,[2]ワークシート!$F$2:$BW$498,16,0),"")</f>
        <v/>
      </c>
      <c r="L103" s="178"/>
      <c r="M103" s="177"/>
      <c r="N103" s="235" t="str">
        <f>+IFERROR(VLOOKUP(#REF!&amp;"-"&amp;ROW()-109,[2]ワークシート!$F$2:$BW$498,21,0),"")</f>
        <v/>
      </c>
      <c r="O103" s="236"/>
      <c r="P103" s="231" t="str">
        <f>+IFERROR(VLOOKUP(#REF!&amp;"-"&amp;ROW()-109,[2]ワークシート!$F$2:$BW$498,22,0),"")</f>
        <v/>
      </c>
      <c r="Q103" s="231"/>
      <c r="R103" s="183" t="str">
        <f>+IFERROR(VLOOKUP(#REF!&amp;"-"&amp;ROW()-109,[2]ワークシート!$F$2:$BW$498,52,0),"")</f>
        <v/>
      </c>
      <c r="S103" s="183"/>
      <c r="T103" s="183"/>
      <c r="U103" s="231" t="str">
        <f>+IFERROR(VLOOKUP(#REF!&amp;"-"&amp;ROW()-109,[2]ワークシート!$F$2:$BW$498,57,0),"")</f>
        <v/>
      </c>
      <c r="V103" s="231"/>
      <c r="W103" s="231" t="str">
        <f>+IFERROR(VLOOKUP(#REF!&amp;"-"&amp;ROW()-109,[2]ワークシート!$F$2:$BW$498,58,0),"")</f>
        <v/>
      </c>
      <c r="X103" s="231"/>
      <c r="Y103" s="231"/>
      <c r="Z103" s="174" t="str">
        <f t="shared" si="0"/>
        <v/>
      </c>
      <c r="AA103" s="174"/>
      <c r="AB103" s="176" t="str">
        <f>+IFERROR(IF(VLOOKUP(#REF!&amp;"-"&amp;ROW()-109,[2]ワークシート!$F$2:$BW$498,10,0)="","",VLOOKUP(#REF!&amp;"-"&amp;ROW()-109,[2]ワークシート!$F$2:$BW$498,10,0)),"")</f>
        <v/>
      </c>
      <c r="AC103" s="177"/>
      <c r="AD103" s="232" t="str">
        <f>+IFERROR(VLOOKUP(#REF!&amp;"-"&amp;ROW()-109,[2]ワークシート!$F$2:$BW$498,62,0),"")</f>
        <v/>
      </c>
      <c r="AE103" s="232"/>
      <c r="AF103" s="174" t="str">
        <f t="shared" si="1"/>
        <v/>
      </c>
      <c r="AG103" s="174"/>
      <c r="AH103" s="174" t="str">
        <f>+IFERROR(IF(VLOOKUP(#REF!&amp;"-"&amp;ROW()-109,[2]ワークシート!$F$2:$BW$498,63,0)="","",VLOOKUP(#REF!&amp;"-"&amp;ROW()-109,[2]ワークシート!$F$2:$BW$498,63,0)),"")</f>
        <v/>
      </c>
      <c r="AI103" s="174"/>
      <c r="AK103" s="51">
        <v>23</v>
      </c>
      <c r="AL103" s="51" t="str">
        <f t="shared" si="2"/>
        <v>23</v>
      </c>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row>
    <row r="104" spans="1:71" ht="35.1" hidden="1" customHeight="1">
      <c r="A104" s="41"/>
      <c r="B104" s="176" t="str">
        <f>+IFERROR(VLOOKUP(#REF!&amp;"-"&amp;ROW()-109,[2]ワークシート!$F$2:$BW$498,6,0),"")</f>
        <v/>
      </c>
      <c r="C104" s="177"/>
      <c r="D104" s="176" t="str">
        <f>+IFERROR(IF(VLOOKUP(#REF!&amp;"-"&amp;ROW()-109,[2]ワークシート!$F$2:$BW$498,7,0)="","",VLOOKUP(#REF!&amp;"-"&amp;ROW()-109,[2]ワークシート!$F$2:$BW$498,7,0)),"")</f>
        <v/>
      </c>
      <c r="E104" s="177"/>
      <c r="F104" s="176" t="str">
        <f>+IFERROR(VLOOKUP(#REF!&amp;"-"&amp;ROW()-109,[2]ワークシート!$F$2:$BW$498,8,0),"")</f>
        <v/>
      </c>
      <c r="G104" s="177"/>
      <c r="H104" s="45" t="str">
        <f>+IFERROR(VLOOKUP(#REF!&amp;"-"&amp;ROW()-109,[2]ワークシート!$F$2:$BW$498,9,0),"")</f>
        <v/>
      </c>
      <c r="I10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4" s="234"/>
      <c r="K104" s="176" t="str">
        <f>+IFERROR(VLOOKUP(#REF!&amp;"-"&amp;ROW()-109,[2]ワークシート!$F$2:$BW$498,16,0),"")</f>
        <v/>
      </c>
      <c r="L104" s="178"/>
      <c r="M104" s="177"/>
      <c r="N104" s="235" t="str">
        <f>+IFERROR(VLOOKUP(#REF!&amp;"-"&amp;ROW()-109,[2]ワークシート!$F$2:$BW$498,21,0),"")</f>
        <v/>
      </c>
      <c r="O104" s="236"/>
      <c r="P104" s="231" t="str">
        <f>+IFERROR(VLOOKUP(#REF!&amp;"-"&amp;ROW()-109,[2]ワークシート!$F$2:$BW$498,22,0),"")</f>
        <v/>
      </c>
      <c r="Q104" s="231"/>
      <c r="R104" s="183" t="str">
        <f>+IFERROR(VLOOKUP(#REF!&amp;"-"&amp;ROW()-109,[2]ワークシート!$F$2:$BW$498,52,0),"")</f>
        <v/>
      </c>
      <c r="S104" s="183"/>
      <c r="T104" s="183"/>
      <c r="U104" s="231" t="str">
        <f>+IFERROR(VLOOKUP(#REF!&amp;"-"&amp;ROW()-109,[2]ワークシート!$F$2:$BW$498,57,0),"")</f>
        <v/>
      </c>
      <c r="V104" s="231"/>
      <c r="W104" s="231" t="str">
        <f>+IFERROR(VLOOKUP(#REF!&amp;"-"&amp;ROW()-109,[2]ワークシート!$F$2:$BW$498,58,0),"")</f>
        <v/>
      </c>
      <c r="X104" s="231"/>
      <c r="Y104" s="231"/>
      <c r="Z104" s="174" t="str">
        <f t="shared" si="0"/>
        <v/>
      </c>
      <c r="AA104" s="174"/>
      <c r="AB104" s="176" t="str">
        <f>+IFERROR(IF(VLOOKUP(#REF!&amp;"-"&amp;ROW()-109,[2]ワークシート!$F$2:$BW$498,10,0)="","",VLOOKUP(#REF!&amp;"-"&amp;ROW()-109,[2]ワークシート!$F$2:$BW$498,10,0)),"")</f>
        <v/>
      </c>
      <c r="AC104" s="177"/>
      <c r="AD104" s="232" t="str">
        <f>+IFERROR(VLOOKUP(#REF!&amp;"-"&amp;ROW()-109,[2]ワークシート!$F$2:$BW$498,62,0),"")</f>
        <v/>
      </c>
      <c r="AE104" s="232"/>
      <c r="AF104" s="174" t="str">
        <f t="shared" si="1"/>
        <v/>
      </c>
      <c r="AG104" s="174"/>
      <c r="AH104" s="174" t="str">
        <f>+IFERROR(IF(VLOOKUP(#REF!&amp;"-"&amp;ROW()-109,[2]ワークシート!$F$2:$BW$498,63,0)="","",VLOOKUP(#REF!&amp;"-"&amp;ROW()-109,[2]ワークシート!$F$2:$BW$498,63,0)),"")</f>
        <v/>
      </c>
      <c r="AI104" s="174"/>
      <c r="AK104" s="51">
        <v>24</v>
      </c>
      <c r="AL104" s="51" t="str">
        <f t="shared" si="2"/>
        <v>24</v>
      </c>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row>
    <row r="105" spans="1:71" ht="35.1" hidden="1" customHeight="1">
      <c r="A105" s="41"/>
      <c r="B105" s="176" t="str">
        <f>+IFERROR(VLOOKUP(#REF!&amp;"-"&amp;ROW()-109,[2]ワークシート!$F$2:$BW$498,6,0),"")</f>
        <v/>
      </c>
      <c r="C105" s="177"/>
      <c r="D105" s="176" t="str">
        <f>+IFERROR(IF(VLOOKUP(#REF!&amp;"-"&amp;ROW()-109,[2]ワークシート!$F$2:$BW$498,7,0)="","",VLOOKUP(#REF!&amp;"-"&amp;ROW()-109,[2]ワークシート!$F$2:$BW$498,7,0)),"")</f>
        <v/>
      </c>
      <c r="E105" s="177"/>
      <c r="F105" s="176" t="str">
        <f>+IFERROR(VLOOKUP(#REF!&amp;"-"&amp;ROW()-109,[2]ワークシート!$F$2:$BW$498,8,0),"")</f>
        <v/>
      </c>
      <c r="G105" s="177"/>
      <c r="H105" s="45" t="str">
        <f>+IFERROR(VLOOKUP(#REF!&amp;"-"&amp;ROW()-109,[2]ワークシート!$F$2:$BW$498,9,0),"")</f>
        <v/>
      </c>
      <c r="I10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5" s="234"/>
      <c r="K105" s="176" t="str">
        <f>+IFERROR(VLOOKUP(#REF!&amp;"-"&amp;ROW()-109,[2]ワークシート!$F$2:$BW$498,16,0),"")</f>
        <v/>
      </c>
      <c r="L105" s="178"/>
      <c r="M105" s="177"/>
      <c r="N105" s="235" t="str">
        <f>+IFERROR(VLOOKUP(#REF!&amp;"-"&amp;ROW()-109,[2]ワークシート!$F$2:$BW$498,21,0),"")</f>
        <v/>
      </c>
      <c r="O105" s="236"/>
      <c r="P105" s="231" t="str">
        <f>+IFERROR(VLOOKUP(#REF!&amp;"-"&amp;ROW()-109,[2]ワークシート!$F$2:$BW$498,22,0),"")</f>
        <v/>
      </c>
      <c r="Q105" s="231"/>
      <c r="R105" s="183" t="str">
        <f>+IFERROR(VLOOKUP(#REF!&amp;"-"&amp;ROW()-109,[2]ワークシート!$F$2:$BW$498,52,0),"")</f>
        <v/>
      </c>
      <c r="S105" s="183"/>
      <c r="T105" s="183"/>
      <c r="U105" s="231" t="str">
        <f>+IFERROR(VLOOKUP(#REF!&amp;"-"&amp;ROW()-109,[2]ワークシート!$F$2:$BW$498,57,0),"")</f>
        <v/>
      </c>
      <c r="V105" s="231"/>
      <c r="W105" s="231" t="str">
        <f>+IFERROR(VLOOKUP(#REF!&amp;"-"&amp;ROW()-109,[2]ワークシート!$F$2:$BW$498,58,0),"")</f>
        <v/>
      </c>
      <c r="X105" s="231"/>
      <c r="Y105" s="231"/>
      <c r="Z105" s="174" t="str">
        <f t="shared" si="0"/>
        <v/>
      </c>
      <c r="AA105" s="174"/>
      <c r="AB105" s="176" t="str">
        <f>+IFERROR(IF(VLOOKUP(#REF!&amp;"-"&amp;ROW()-109,[2]ワークシート!$F$2:$BW$498,10,0)="","",VLOOKUP(#REF!&amp;"-"&amp;ROW()-109,[2]ワークシート!$F$2:$BW$498,10,0)),"")</f>
        <v/>
      </c>
      <c r="AC105" s="177"/>
      <c r="AD105" s="232" t="str">
        <f>+IFERROR(VLOOKUP(#REF!&amp;"-"&amp;ROW()-109,[2]ワークシート!$F$2:$BW$498,62,0),"")</f>
        <v/>
      </c>
      <c r="AE105" s="232"/>
      <c r="AF105" s="174" t="str">
        <f t="shared" si="1"/>
        <v/>
      </c>
      <c r="AG105" s="174"/>
      <c r="AH105" s="174" t="str">
        <f>+IFERROR(IF(VLOOKUP(#REF!&amp;"-"&amp;ROW()-109,[2]ワークシート!$F$2:$BW$498,63,0)="","",VLOOKUP(#REF!&amp;"-"&amp;ROW()-109,[2]ワークシート!$F$2:$BW$498,63,0)),"")</f>
        <v/>
      </c>
      <c r="AI105" s="174"/>
      <c r="AK105" s="51">
        <v>25</v>
      </c>
      <c r="AL105" s="51" t="str">
        <f t="shared" si="2"/>
        <v>25</v>
      </c>
      <c r="AM105" s="52">
        <v>25</v>
      </c>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row>
    <row r="106" spans="1:71" ht="35.1" hidden="1" customHeight="1">
      <c r="A106" s="41"/>
      <c r="B106" s="176" t="str">
        <f>+IFERROR(VLOOKUP(#REF!&amp;"-"&amp;ROW()-109,[2]ワークシート!$F$2:$BW$498,6,0),"")</f>
        <v/>
      </c>
      <c r="C106" s="177"/>
      <c r="D106" s="176" t="str">
        <f>+IFERROR(IF(VLOOKUP(#REF!&amp;"-"&amp;ROW()-109,[2]ワークシート!$F$2:$BW$498,7,0)="","",VLOOKUP(#REF!&amp;"-"&amp;ROW()-109,[2]ワークシート!$F$2:$BW$498,7,0)),"")</f>
        <v/>
      </c>
      <c r="E106" s="177"/>
      <c r="F106" s="176" t="str">
        <f>+IFERROR(VLOOKUP(#REF!&amp;"-"&amp;ROW()-109,[2]ワークシート!$F$2:$BW$498,8,0),"")</f>
        <v/>
      </c>
      <c r="G106" s="177"/>
      <c r="H106" s="45" t="str">
        <f>+IFERROR(VLOOKUP(#REF!&amp;"-"&amp;ROW()-109,[2]ワークシート!$F$2:$BW$498,9,0),"")</f>
        <v/>
      </c>
      <c r="I10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6" s="234"/>
      <c r="K106" s="176" t="str">
        <f>+IFERROR(VLOOKUP(#REF!&amp;"-"&amp;ROW()-109,[2]ワークシート!$F$2:$BW$498,16,0),"")</f>
        <v/>
      </c>
      <c r="L106" s="178"/>
      <c r="M106" s="177"/>
      <c r="N106" s="235" t="str">
        <f>+IFERROR(VLOOKUP(#REF!&amp;"-"&amp;ROW()-109,[2]ワークシート!$F$2:$BW$498,21,0),"")</f>
        <v/>
      </c>
      <c r="O106" s="236"/>
      <c r="P106" s="231" t="str">
        <f>+IFERROR(VLOOKUP(#REF!&amp;"-"&amp;ROW()-109,[2]ワークシート!$F$2:$BW$498,22,0),"")</f>
        <v/>
      </c>
      <c r="Q106" s="231"/>
      <c r="R106" s="183" t="str">
        <f>+IFERROR(VLOOKUP(#REF!&amp;"-"&amp;ROW()-109,[2]ワークシート!$F$2:$BW$498,52,0),"")</f>
        <v/>
      </c>
      <c r="S106" s="183"/>
      <c r="T106" s="183"/>
      <c r="U106" s="231" t="str">
        <f>+IFERROR(VLOOKUP(#REF!&amp;"-"&amp;ROW()-109,[2]ワークシート!$F$2:$BW$498,57,0),"")</f>
        <v/>
      </c>
      <c r="V106" s="231"/>
      <c r="W106" s="231" t="str">
        <f>+IFERROR(VLOOKUP(#REF!&amp;"-"&amp;ROW()-109,[2]ワークシート!$F$2:$BW$498,58,0),"")</f>
        <v/>
      </c>
      <c r="X106" s="231"/>
      <c r="Y106" s="231"/>
      <c r="Z106" s="174" t="str">
        <f t="shared" si="0"/>
        <v/>
      </c>
      <c r="AA106" s="174"/>
      <c r="AB106" s="176" t="str">
        <f>+IFERROR(IF(VLOOKUP(#REF!&amp;"-"&amp;ROW()-109,[2]ワークシート!$F$2:$BW$498,10,0)="","",VLOOKUP(#REF!&amp;"-"&amp;ROW()-109,[2]ワークシート!$F$2:$BW$498,10,0)),"")</f>
        <v/>
      </c>
      <c r="AC106" s="177"/>
      <c r="AD106" s="232" t="str">
        <f>+IFERROR(VLOOKUP(#REF!&amp;"-"&amp;ROW()-109,[2]ワークシート!$F$2:$BW$498,62,0),"")</f>
        <v/>
      </c>
      <c r="AE106" s="232"/>
      <c r="AF106" s="174" t="str">
        <f t="shared" si="1"/>
        <v/>
      </c>
      <c r="AG106" s="174"/>
      <c r="AH106" s="174" t="str">
        <f>+IFERROR(IF(VLOOKUP(#REF!&amp;"-"&amp;ROW()-109,[2]ワークシート!$F$2:$BW$498,63,0)="","",VLOOKUP(#REF!&amp;"-"&amp;ROW()-109,[2]ワークシート!$F$2:$BW$498,63,0)),"")</f>
        <v/>
      </c>
      <c r="AI106" s="174"/>
      <c r="AK106" s="51">
        <v>26</v>
      </c>
      <c r="AL106" s="51" t="str">
        <f t="shared" si="2"/>
        <v>26</v>
      </c>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row>
    <row r="107" spans="1:71" ht="35.1" hidden="1" customHeight="1">
      <c r="A107" s="41"/>
      <c r="B107" s="176" t="str">
        <f>+IFERROR(VLOOKUP(#REF!&amp;"-"&amp;ROW()-109,[2]ワークシート!$F$2:$BW$498,6,0),"")</f>
        <v/>
      </c>
      <c r="C107" s="177"/>
      <c r="D107" s="176" t="str">
        <f>+IFERROR(IF(VLOOKUP(#REF!&amp;"-"&amp;ROW()-109,[2]ワークシート!$F$2:$BW$498,7,0)="","",VLOOKUP(#REF!&amp;"-"&amp;ROW()-109,[2]ワークシート!$F$2:$BW$498,7,0)),"")</f>
        <v/>
      </c>
      <c r="E107" s="177"/>
      <c r="F107" s="176" t="str">
        <f>+IFERROR(VLOOKUP(#REF!&amp;"-"&amp;ROW()-109,[2]ワークシート!$F$2:$BW$498,8,0),"")</f>
        <v/>
      </c>
      <c r="G107" s="177"/>
      <c r="H107" s="45" t="str">
        <f>+IFERROR(VLOOKUP(#REF!&amp;"-"&amp;ROW()-109,[2]ワークシート!$F$2:$BW$498,9,0),"")</f>
        <v/>
      </c>
      <c r="I10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7" s="234"/>
      <c r="K107" s="176" t="str">
        <f>+IFERROR(VLOOKUP(#REF!&amp;"-"&amp;ROW()-109,[2]ワークシート!$F$2:$BW$498,16,0),"")</f>
        <v/>
      </c>
      <c r="L107" s="178"/>
      <c r="M107" s="177"/>
      <c r="N107" s="235" t="str">
        <f>+IFERROR(VLOOKUP(#REF!&amp;"-"&amp;ROW()-109,[2]ワークシート!$F$2:$BW$498,21,0),"")</f>
        <v/>
      </c>
      <c r="O107" s="236"/>
      <c r="P107" s="231" t="str">
        <f>+IFERROR(VLOOKUP(#REF!&amp;"-"&amp;ROW()-109,[2]ワークシート!$F$2:$BW$498,22,0),"")</f>
        <v/>
      </c>
      <c r="Q107" s="231"/>
      <c r="R107" s="183" t="str">
        <f>+IFERROR(VLOOKUP(#REF!&amp;"-"&amp;ROW()-109,[2]ワークシート!$F$2:$BW$498,52,0),"")</f>
        <v/>
      </c>
      <c r="S107" s="183"/>
      <c r="T107" s="183"/>
      <c r="U107" s="231" t="str">
        <f>+IFERROR(VLOOKUP(#REF!&amp;"-"&amp;ROW()-109,[2]ワークシート!$F$2:$BW$498,57,0),"")</f>
        <v/>
      </c>
      <c r="V107" s="231"/>
      <c r="W107" s="231" t="str">
        <f>+IFERROR(VLOOKUP(#REF!&amp;"-"&amp;ROW()-109,[2]ワークシート!$F$2:$BW$498,58,0),"")</f>
        <v/>
      </c>
      <c r="X107" s="231"/>
      <c r="Y107" s="231"/>
      <c r="Z107" s="174" t="str">
        <f t="shared" si="0"/>
        <v/>
      </c>
      <c r="AA107" s="174"/>
      <c r="AB107" s="176" t="str">
        <f>+IFERROR(IF(VLOOKUP(#REF!&amp;"-"&amp;ROW()-109,[2]ワークシート!$F$2:$BW$498,10,0)="","",VLOOKUP(#REF!&amp;"-"&amp;ROW()-109,[2]ワークシート!$F$2:$BW$498,10,0)),"")</f>
        <v/>
      </c>
      <c r="AC107" s="177"/>
      <c r="AD107" s="232" t="str">
        <f>+IFERROR(VLOOKUP(#REF!&amp;"-"&amp;ROW()-109,[2]ワークシート!$F$2:$BW$498,62,0),"")</f>
        <v/>
      </c>
      <c r="AE107" s="232"/>
      <c r="AF107" s="174" t="str">
        <f t="shared" si="1"/>
        <v/>
      </c>
      <c r="AG107" s="174"/>
      <c r="AH107" s="174" t="str">
        <f>+IFERROR(IF(VLOOKUP(#REF!&amp;"-"&amp;ROW()-109,[2]ワークシート!$F$2:$BW$498,63,0)="","",VLOOKUP(#REF!&amp;"-"&amp;ROW()-109,[2]ワークシート!$F$2:$BW$498,63,0)),"")</f>
        <v/>
      </c>
      <c r="AI107" s="174"/>
      <c r="AK107" s="51">
        <v>27</v>
      </c>
      <c r="AL107" s="51" t="str">
        <f t="shared" si="2"/>
        <v>27</v>
      </c>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row>
    <row r="108" spans="1:71" ht="35.1" hidden="1" customHeight="1">
      <c r="A108" s="41"/>
      <c r="B108" s="176" t="str">
        <f>+IFERROR(VLOOKUP(#REF!&amp;"-"&amp;ROW()-109,[2]ワークシート!$F$2:$BW$498,6,0),"")</f>
        <v/>
      </c>
      <c r="C108" s="177"/>
      <c r="D108" s="176" t="str">
        <f>+IFERROR(IF(VLOOKUP(#REF!&amp;"-"&amp;ROW()-109,[2]ワークシート!$F$2:$BW$498,7,0)="","",VLOOKUP(#REF!&amp;"-"&amp;ROW()-109,[2]ワークシート!$F$2:$BW$498,7,0)),"")</f>
        <v/>
      </c>
      <c r="E108" s="177"/>
      <c r="F108" s="176" t="str">
        <f>+IFERROR(VLOOKUP(#REF!&amp;"-"&amp;ROW()-109,[2]ワークシート!$F$2:$BW$498,8,0),"")</f>
        <v/>
      </c>
      <c r="G108" s="177"/>
      <c r="H108" s="45" t="str">
        <f>+IFERROR(VLOOKUP(#REF!&amp;"-"&amp;ROW()-109,[2]ワークシート!$F$2:$BW$498,9,0),"")</f>
        <v/>
      </c>
      <c r="I10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8" s="234"/>
      <c r="K108" s="176" t="str">
        <f>+IFERROR(VLOOKUP(#REF!&amp;"-"&amp;ROW()-109,[2]ワークシート!$F$2:$BW$498,16,0),"")</f>
        <v/>
      </c>
      <c r="L108" s="178"/>
      <c r="M108" s="177"/>
      <c r="N108" s="235" t="str">
        <f>+IFERROR(VLOOKUP(#REF!&amp;"-"&amp;ROW()-109,[2]ワークシート!$F$2:$BW$498,21,0),"")</f>
        <v/>
      </c>
      <c r="O108" s="236"/>
      <c r="P108" s="231" t="str">
        <f>+IFERROR(VLOOKUP(#REF!&amp;"-"&amp;ROW()-109,[2]ワークシート!$F$2:$BW$498,22,0),"")</f>
        <v/>
      </c>
      <c r="Q108" s="231"/>
      <c r="R108" s="183" t="str">
        <f>+IFERROR(VLOOKUP(#REF!&amp;"-"&amp;ROW()-109,[2]ワークシート!$F$2:$BW$498,52,0),"")</f>
        <v/>
      </c>
      <c r="S108" s="183"/>
      <c r="T108" s="183"/>
      <c r="U108" s="231" t="str">
        <f>+IFERROR(VLOOKUP(#REF!&amp;"-"&amp;ROW()-109,[2]ワークシート!$F$2:$BW$498,57,0),"")</f>
        <v/>
      </c>
      <c r="V108" s="231"/>
      <c r="W108" s="231" t="str">
        <f>+IFERROR(VLOOKUP(#REF!&amp;"-"&amp;ROW()-109,[2]ワークシート!$F$2:$BW$498,58,0),"")</f>
        <v/>
      </c>
      <c r="X108" s="231"/>
      <c r="Y108" s="231"/>
      <c r="Z108" s="174" t="str">
        <f t="shared" si="0"/>
        <v/>
      </c>
      <c r="AA108" s="174"/>
      <c r="AB108" s="176" t="str">
        <f>+IFERROR(IF(VLOOKUP(#REF!&amp;"-"&amp;ROW()-109,[2]ワークシート!$F$2:$BW$498,10,0)="","",VLOOKUP(#REF!&amp;"-"&amp;ROW()-109,[2]ワークシート!$F$2:$BW$498,10,0)),"")</f>
        <v/>
      </c>
      <c r="AC108" s="177"/>
      <c r="AD108" s="232" t="str">
        <f>+IFERROR(VLOOKUP(#REF!&amp;"-"&amp;ROW()-109,[2]ワークシート!$F$2:$BW$498,62,0),"")</f>
        <v/>
      </c>
      <c r="AE108" s="232"/>
      <c r="AF108" s="174" t="str">
        <f t="shared" si="1"/>
        <v/>
      </c>
      <c r="AG108" s="174"/>
      <c r="AH108" s="174" t="str">
        <f>+IFERROR(IF(VLOOKUP(#REF!&amp;"-"&amp;ROW()-109,[2]ワークシート!$F$2:$BW$498,63,0)="","",VLOOKUP(#REF!&amp;"-"&amp;ROW()-109,[2]ワークシート!$F$2:$BW$498,63,0)),"")</f>
        <v/>
      </c>
      <c r="AI108" s="174"/>
      <c r="AK108" s="51">
        <v>28</v>
      </c>
      <c r="AL108" s="51" t="str">
        <f t="shared" si="2"/>
        <v>28</v>
      </c>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row>
    <row r="109" spans="1:71" ht="35.1" hidden="1" customHeight="1">
      <c r="A109" s="41"/>
      <c r="B109" s="176" t="str">
        <f>+IFERROR(VLOOKUP(#REF!&amp;"-"&amp;ROW()-109,[2]ワークシート!$F$2:$BW$498,6,0),"")</f>
        <v/>
      </c>
      <c r="C109" s="177"/>
      <c r="D109" s="176" t="str">
        <f>+IFERROR(IF(VLOOKUP(#REF!&amp;"-"&amp;ROW()-109,[2]ワークシート!$F$2:$BW$498,7,0)="","",VLOOKUP(#REF!&amp;"-"&amp;ROW()-109,[2]ワークシート!$F$2:$BW$498,7,0)),"")</f>
        <v/>
      </c>
      <c r="E109" s="177"/>
      <c r="F109" s="176" t="str">
        <f>+IFERROR(VLOOKUP(#REF!&amp;"-"&amp;ROW()-109,[2]ワークシート!$F$2:$BW$498,8,0),"")</f>
        <v/>
      </c>
      <c r="G109" s="177"/>
      <c r="H109" s="45" t="str">
        <f>+IFERROR(VLOOKUP(#REF!&amp;"-"&amp;ROW()-109,[2]ワークシート!$F$2:$BW$498,9,0),"")</f>
        <v/>
      </c>
      <c r="I10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09" s="234"/>
      <c r="K109" s="176" t="str">
        <f>+IFERROR(VLOOKUP(#REF!&amp;"-"&amp;ROW()-109,[2]ワークシート!$F$2:$BW$498,16,0),"")</f>
        <v/>
      </c>
      <c r="L109" s="178"/>
      <c r="M109" s="177"/>
      <c r="N109" s="235" t="str">
        <f>+IFERROR(VLOOKUP(#REF!&amp;"-"&amp;ROW()-109,[2]ワークシート!$F$2:$BW$498,21,0),"")</f>
        <v/>
      </c>
      <c r="O109" s="236"/>
      <c r="P109" s="231" t="str">
        <f>+IFERROR(VLOOKUP(#REF!&amp;"-"&amp;ROW()-109,[2]ワークシート!$F$2:$BW$498,22,0),"")</f>
        <v/>
      </c>
      <c r="Q109" s="231"/>
      <c r="R109" s="183" t="str">
        <f>+IFERROR(VLOOKUP(#REF!&amp;"-"&amp;ROW()-109,[2]ワークシート!$F$2:$BW$498,52,0),"")</f>
        <v/>
      </c>
      <c r="S109" s="183"/>
      <c r="T109" s="183"/>
      <c r="U109" s="231" t="str">
        <f>+IFERROR(VLOOKUP(#REF!&amp;"-"&amp;ROW()-109,[2]ワークシート!$F$2:$BW$498,57,0),"")</f>
        <v/>
      </c>
      <c r="V109" s="231"/>
      <c r="W109" s="231" t="str">
        <f>+IFERROR(VLOOKUP(#REF!&amp;"-"&amp;ROW()-109,[2]ワークシート!$F$2:$BW$498,58,0),"")</f>
        <v/>
      </c>
      <c r="X109" s="231"/>
      <c r="Y109" s="231"/>
      <c r="Z109" s="174" t="str">
        <f t="shared" si="0"/>
        <v/>
      </c>
      <c r="AA109" s="174"/>
      <c r="AB109" s="176" t="str">
        <f>+IFERROR(IF(VLOOKUP(#REF!&amp;"-"&amp;ROW()-109,[2]ワークシート!$F$2:$BW$498,10,0)="","",VLOOKUP(#REF!&amp;"-"&amp;ROW()-109,[2]ワークシート!$F$2:$BW$498,10,0)),"")</f>
        <v/>
      </c>
      <c r="AC109" s="177"/>
      <c r="AD109" s="232" t="str">
        <f>+IFERROR(VLOOKUP(#REF!&amp;"-"&amp;ROW()-109,[2]ワークシート!$F$2:$BW$498,62,0),"")</f>
        <v/>
      </c>
      <c r="AE109" s="232"/>
      <c r="AF109" s="174" t="str">
        <f t="shared" si="1"/>
        <v/>
      </c>
      <c r="AG109" s="174"/>
      <c r="AH109" s="174" t="str">
        <f>+IFERROR(IF(VLOOKUP(#REF!&amp;"-"&amp;ROW()-109,[2]ワークシート!$F$2:$BW$498,63,0)="","",VLOOKUP(#REF!&amp;"-"&amp;ROW()-109,[2]ワークシート!$F$2:$BW$498,63,0)),"")</f>
        <v/>
      </c>
      <c r="AI109" s="174"/>
      <c r="AK109" s="51">
        <v>29</v>
      </c>
      <c r="AL109" s="51" t="str">
        <f t="shared" si="2"/>
        <v>29</v>
      </c>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row>
    <row r="110" spans="1:71" ht="35.1" hidden="1" customHeight="1">
      <c r="A110" s="41"/>
      <c r="B110" s="176" t="str">
        <f>+IFERROR(VLOOKUP(#REF!&amp;"-"&amp;ROW()-109,[2]ワークシート!$F$2:$BW$498,6,0),"")</f>
        <v/>
      </c>
      <c r="C110" s="177"/>
      <c r="D110" s="176" t="str">
        <f>+IFERROR(IF(VLOOKUP(#REF!&amp;"-"&amp;ROW()-109,[2]ワークシート!$F$2:$BW$498,7,0)="","",VLOOKUP(#REF!&amp;"-"&amp;ROW()-109,[2]ワークシート!$F$2:$BW$498,7,0)),"")</f>
        <v/>
      </c>
      <c r="E110" s="177"/>
      <c r="F110" s="176" t="str">
        <f>+IFERROR(VLOOKUP(#REF!&amp;"-"&amp;ROW()-109,[2]ワークシート!$F$2:$BW$498,8,0),"")</f>
        <v/>
      </c>
      <c r="G110" s="177"/>
      <c r="H110" s="45" t="str">
        <f>+IFERROR(VLOOKUP(#REF!&amp;"-"&amp;ROW()-109,[2]ワークシート!$F$2:$BW$498,9,0),"")</f>
        <v/>
      </c>
      <c r="I11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0" s="234"/>
      <c r="K110" s="176" t="str">
        <f>+IFERROR(VLOOKUP(#REF!&amp;"-"&amp;ROW()-109,[2]ワークシート!$F$2:$BW$498,16,0),"")</f>
        <v/>
      </c>
      <c r="L110" s="178"/>
      <c r="M110" s="177"/>
      <c r="N110" s="235" t="str">
        <f>+IFERROR(VLOOKUP(#REF!&amp;"-"&amp;ROW()-109,[2]ワークシート!$F$2:$BW$498,21,0),"")</f>
        <v/>
      </c>
      <c r="O110" s="236"/>
      <c r="P110" s="231" t="str">
        <f>+IFERROR(VLOOKUP(#REF!&amp;"-"&amp;ROW()-109,[2]ワークシート!$F$2:$BW$498,22,0),"")</f>
        <v/>
      </c>
      <c r="Q110" s="231"/>
      <c r="R110" s="183" t="str">
        <f>+IFERROR(VLOOKUP(#REF!&amp;"-"&amp;ROW()-109,[2]ワークシート!$F$2:$BW$498,52,0),"")</f>
        <v/>
      </c>
      <c r="S110" s="183"/>
      <c r="T110" s="183"/>
      <c r="U110" s="231" t="str">
        <f>+IFERROR(VLOOKUP(#REF!&amp;"-"&amp;ROW()-109,[2]ワークシート!$F$2:$BW$498,57,0),"")</f>
        <v/>
      </c>
      <c r="V110" s="231"/>
      <c r="W110" s="231" t="str">
        <f>+IFERROR(VLOOKUP(#REF!&amp;"-"&amp;ROW()-109,[2]ワークシート!$F$2:$BW$498,58,0),"")</f>
        <v/>
      </c>
      <c r="X110" s="231"/>
      <c r="Y110" s="231"/>
      <c r="Z110" s="174" t="str">
        <f t="shared" si="0"/>
        <v/>
      </c>
      <c r="AA110" s="174"/>
      <c r="AB110" s="176" t="str">
        <f>+IFERROR(IF(VLOOKUP(#REF!&amp;"-"&amp;ROW()-109,[2]ワークシート!$F$2:$BW$498,10,0)="","",VLOOKUP(#REF!&amp;"-"&amp;ROW()-109,[2]ワークシート!$F$2:$BW$498,10,0)),"")</f>
        <v/>
      </c>
      <c r="AC110" s="177"/>
      <c r="AD110" s="232" t="str">
        <f>+IFERROR(VLOOKUP(#REF!&amp;"-"&amp;ROW()-109,[2]ワークシート!$F$2:$BW$498,62,0),"")</f>
        <v/>
      </c>
      <c r="AE110" s="232"/>
      <c r="AF110" s="174" t="str">
        <f t="shared" si="1"/>
        <v/>
      </c>
      <c r="AG110" s="174"/>
      <c r="AH110" s="174" t="str">
        <f>+IFERROR(IF(VLOOKUP(#REF!&amp;"-"&amp;ROW()-109,[2]ワークシート!$F$2:$BW$498,63,0)="","",VLOOKUP(#REF!&amp;"-"&amp;ROW()-109,[2]ワークシート!$F$2:$BW$498,63,0)),"")</f>
        <v/>
      </c>
      <c r="AI110" s="174"/>
      <c r="AK110" s="51">
        <v>30</v>
      </c>
      <c r="AL110" s="51" t="str">
        <f t="shared" si="2"/>
        <v>30</v>
      </c>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row>
    <row r="111" spans="1:71" ht="35.1" hidden="1" customHeight="1">
      <c r="A111" s="41"/>
      <c r="B111" s="176" t="str">
        <f>+IFERROR(VLOOKUP(#REF!&amp;"-"&amp;ROW()-109,[2]ワークシート!$F$2:$BW$498,6,0),"")</f>
        <v/>
      </c>
      <c r="C111" s="177"/>
      <c r="D111" s="176" t="str">
        <f>+IFERROR(IF(VLOOKUP(#REF!&amp;"-"&amp;ROW()-109,[2]ワークシート!$F$2:$BW$498,7,0)="","",VLOOKUP(#REF!&amp;"-"&amp;ROW()-109,[2]ワークシート!$F$2:$BW$498,7,0)),"")</f>
        <v/>
      </c>
      <c r="E111" s="177"/>
      <c r="F111" s="176" t="str">
        <f>+IFERROR(VLOOKUP(#REF!&amp;"-"&amp;ROW()-109,[2]ワークシート!$F$2:$BW$498,8,0),"")</f>
        <v/>
      </c>
      <c r="G111" s="177"/>
      <c r="H111" s="45" t="str">
        <f>+IFERROR(VLOOKUP(#REF!&amp;"-"&amp;ROW()-109,[2]ワークシート!$F$2:$BW$498,9,0),"")</f>
        <v/>
      </c>
      <c r="I11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1" s="234"/>
      <c r="K111" s="176" t="str">
        <f>+IFERROR(VLOOKUP(#REF!&amp;"-"&amp;ROW()-109,[2]ワークシート!$F$2:$BW$498,16,0),"")</f>
        <v/>
      </c>
      <c r="L111" s="178"/>
      <c r="M111" s="177"/>
      <c r="N111" s="235" t="str">
        <f>+IFERROR(VLOOKUP(#REF!&amp;"-"&amp;ROW()-109,[2]ワークシート!$F$2:$BW$498,21,0),"")</f>
        <v/>
      </c>
      <c r="O111" s="236"/>
      <c r="P111" s="231" t="str">
        <f>+IFERROR(VLOOKUP(#REF!&amp;"-"&amp;ROW()-109,[2]ワークシート!$F$2:$BW$498,22,0),"")</f>
        <v/>
      </c>
      <c r="Q111" s="231"/>
      <c r="R111" s="183" t="str">
        <f>+IFERROR(VLOOKUP(#REF!&amp;"-"&amp;ROW()-109,[2]ワークシート!$F$2:$BW$498,52,0),"")</f>
        <v/>
      </c>
      <c r="S111" s="183"/>
      <c r="T111" s="183"/>
      <c r="U111" s="231" t="str">
        <f>+IFERROR(VLOOKUP(#REF!&amp;"-"&amp;ROW()-109,[2]ワークシート!$F$2:$BW$498,57,0),"")</f>
        <v/>
      </c>
      <c r="V111" s="231"/>
      <c r="W111" s="231" t="str">
        <f>+IFERROR(VLOOKUP(#REF!&amp;"-"&amp;ROW()-109,[2]ワークシート!$F$2:$BW$498,58,0),"")</f>
        <v/>
      </c>
      <c r="X111" s="231"/>
      <c r="Y111" s="231"/>
      <c r="Z111" s="174" t="str">
        <f t="shared" si="0"/>
        <v/>
      </c>
      <c r="AA111" s="174"/>
      <c r="AB111" s="176" t="str">
        <f>+IFERROR(IF(VLOOKUP(#REF!&amp;"-"&amp;ROW()-109,[2]ワークシート!$F$2:$BW$498,10,0)="","",VLOOKUP(#REF!&amp;"-"&amp;ROW()-109,[2]ワークシート!$F$2:$BW$498,10,0)),"")</f>
        <v/>
      </c>
      <c r="AC111" s="177"/>
      <c r="AD111" s="232" t="str">
        <f>+IFERROR(VLOOKUP(#REF!&amp;"-"&amp;ROW()-109,[2]ワークシート!$F$2:$BW$498,62,0),"")</f>
        <v/>
      </c>
      <c r="AE111" s="232"/>
      <c r="AF111" s="174" t="str">
        <f t="shared" si="1"/>
        <v/>
      </c>
      <c r="AG111" s="174"/>
      <c r="AH111" s="174" t="str">
        <f>+IFERROR(IF(VLOOKUP(#REF!&amp;"-"&amp;ROW()-109,[2]ワークシート!$F$2:$BW$498,63,0)="","",VLOOKUP(#REF!&amp;"-"&amp;ROW()-109,[2]ワークシート!$F$2:$BW$498,63,0)),"")</f>
        <v/>
      </c>
      <c r="AI111" s="174"/>
      <c r="AK111" s="51">
        <v>31</v>
      </c>
      <c r="AL111" s="51" t="str">
        <f t="shared" si="2"/>
        <v>31</v>
      </c>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row>
    <row r="112" spans="1:71" ht="35.1" hidden="1" customHeight="1">
      <c r="A112" s="41"/>
      <c r="B112" s="176" t="str">
        <f>+IFERROR(VLOOKUP(#REF!&amp;"-"&amp;ROW()-109,[2]ワークシート!$F$2:$BW$498,6,0),"")</f>
        <v/>
      </c>
      <c r="C112" s="177"/>
      <c r="D112" s="176" t="str">
        <f>+IFERROR(IF(VLOOKUP(#REF!&amp;"-"&amp;ROW()-109,[2]ワークシート!$F$2:$BW$498,7,0)="","",VLOOKUP(#REF!&amp;"-"&amp;ROW()-109,[2]ワークシート!$F$2:$BW$498,7,0)),"")</f>
        <v/>
      </c>
      <c r="E112" s="177"/>
      <c r="F112" s="176" t="str">
        <f>+IFERROR(VLOOKUP(#REF!&amp;"-"&amp;ROW()-109,[2]ワークシート!$F$2:$BW$498,8,0),"")</f>
        <v/>
      </c>
      <c r="G112" s="177"/>
      <c r="H112" s="45" t="str">
        <f>+IFERROR(VLOOKUP(#REF!&amp;"-"&amp;ROW()-109,[2]ワークシート!$F$2:$BW$498,9,0),"")</f>
        <v/>
      </c>
      <c r="I11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2" s="234"/>
      <c r="K112" s="176" t="str">
        <f>+IFERROR(VLOOKUP(#REF!&amp;"-"&amp;ROW()-109,[2]ワークシート!$F$2:$BW$498,16,0),"")</f>
        <v/>
      </c>
      <c r="L112" s="178"/>
      <c r="M112" s="177"/>
      <c r="N112" s="235" t="str">
        <f>+IFERROR(VLOOKUP(#REF!&amp;"-"&amp;ROW()-109,[2]ワークシート!$F$2:$BW$498,21,0),"")</f>
        <v/>
      </c>
      <c r="O112" s="236"/>
      <c r="P112" s="231" t="str">
        <f>+IFERROR(VLOOKUP(#REF!&amp;"-"&amp;ROW()-109,[2]ワークシート!$F$2:$BW$498,22,0),"")</f>
        <v/>
      </c>
      <c r="Q112" s="231"/>
      <c r="R112" s="183" t="str">
        <f>+IFERROR(VLOOKUP(#REF!&amp;"-"&amp;ROW()-109,[2]ワークシート!$F$2:$BW$498,52,0),"")</f>
        <v/>
      </c>
      <c r="S112" s="183"/>
      <c r="T112" s="183"/>
      <c r="U112" s="231" t="str">
        <f>+IFERROR(VLOOKUP(#REF!&amp;"-"&amp;ROW()-109,[2]ワークシート!$F$2:$BW$498,57,0),"")</f>
        <v/>
      </c>
      <c r="V112" s="231"/>
      <c r="W112" s="231" t="str">
        <f>+IFERROR(VLOOKUP(#REF!&amp;"-"&amp;ROW()-109,[2]ワークシート!$F$2:$BW$498,58,0),"")</f>
        <v/>
      </c>
      <c r="X112" s="231"/>
      <c r="Y112" s="231"/>
      <c r="Z112" s="174" t="str">
        <f t="shared" si="0"/>
        <v/>
      </c>
      <c r="AA112" s="174"/>
      <c r="AB112" s="176" t="str">
        <f>+IFERROR(IF(VLOOKUP(#REF!&amp;"-"&amp;ROW()-109,[2]ワークシート!$F$2:$BW$498,10,0)="","",VLOOKUP(#REF!&amp;"-"&amp;ROW()-109,[2]ワークシート!$F$2:$BW$498,10,0)),"")</f>
        <v/>
      </c>
      <c r="AC112" s="177"/>
      <c r="AD112" s="232" t="str">
        <f>+IFERROR(VLOOKUP(#REF!&amp;"-"&amp;ROW()-109,[2]ワークシート!$F$2:$BW$498,62,0),"")</f>
        <v/>
      </c>
      <c r="AE112" s="232"/>
      <c r="AF112" s="174" t="str">
        <f t="shared" si="1"/>
        <v/>
      </c>
      <c r="AG112" s="174"/>
      <c r="AH112" s="174" t="str">
        <f>+IFERROR(IF(VLOOKUP(#REF!&amp;"-"&amp;ROW()-109,[2]ワークシート!$F$2:$BW$498,63,0)="","",VLOOKUP(#REF!&amp;"-"&amp;ROW()-109,[2]ワークシート!$F$2:$BW$498,63,0)),"")</f>
        <v/>
      </c>
      <c r="AI112" s="174"/>
      <c r="AK112" s="51">
        <v>32</v>
      </c>
      <c r="AL112" s="51" t="str">
        <f t="shared" si="2"/>
        <v>32</v>
      </c>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row>
    <row r="113" spans="1:71" ht="35.1" hidden="1" customHeight="1">
      <c r="A113" s="41"/>
      <c r="B113" s="176" t="str">
        <f>+IFERROR(VLOOKUP(#REF!&amp;"-"&amp;ROW()-109,[2]ワークシート!$F$2:$BW$498,6,0),"")</f>
        <v/>
      </c>
      <c r="C113" s="177"/>
      <c r="D113" s="176" t="str">
        <f>+IFERROR(IF(VLOOKUP(#REF!&amp;"-"&amp;ROW()-109,[2]ワークシート!$F$2:$BW$498,7,0)="","",VLOOKUP(#REF!&amp;"-"&amp;ROW()-109,[2]ワークシート!$F$2:$BW$498,7,0)),"")</f>
        <v/>
      </c>
      <c r="E113" s="177"/>
      <c r="F113" s="176" t="str">
        <f>+IFERROR(VLOOKUP(#REF!&amp;"-"&amp;ROW()-109,[2]ワークシート!$F$2:$BW$498,8,0),"")</f>
        <v/>
      </c>
      <c r="G113" s="177"/>
      <c r="H113" s="45" t="str">
        <f>+IFERROR(VLOOKUP(#REF!&amp;"-"&amp;ROW()-109,[2]ワークシート!$F$2:$BW$498,9,0),"")</f>
        <v/>
      </c>
      <c r="I11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3" s="234"/>
      <c r="K113" s="176" t="str">
        <f>+IFERROR(VLOOKUP(#REF!&amp;"-"&amp;ROW()-109,[2]ワークシート!$F$2:$BW$498,16,0),"")</f>
        <v/>
      </c>
      <c r="L113" s="178"/>
      <c r="M113" s="177"/>
      <c r="N113" s="235" t="str">
        <f>+IFERROR(VLOOKUP(#REF!&amp;"-"&amp;ROW()-109,[2]ワークシート!$F$2:$BW$498,21,0),"")</f>
        <v/>
      </c>
      <c r="O113" s="236"/>
      <c r="P113" s="231" t="str">
        <f>+IFERROR(VLOOKUP(#REF!&amp;"-"&amp;ROW()-109,[2]ワークシート!$F$2:$BW$498,22,0),"")</f>
        <v/>
      </c>
      <c r="Q113" s="231"/>
      <c r="R113" s="183" t="str">
        <f>+IFERROR(VLOOKUP(#REF!&amp;"-"&amp;ROW()-109,[2]ワークシート!$F$2:$BW$498,52,0),"")</f>
        <v/>
      </c>
      <c r="S113" s="183"/>
      <c r="T113" s="183"/>
      <c r="U113" s="231" t="str">
        <f>+IFERROR(VLOOKUP(#REF!&amp;"-"&amp;ROW()-109,[2]ワークシート!$F$2:$BW$498,57,0),"")</f>
        <v/>
      </c>
      <c r="V113" s="231"/>
      <c r="W113" s="231" t="str">
        <f>+IFERROR(VLOOKUP(#REF!&amp;"-"&amp;ROW()-109,[2]ワークシート!$F$2:$BW$498,58,0),"")</f>
        <v/>
      </c>
      <c r="X113" s="231"/>
      <c r="Y113" s="231"/>
      <c r="Z113" s="174" t="str">
        <f t="shared" si="0"/>
        <v/>
      </c>
      <c r="AA113" s="174"/>
      <c r="AB113" s="176" t="str">
        <f>+IFERROR(IF(VLOOKUP(#REF!&amp;"-"&amp;ROW()-109,[2]ワークシート!$F$2:$BW$498,10,0)="","",VLOOKUP(#REF!&amp;"-"&amp;ROW()-109,[2]ワークシート!$F$2:$BW$498,10,0)),"")</f>
        <v/>
      </c>
      <c r="AC113" s="177"/>
      <c r="AD113" s="232" t="str">
        <f>+IFERROR(VLOOKUP(#REF!&amp;"-"&amp;ROW()-109,[2]ワークシート!$F$2:$BW$498,62,0),"")</f>
        <v/>
      </c>
      <c r="AE113" s="232"/>
      <c r="AF113" s="174" t="str">
        <f t="shared" si="1"/>
        <v/>
      </c>
      <c r="AG113" s="174"/>
      <c r="AH113" s="174" t="str">
        <f>+IFERROR(IF(VLOOKUP(#REF!&amp;"-"&amp;ROW()-109,[2]ワークシート!$F$2:$BW$498,63,0)="","",VLOOKUP(#REF!&amp;"-"&amp;ROW()-109,[2]ワークシート!$F$2:$BW$498,63,0)),"")</f>
        <v/>
      </c>
      <c r="AI113" s="174"/>
      <c r="AK113" s="51">
        <v>33</v>
      </c>
      <c r="AL113" s="51" t="str">
        <f t="shared" si="2"/>
        <v>33</v>
      </c>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row>
    <row r="114" spans="1:71" ht="35.1" hidden="1" customHeight="1">
      <c r="A114" s="41"/>
      <c r="B114" s="176" t="str">
        <f>+IFERROR(VLOOKUP(#REF!&amp;"-"&amp;ROW()-109,[2]ワークシート!$F$2:$BW$498,6,0),"")</f>
        <v/>
      </c>
      <c r="C114" s="177"/>
      <c r="D114" s="176" t="str">
        <f>+IFERROR(IF(VLOOKUP(#REF!&amp;"-"&amp;ROW()-109,[2]ワークシート!$F$2:$BW$498,7,0)="","",VLOOKUP(#REF!&amp;"-"&amp;ROW()-109,[2]ワークシート!$F$2:$BW$498,7,0)),"")</f>
        <v/>
      </c>
      <c r="E114" s="177"/>
      <c r="F114" s="176" t="str">
        <f>+IFERROR(VLOOKUP(#REF!&amp;"-"&amp;ROW()-109,[2]ワークシート!$F$2:$BW$498,8,0),"")</f>
        <v/>
      </c>
      <c r="G114" s="177"/>
      <c r="H114" s="45" t="str">
        <f>+IFERROR(VLOOKUP(#REF!&amp;"-"&amp;ROW()-109,[2]ワークシート!$F$2:$BW$498,9,0),"")</f>
        <v/>
      </c>
      <c r="I11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4" s="234"/>
      <c r="K114" s="176" t="str">
        <f>+IFERROR(VLOOKUP(#REF!&amp;"-"&amp;ROW()-109,[2]ワークシート!$F$2:$BW$498,16,0),"")</f>
        <v/>
      </c>
      <c r="L114" s="178"/>
      <c r="M114" s="177"/>
      <c r="N114" s="235" t="str">
        <f>+IFERROR(VLOOKUP(#REF!&amp;"-"&amp;ROW()-109,[2]ワークシート!$F$2:$BW$498,21,0),"")</f>
        <v/>
      </c>
      <c r="O114" s="236"/>
      <c r="P114" s="231" t="str">
        <f>+IFERROR(VLOOKUP(#REF!&amp;"-"&amp;ROW()-109,[2]ワークシート!$F$2:$BW$498,22,0),"")</f>
        <v/>
      </c>
      <c r="Q114" s="231"/>
      <c r="R114" s="183" t="str">
        <f>+IFERROR(VLOOKUP(#REF!&amp;"-"&amp;ROW()-109,[2]ワークシート!$F$2:$BW$498,52,0),"")</f>
        <v/>
      </c>
      <c r="S114" s="183"/>
      <c r="T114" s="183"/>
      <c r="U114" s="231" t="str">
        <f>+IFERROR(VLOOKUP(#REF!&amp;"-"&amp;ROW()-109,[2]ワークシート!$F$2:$BW$498,57,0),"")</f>
        <v/>
      </c>
      <c r="V114" s="231"/>
      <c r="W114" s="231" t="str">
        <f>+IFERROR(VLOOKUP(#REF!&amp;"-"&amp;ROW()-109,[2]ワークシート!$F$2:$BW$498,58,0),"")</f>
        <v/>
      </c>
      <c r="X114" s="231"/>
      <c r="Y114" s="231"/>
      <c r="Z114" s="174" t="str">
        <f t="shared" si="0"/>
        <v/>
      </c>
      <c r="AA114" s="174"/>
      <c r="AB114" s="176" t="str">
        <f>+IFERROR(IF(VLOOKUP(#REF!&amp;"-"&amp;ROW()-109,[2]ワークシート!$F$2:$BW$498,10,0)="","",VLOOKUP(#REF!&amp;"-"&amp;ROW()-109,[2]ワークシート!$F$2:$BW$498,10,0)),"")</f>
        <v/>
      </c>
      <c r="AC114" s="177"/>
      <c r="AD114" s="232" t="str">
        <f>+IFERROR(VLOOKUP(#REF!&amp;"-"&amp;ROW()-109,[2]ワークシート!$F$2:$BW$498,62,0),"")</f>
        <v/>
      </c>
      <c r="AE114" s="232"/>
      <c r="AF114" s="174" t="str">
        <f t="shared" si="1"/>
        <v/>
      </c>
      <c r="AG114" s="174"/>
      <c r="AH114" s="174" t="str">
        <f>+IFERROR(IF(VLOOKUP(#REF!&amp;"-"&amp;ROW()-109,[2]ワークシート!$F$2:$BW$498,63,0)="","",VLOOKUP(#REF!&amp;"-"&amp;ROW()-109,[2]ワークシート!$F$2:$BW$498,63,0)),"")</f>
        <v/>
      </c>
      <c r="AI114" s="174"/>
      <c r="AK114" s="51">
        <v>34</v>
      </c>
      <c r="AL114" s="51" t="str">
        <f t="shared" si="2"/>
        <v>34</v>
      </c>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row>
    <row r="115" spans="1:71" ht="35.1" hidden="1" customHeight="1">
      <c r="A115" s="41"/>
      <c r="B115" s="176" t="str">
        <f>+IFERROR(VLOOKUP(#REF!&amp;"-"&amp;ROW()-109,[2]ワークシート!$F$2:$BW$498,6,0),"")</f>
        <v/>
      </c>
      <c r="C115" s="177"/>
      <c r="D115" s="176" t="str">
        <f>+IFERROR(IF(VLOOKUP(#REF!&amp;"-"&amp;ROW()-109,[2]ワークシート!$F$2:$BW$498,7,0)="","",VLOOKUP(#REF!&amp;"-"&amp;ROW()-109,[2]ワークシート!$F$2:$BW$498,7,0)),"")</f>
        <v/>
      </c>
      <c r="E115" s="177"/>
      <c r="F115" s="176" t="str">
        <f>+IFERROR(VLOOKUP(#REF!&amp;"-"&amp;ROW()-109,[2]ワークシート!$F$2:$BW$498,8,0),"")</f>
        <v/>
      </c>
      <c r="G115" s="177"/>
      <c r="H115" s="45" t="str">
        <f>+IFERROR(VLOOKUP(#REF!&amp;"-"&amp;ROW()-109,[2]ワークシート!$F$2:$BW$498,9,0),"")</f>
        <v/>
      </c>
      <c r="I11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5" s="234"/>
      <c r="K115" s="176" t="str">
        <f>+IFERROR(VLOOKUP(#REF!&amp;"-"&amp;ROW()-109,[2]ワークシート!$F$2:$BW$498,16,0),"")</f>
        <v/>
      </c>
      <c r="L115" s="178"/>
      <c r="M115" s="177"/>
      <c r="N115" s="235" t="str">
        <f>+IFERROR(VLOOKUP(#REF!&amp;"-"&amp;ROW()-109,[2]ワークシート!$F$2:$BW$498,21,0),"")</f>
        <v/>
      </c>
      <c r="O115" s="236"/>
      <c r="P115" s="231" t="str">
        <f>+IFERROR(VLOOKUP(#REF!&amp;"-"&amp;ROW()-109,[2]ワークシート!$F$2:$BW$498,22,0),"")</f>
        <v/>
      </c>
      <c r="Q115" s="231"/>
      <c r="R115" s="183" t="str">
        <f>+IFERROR(VLOOKUP(#REF!&amp;"-"&amp;ROW()-109,[2]ワークシート!$F$2:$BW$498,52,0),"")</f>
        <v/>
      </c>
      <c r="S115" s="183"/>
      <c r="T115" s="183"/>
      <c r="U115" s="231" t="str">
        <f>+IFERROR(VLOOKUP(#REF!&amp;"-"&amp;ROW()-109,[2]ワークシート!$F$2:$BW$498,57,0),"")</f>
        <v/>
      </c>
      <c r="V115" s="231"/>
      <c r="W115" s="231" t="str">
        <f>+IFERROR(VLOOKUP(#REF!&amp;"-"&amp;ROW()-109,[2]ワークシート!$F$2:$BW$498,58,0),"")</f>
        <v/>
      </c>
      <c r="X115" s="231"/>
      <c r="Y115" s="231"/>
      <c r="Z115" s="174" t="str">
        <f t="shared" si="0"/>
        <v/>
      </c>
      <c r="AA115" s="174"/>
      <c r="AB115" s="176" t="str">
        <f>+IFERROR(IF(VLOOKUP(#REF!&amp;"-"&amp;ROW()-109,[2]ワークシート!$F$2:$BW$498,10,0)="","",VLOOKUP(#REF!&amp;"-"&amp;ROW()-109,[2]ワークシート!$F$2:$BW$498,10,0)),"")</f>
        <v/>
      </c>
      <c r="AC115" s="177"/>
      <c r="AD115" s="232" t="str">
        <f>+IFERROR(VLOOKUP(#REF!&amp;"-"&amp;ROW()-109,[2]ワークシート!$F$2:$BW$498,62,0),"")</f>
        <v/>
      </c>
      <c r="AE115" s="232"/>
      <c r="AF115" s="174" t="str">
        <f t="shared" si="1"/>
        <v/>
      </c>
      <c r="AG115" s="174"/>
      <c r="AH115" s="174" t="str">
        <f>+IFERROR(IF(VLOOKUP(#REF!&amp;"-"&amp;ROW()-109,[2]ワークシート!$F$2:$BW$498,63,0)="","",VLOOKUP(#REF!&amp;"-"&amp;ROW()-109,[2]ワークシート!$F$2:$BW$498,63,0)),"")</f>
        <v/>
      </c>
      <c r="AI115" s="174"/>
      <c r="AK115" s="51">
        <v>35</v>
      </c>
      <c r="AL115" s="51" t="str">
        <f t="shared" si="2"/>
        <v>35</v>
      </c>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row>
    <row r="116" spans="1:71" ht="35.1" hidden="1" customHeight="1">
      <c r="A116" s="41"/>
      <c r="B116" s="176" t="str">
        <f>+IFERROR(VLOOKUP(#REF!&amp;"-"&amp;ROW()-109,[2]ワークシート!$F$2:$BW$498,6,0),"")</f>
        <v/>
      </c>
      <c r="C116" s="177"/>
      <c r="D116" s="176" t="str">
        <f>+IFERROR(IF(VLOOKUP(#REF!&amp;"-"&amp;ROW()-109,[2]ワークシート!$F$2:$BW$498,7,0)="","",VLOOKUP(#REF!&amp;"-"&amp;ROW()-109,[2]ワークシート!$F$2:$BW$498,7,0)),"")</f>
        <v/>
      </c>
      <c r="E116" s="177"/>
      <c r="F116" s="176" t="str">
        <f>+IFERROR(VLOOKUP(#REF!&amp;"-"&amp;ROW()-109,[2]ワークシート!$F$2:$BW$498,8,0),"")</f>
        <v/>
      </c>
      <c r="G116" s="177"/>
      <c r="H116" s="45" t="str">
        <f>+IFERROR(VLOOKUP(#REF!&amp;"-"&amp;ROW()-109,[2]ワークシート!$F$2:$BW$498,9,0),"")</f>
        <v/>
      </c>
      <c r="I11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6" s="234"/>
      <c r="K116" s="176" t="str">
        <f>+IFERROR(VLOOKUP(#REF!&amp;"-"&amp;ROW()-109,[2]ワークシート!$F$2:$BW$498,16,0),"")</f>
        <v/>
      </c>
      <c r="L116" s="178"/>
      <c r="M116" s="177"/>
      <c r="N116" s="235" t="str">
        <f>+IFERROR(VLOOKUP(#REF!&amp;"-"&amp;ROW()-109,[2]ワークシート!$F$2:$BW$498,21,0),"")</f>
        <v/>
      </c>
      <c r="O116" s="236"/>
      <c r="P116" s="231" t="str">
        <f>+IFERROR(VLOOKUP(#REF!&amp;"-"&amp;ROW()-109,[2]ワークシート!$F$2:$BW$498,22,0),"")</f>
        <v/>
      </c>
      <c r="Q116" s="231"/>
      <c r="R116" s="183" t="str">
        <f>+IFERROR(VLOOKUP(#REF!&amp;"-"&amp;ROW()-109,[2]ワークシート!$F$2:$BW$498,52,0),"")</f>
        <v/>
      </c>
      <c r="S116" s="183"/>
      <c r="T116" s="183"/>
      <c r="U116" s="231" t="str">
        <f>+IFERROR(VLOOKUP(#REF!&amp;"-"&amp;ROW()-109,[2]ワークシート!$F$2:$BW$498,57,0),"")</f>
        <v/>
      </c>
      <c r="V116" s="231"/>
      <c r="W116" s="231" t="str">
        <f>+IFERROR(VLOOKUP(#REF!&amp;"-"&amp;ROW()-109,[2]ワークシート!$F$2:$BW$498,58,0),"")</f>
        <v/>
      </c>
      <c r="X116" s="231"/>
      <c r="Y116" s="231"/>
      <c r="Z116" s="174" t="str">
        <f t="shared" si="0"/>
        <v/>
      </c>
      <c r="AA116" s="174"/>
      <c r="AB116" s="176" t="str">
        <f>+IFERROR(IF(VLOOKUP(#REF!&amp;"-"&amp;ROW()-109,[2]ワークシート!$F$2:$BW$498,10,0)="","",VLOOKUP(#REF!&amp;"-"&amp;ROW()-109,[2]ワークシート!$F$2:$BW$498,10,0)),"")</f>
        <v/>
      </c>
      <c r="AC116" s="177"/>
      <c r="AD116" s="232" t="str">
        <f>+IFERROR(VLOOKUP(#REF!&amp;"-"&amp;ROW()-109,[2]ワークシート!$F$2:$BW$498,62,0),"")</f>
        <v/>
      </c>
      <c r="AE116" s="232"/>
      <c r="AF116" s="174" t="str">
        <f t="shared" si="1"/>
        <v/>
      </c>
      <c r="AG116" s="174"/>
      <c r="AH116" s="174" t="str">
        <f>+IFERROR(IF(VLOOKUP(#REF!&amp;"-"&amp;ROW()-109,[2]ワークシート!$F$2:$BW$498,63,0)="","",VLOOKUP(#REF!&amp;"-"&amp;ROW()-109,[2]ワークシート!$F$2:$BW$498,63,0)),"")</f>
        <v/>
      </c>
      <c r="AI116" s="174"/>
      <c r="AK116" s="51">
        <v>36</v>
      </c>
      <c r="AL116" s="51" t="str">
        <f t="shared" si="2"/>
        <v>36</v>
      </c>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row>
    <row r="117" spans="1:71" ht="35.1" hidden="1" customHeight="1">
      <c r="A117" s="41"/>
      <c r="B117" s="176" t="str">
        <f>+IFERROR(VLOOKUP(#REF!&amp;"-"&amp;ROW()-109,[2]ワークシート!$F$2:$BW$498,6,0),"")</f>
        <v/>
      </c>
      <c r="C117" s="177"/>
      <c r="D117" s="176" t="str">
        <f>+IFERROR(IF(VLOOKUP(#REF!&amp;"-"&amp;ROW()-109,[2]ワークシート!$F$2:$BW$498,7,0)="","",VLOOKUP(#REF!&amp;"-"&amp;ROW()-109,[2]ワークシート!$F$2:$BW$498,7,0)),"")</f>
        <v/>
      </c>
      <c r="E117" s="177"/>
      <c r="F117" s="176" t="str">
        <f>+IFERROR(VLOOKUP(#REF!&amp;"-"&amp;ROW()-109,[2]ワークシート!$F$2:$BW$498,8,0),"")</f>
        <v/>
      </c>
      <c r="G117" s="177"/>
      <c r="H117" s="45" t="str">
        <f>+IFERROR(VLOOKUP(#REF!&amp;"-"&amp;ROW()-109,[2]ワークシート!$F$2:$BW$498,9,0),"")</f>
        <v/>
      </c>
      <c r="I11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7" s="234"/>
      <c r="K117" s="176" t="str">
        <f>+IFERROR(VLOOKUP(#REF!&amp;"-"&amp;ROW()-109,[2]ワークシート!$F$2:$BW$498,16,0),"")</f>
        <v/>
      </c>
      <c r="L117" s="178"/>
      <c r="M117" s="177"/>
      <c r="N117" s="235" t="str">
        <f>+IFERROR(VLOOKUP(#REF!&amp;"-"&amp;ROW()-109,[2]ワークシート!$F$2:$BW$498,21,0),"")</f>
        <v/>
      </c>
      <c r="O117" s="236"/>
      <c r="P117" s="231" t="str">
        <f>+IFERROR(VLOOKUP(#REF!&amp;"-"&amp;ROW()-109,[2]ワークシート!$F$2:$BW$498,22,0),"")</f>
        <v/>
      </c>
      <c r="Q117" s="231"/>
      <c r="R117" s="183" t="str">
        <f>+IFERROR(VLOOKUP(#REF!&amp;"-"&amp;ROW()-109,[2]ワークシート!$F$2:$BW$498,52,0),"")</f>
        <v/>
      </c>
      <c r="S117" s="183"/>
      <c r="T117" s="183"/>
      <c r="U117" s="231" t="str">
        <f>+IFERROR(VLOOKUP(#REF!&amp;"-"&amp;ROW()-109,[2]ワークシート!$F$2:$BW$498,57,0),"")</f>
        <v/>
      </c>
      <c r="V117" s="231"/>
      <c r="W117" s="231" t="str">
        <f>+IFERROR(VLOOKUP(#REF!&amp;"-"&amp;ROW()-109,[2]ワークシート!$F$2:$BW$498,58,0),"")</f>
        <v/>
      </c>
      <c r="X117" s="231"/>
      <c r="Y117" s="231"/>
      <c r="Z117" s="174" t="str">
        <f t="shared" si="0"/>
        <v/>
      </c>
      <c r="AA117" s="174"/>
      <c r="AB117" s="176" t="str">
        <f>+IFERROR(IF(VLOOKUP(#REF!&amp;"-"&amp;ROW()-109,[2]ワークシート!$F$2:$BW$498,10,0)="","",VLOOKUP(#REF!&amp;"-"&amp;ROW()-109,[2]ワークシート!$F$2:$BW$498,10,0)),"")</f>
        <v/>
      </c>
      <c r="AC117" s="177"/>
      <c r="AD117" s="232" t="str">
        <f>+IFERROR(VLOOKUP(#REF!&amp;"-"&amp;ROW()-109,[2]ワークシート!$F$2:$BW$498,62,0),"")</f>
        <v/>
      </c>
      <c r="AE117" s="232"/>
      <c r="AF117" s="174" t="str">
        <f t="shared" si="1"/>
        <v/>
      </c>
      <c r="AG117" s="174"/>
      <c r="AH117" s="174" t="str">
        <f>+IFERROR(IF(VLOOKUP(#REF!&amp;"-"&amp;ROW()-109,[2]ワークシート!$F$2:$BW$498,63,0)="","",VLOOKUP(#REF!&amp;"-"&amp;ROW()-109,[2]ワークシート!$F$2:$BW$498,63,0)),"")</f>
        <v/>
      </c>
      <c r="AI117" s="174"/>
      <c r="AK117" s="51">
        <v>37</v>
      </c>
      <c r="AL117" s="51" t="str">
        <f t="shared" si="2"/>
        <v>37</v>
      </c>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row>
    <row r="118" spans="1:71" ht="35.1" hidden="1" customHeight="1">
      <c r="A118" s="41"/>
      <c r="B118" s="176" t="str">
        <f>+IFERROR(VLOOKUP(#REF!&amp;"-"&amp;ROW()-109,[2]ワークシート!$F$2:$BW$498,6,0),"")</f>
        <v/>
      </c>
      <c r="C118" s="177"/>
      <c r="D118" s="176" t="str">
        <f>+IFERROR(IF(VLOOKUP(#REF!&amp;"-"&amp;ROW()-109,[2]ワークシート!$F$2:$BW$498,7,0)="","",VLOOKUP(#REF!&amp;"-"&amp;ROW()-109,[2]ワークシート!$F$2:$BW$498,7,0)),"")</f>
        <v/>
      </c>
      <c r="E118" s="177"/>
      <c r="F118" s="176" t="str">
        <f>+IFERROR(VLOOKUP(#REF!&amp;"-"&amp;ROW()-109,[2]ワークシート!$F$2:$BW$498,8,0),"")</f>
        <v/>
      </c>
      <c r="G118" s="177"/>
      <c r="H118" s="45" t="str">
        <f>+IFERROR(VLOOKUP(#REF!&amp;"-"&amp;ROW()-109,[2]ワークシート!$F$2:$BW$498,9,0),"")</f>
        <v/>
      </c>
      <c r="I11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8" s="234"/>
      <c r="K118" s="176" t="str">
        <f>+IFERROR(VLOOKUP(#REF!&amp;"-"&amp;ROW()-109,[2]ワークシート!$F$2:$BW$498,16,0),"")</f>
        <v/>
      </c>
      <c r="L118" s="178"/>
      <c r="M118" s="177"/>
      <c r="N118" s="235" t="str">
        <f>+IFERROR(VLOOKUP(#REF!&amp;"-"&amp;ROW()-109,[2]ワークシート!$F$2:$BW$498,21,0),"")</f>
        <v/>
      </c>
      <c r="O118" s="236"/>
      <c r="P118" s="231" t="str">
        <f>+IFERROR(VLOOKUP(#REF!&amp;"-"&amp;ROW()-109,[2]ワークシート!$F$2:$BW$498,22,0),"")</f>
        <v/>
      </c>
      <c r="Q118" s="231"/>
      <c r="R118" s="183" t="str">
        <f>+IFERROR(VLOOKUP(#REF!&amp;"-"&amp;ROW()-109,[2]ワークシート!$F$2:$BW$498,52,0),"")</f>
        <v/>
      </c>
      <c r="S118" s="183"/>
      <c r="T118" s="183"/>
      <c r="U118" s="231" t="str">
        <f>+IFERROR(VLOOKUP(#REF!&amp;"-"&amp;ROW()-109,[2]ワークシート!$F$2:$BW$498,57,0),"")</f>
        <v/>
      </c>
      <c r="V118" s="231"/>
      <c r="W118" s="231" t="str">
        <f>+IFERROR(VLOOKUP(#REF!&amp;"-"&amp;ROW()-109,[2]ワークシート!$F$2:$BW$498,58,0),"")</f>
        <v/>
      </c>
      <c r="X118" s="231"/>
      <c r="Y118" s="231"/>
      <c r="Z118" s="174" t="str">
        <f t="shared" si="0"/>
        <v/>
      </c>
      <c r="AA118" s="174"/>
      <c r="AB118" s="176" t="str">
        <f>+IFERROR(IF(VLOOKUP(#REF!&amp;"-"&amp;ROW()-109,[2]ワークシート!$F$2:$BW$498,10,0)="","",VLOOKUP(#REF!&amp;"-"&amp;ROW()-109,[2]ワークシート!$F$2:$BW$498,10,0)),"")</f>
        <v/>
      </c>
      <c r="AC118" s="177"/>
      <c r="AD118" s="232" t="str">
        <f>+IFERROR(VLOOKUP(#REF!&amp;"-"&amp;ROW()-109,[2]ワークシート!$F$2:$BW$498,62,0),"")</f>
        <v/>
      </c>
      <c r="AE118" s="232"/>
      <c r="AF118" s="174" t="str">
        <f t="shared" si="1"/>
        <v/>
      </c>
      <c r="AG118" s="174"/>
      <c r="AH118" s="174" t="str">
        <f>+IFERROR(IF(VLOOKUP(#REF!&amp;"-"&amp;ROW()-109,[2]ワークシート!$F$2:$BW$498,63,0)="","",VLOOKUP(#REF!&amp;"-"&amp;ROW()-109,[2]ワークシート!$F$2:$BW$498,63,0)),"")</f>
        <v/>
      </c>
      <c r="AI118" s="174"/>
      <c r="AK118" s="51">
        <v>38</v>
      </c>
      <c r="AL118" s="51" t="str">
        <f t="shared" si="2"/>
        <v>38</v>
      </c>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row>
    <row r="119" spans="1:71" ht="35.1" hidden="1" customHeight="1">
      <c r="A119" s="41"/>
      <c r="B119" s="176" t="str">
        <f>+IFERROR(VLOOKUP(#REF!&amp;"-"&amp;ROW()-109,[2]ワークシート!$F$2:$BW$498,6,0),"")</f>
        <v/>
      </c>
      <c r="C119" s="177"/>
      <c r="D119" s="176" t="str">
        <f>+IFERROR(IF(VLOOKUP(#REF!&amp;"-"&amp;ROW()-109,[2]ワークシート!$F$2:$BW$498,7,0)="","",VLOOKUP(#REF!&amp;"-"&amp;ROW()-109,[2]ワークシート!$F$2:$BW$498,7,0)),"")</f>
        <v/>
      </c>
      <c r="E119" s="177"/>
      <c r="F119" s="176" t="str">
        <f>+IFERROR(VLOOKUP(#REF!&amp;"-"&amp;ROW()-109,[2]ワークシート!$F$2:$BW$498,8,0),"")</f>
        <v/>
      </c>
      <c r="G119" s="177"/>
      <c r="H119" s="45" t="str">
        <f>+IFERROR(VLOOKUP(#REF!&amp;"-"&amp;ROW()-109,[2]ワークシート!$F$2:$BW$498,9,0),"")</f>
        <v/>
      </c>
      <c r="I11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19" s="234"/>
      <c r="K119" s="176" t="str">
        <f>+IFERROR(VLOOKUP(#REF!&amp;"-"&amp;ROW()-109,[2]ワークシート!$F$2:$BW$498,16,0),"")</f>
        <v/>
      </c>
      <c r="L119" s="178"/>
      <c r="M119" s="177"/>
      <c r="N119" s="235" t="str">
        <f>+IFERROR(VLOOKUP(#REF!&amp;"-"&amp;ROW()-109,[2]ワークシート!$F$2:$BW$498,21,0),"")</f>
        <v/>
      </c>
      <c r="O119" s="236"/>
      <c r="P119" s="231" t="str">
        <f>+IFERROR(VLOOKUP(#REF!&amp;"-"&amp;ROW()-109,[2]ワークシート!$F$2:$BW$498,22,0),"")</f>
        <v/>
      </c>
      <c r="Q119" s="231"/>
      <c r="R119" s="183" t="str">
        <f>+IFERROR(VLOOKUP(#REF!&amp;"-"&amp;ROW()-109,[2]ワークシート!$F$2:$BW$498,52,0),"")</f>
        <v/>
      </c>
      <c r="S119" s="183"/>
      <c r="T119" s="183"/>
      <c r="U119" s="231" t="str">
        <f>+IFERROR(VLOOKUP(#REF!&amp;"-"&amp;ROW()-109,[2]ワークシート!$F$2:$BW$498,57,0),"")</f>
        <v/>
      </c>
      <c r="V119" s="231"/>
      <c r="W119" s="231" t="str">
        <f>+IFERROR(VLOOKUP(#REF!&amp;"-"&amp;ROW()-109,[2]ワークシート!$F$2:$BW$498,58,0),"")</f>
        <v/>
      </c>
      <c r="X119" s="231"/>
      <c r="Y119" s="231"/>
      <c r="Z119" s="174" t="str">
        <f t="shared" si="0"/>
        <v/>
      </c>
      <c r="AA119" s="174"/>
      <c r="AB119" s="176" t="str">
        <f>+IFERROR(IF(VLOOKUP(#REF!&amp;"-"&amp;ROW()-109,[2]ワークシート!$F$2:$BW$498,10,0)="","",VLOOKUP(#REF!&amp;"-"&amp;ROW()-109,[2]ワークシート!$F$2:$BW$498,10,0)),"")</f>
        <v/>
      </c>
      <c r="AC119" s="177"/>
      <c r="AD119" s="232" t="str">
        <f>+IFERROR(VLOOKUP(#REF!&amp;"-"&amp;ROW()-109,[2]ワークシート!$F$2:$BW$498,62,0),"")</f>
        <v/>
      </c>
      <c r="AE119" s="232"/>
      <c r="AF119" s="174" t="str">
        <f t="shared" si="1"/>
        <v/>
      </c>
      <c r="AG119" s="174"/>
      <c r="AH119" s="174" t="str">
        <f>+IFERROR(IF(VLOOKUP(#REF!&amp;"-"&amp;ROW()-109,[2]ワークシート!$F$2:$BW$498,63,0)="","",VLOOKUP(#REF!&amp;"-"&amp;ROW()-109,[2]ワークシート!$F$2:$BW$498,63,0)),"")</f>
        <v/>
      </c>
      <c r="AI119" s="174"/>
      <c r="AK119" s="51">
        <v>39</v>
      </c>
      <c r="AL119" s="51" t="str">
        <f t="shared" si="2"/>
        <v>39</v>
      </c>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row>
    <row r="120" spans="1:71" ht="35.1" hidden="1" customHeight="1">
      <c r="A120" s="41"/>
      <c r="B120" s="176" t="str">
        <f>+IFERROR(VLOOKUP(#REF!&amp;"-"&amp;ROW()-109,[2]ワークシート!$F$2:$BW$498,6,0),"")</f>
        <v/>
      </c>
      <c r="C120" s="177"/>
      <c r="D120" s="176" t="str">
        <f>+IFERROR(IF(VLOOKUP(#REF!&amp;"-"&amp;ROW()-109,[2]ワークシート!$F$2:$BW$498,7,0)="","",VLOOKUP(#REF!&amp;"-"&amp;ROW()-109,[2]ワークシート!$F$2:$BW$498,7,0)),"")</f>
        <v/>
      </c>
      <c r="E120" s="177"/>
      <c r="F120" s="176" t="str">
        <f>+IFERROR(VLOOKUP(#REF!&amp;"-"&amp;ROW()-109,[2]ワークシート!$F$2:$BW$498,8,0),"")</f>
        <v/>
      </c>
      <c r="G120" s="177"/>
      <c r="H120" s="45" t="str">
        <f>+IFERROR(VLOOKUP(#REF!&amp;"-"&amp;ROW()-109,[2]ワークシート!$F$2:$BW$498,9,0),"")</f>
        <v/>
      </c>
      <c r="I12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0" s="234"/>
      <c r="K120" s="176" t="str">
        <f>+IFERROR(VLOOKUP(#REF!&amp;"-"&amp;ROW()-109,[2]ワークシート!$F$2:$BW$498,16,0),"")</f>
        <v/>
      </c>
      <c r="L120" s="178"/>
      <c r="M120" s="177"/>
      <c r="N120" s="235" t="str">
        <f>+IFERROR(VLOOKUP(#REF!&amp;"-"&amp;ROW()-109,[2]ワークシート!$F$2:$BW$498,21,0),"")</f>
        <v/>
      </c>
      <c r="O120" s="236"/>
      <c r="P120" s="231" t="str">
        <f>+IFERROR(VLOOKUP(#REF!&amp;"-"&amp;ROW()-109,[2]ワークシート!$F$2:$BW$498,22,0),"")</f>
        <v/>
      </c>
      <c r="Q120" s="231"/>
      <c r="R120" s="183" t="str">
        <f>+IFERROR(VLOOKUP(#REF!&amp;"-"&amp;ROW()-109,[2]ワークシート!$F$2:$BW$498,52,0),"")</f>
        <v/>
      </c>
      <c r="S120" s="183"/>
      <c r="T120" s="183"/>
      <c r="U120" s="231" t="str">
        <f>+IFERROR(VLOOKUP(#REF!&amp;"-"&amp;ROW()-109,[2]ワークシート!$F$2:$BW$498,57,0),"")</f>
        <v/>
      </c>
      <c r="V120" s="231"/>
      <c r="W120" s="231" t="str">
        <f>+IFERROR(VLOOKUP(#REF!&amp;"-"&amp;ROW()-109,[2]ワークシート!$F$2:$BW$498,58,0),"")</f>
        <v/>
      </c>
      <c r="X120" s="231"/>
      <c r="Y120" s="231"/>
      <c r="Z120" s="174" t="str">
        <f t="shared" si="0"/>
        <v/>
      </c>
      <c r="AA120" s="174"/>
      <c r="AB120" s="176" t="str">
        <f>+IFERROR(IF(VLOOKUP(#REF!&amp;"-"&amp;ROW()-109,[2]ワークシート!$F$2:$BW$498,10,0)="","",VLOOKUP(#REF!&amp;"-"&amp;ROW()-109,[2]ワークシート!$F$2:$BW$498,10,0)),"")</f>
        <v/>
      </c>
      <c r="AC120" s="177"/>
      <c r="AD120" s="232" t="str">
        <f>+IFERROR(VLOOKUP(#REF!&amp;"-"&amp;ROW()-109,[2]ワークシート!$F$2:$BW$498,62,0),"")</f>
        <v/>
      </c>
      <c r="AE120" s="232"/>
      <c r="AF120" s="174" t="str">
        <f t="shared" si="1"/>
        <v/>
      </c>
      <c r="AG120" s="174"/>
      <c r="AH120" s="174" t="str">
        <f>+IFERROR(IF(VLOOKUP(#REF!&amp;"-"&amp;ROW()-109,[2]ワークシート!$F$2:$BW$498,63,0)="","",VLOOKUP(#REF!&amp;"-"&amp;ROW()-109,[2]ワークシート!$F$2:$BW$498,63,0)),"")</f>
        <v/>
      </c>
      <c r="AI120" s="174"/>
      <c r="AK120" s="51">
        <v>40</v>
      </c>
      <c r="AL120" s="51" t="str">
        <f t="shared" si="2"/>
        <v>40</v>
      </c>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row>
    <row r="121" spans="1:71" ht="35.1" hidden="1" customHeight="1">
      <c r="A121" s="41"/>
      <c r="B121" s="176" t="str">
        <f>+IFERROR(VLOOKUP(#REF!&amp;"-"&amp;ROW()-109,[2]ワークシート!$F$2:$BW$498,6,0),"")</f>
        <v/>
      </c>
      <c r="C121" s="177"/>
      <c r="D121" s="176" t="str">
        <f>+IFERROR(IF(VLOOKUP(#REF!&amp;"-"&amp;ROW()-109,[2]ワークシート!$F$2:$BW$498,7,0)="","",VLOOKUP(#REF!&amp;"-"&amp;ROW()-109,[2]ワークシート!$F$2:$BW$498,7,0)),"")</f>
        <v/>
      </c>
      <c r="E121" s="177"/>
      <c r="F121" s="176" t="str">
        <f>+IFERROR(VLOOKUP(#REF!&amp;"-"&amp;ROW()-109,[2]ワークシート!$F$2:$BW$498,8,0),"")</f>
        <v/>
      </c>
      <c r="G121" s="177"/>
      <c r="H121" s="45" t="str">
        <f>+IFERROR(VLOOKUP(#REF!&amp;"-"&amp;ROW()-109,[2]ワークシート!$F$2:$BW$498,9,0),"")</f>
        <v/>
      </c>
      <c r="I12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1" s="234"/>
      <c r="K121" s="176" t="str">
        <f>+IFERROR(VLOOKUP(#REF!&amp;"-"&amp;ROW()-109,[2]ワークシート!$F$2:$BW$498,16,0),"")</f>
        <v/>
      </c>
      <c r="L121" s="178"/>
      <c r="M121" s="177"/>
      <c r="N121" s="235" t="str">
        <f>+IFERROR(VLOOKUP(#REF!&amp;"-"&amp;ROW()-109,[2]ワークシート!$F$2:$BW$498,21,0),"")</f>
        <v/>
      </c>
      <c r="O121" s="236"/>
      <c r="P121" s="231" t="str">
        <f>+IFERROR(VLOOKUP(#REF!&amp;"-"&amp;ROW()-109,[2]ワークシート!$F$2:$BW$498,22,0),"")</f>
        <v/>
      </c>
      <c r="Q121" s="231"/>
      <c r="R121" s="183" t="str">
        <f>+IFERROR(VLOOKUP(#REF!&amp;"-"&amp;ROW()-109,[2]ワークシート!$F$2:$BW$498,52,0),"")</f>
        <v/>
      </c>
      <c r="S121" s="183"/>
      <c r="T121" s="183"/>
      <c r="U121" s="231" t="str">
        <f>+IFERROR(VLOOKUP(#REF!&amp;"-"&amp;ROW()-109,[2]ワークシート!$F$2:$BW$498,57,0),"")</f>
        <v/>
      </c>
      <c r="V121" s="231"/>
      <c r="W121" s="231" t="str">
        <f>+IFERROR(VLOOKUP(#REF!&amp;"-"&amp;ROW()-109,[2]ワークシート!$F$2:$BW$498,58,0),"")</f>
        <v/>
      </c>
      <c r="X121" s="231"/>
      <c r="Y121" s="231"/>
      <c r="Z121" s="174" t="str">
        <f t="shared" si="0"/>
        <v/>
      </c>
      <c r="AA121" s="174"/>
      <c r="AB121" s="176" t="str">
        <f>+IFERROR(IF(VLOOKUP(#REF!&amp;"-"&amp;ROW()-109,[2]ワークシート!$F$2:$BW$498,10,0)="","",VLOOKUP(#REF!&amp;"-"&amp;ROW()-109,[2]ワークシート!$F$2:$BW$498,10,0)),"")</f>
        <v/>
      </c>
      <c r="AC121" s="177"/>
      <c r="AD121" s="232" t="str">
        <f>+IFERROR(VLOOKUP(#REF!&amp;"-"&amp;ROW()-109,[2]ワークシート!$F$2:$BW$498,62,0),"")</f>
        <v/>
      </c>
      <c r="AE121" s="232"/>
      <c r="AF121" s="174" t="str">
        <f t="shared" si="1"/>
        <v/>
      </c>
      <c r="AG121" s="174"/>
      <c r="AH121" s="174" t="str">
        <f>+IFERROR(IF(VLOOKUP(#REF!&amp;"-"&amp;ROW()-109,[2]ワークシート!$F$2:$BW$498,63,0)="","",VLOOKUP(#REF!&amp;"-"&amp;ROW()-109,[2]ワークシート!$F$2:$BW$498,63,0)),"")</f>
        <v/>
      </c>
      <c r="AI121" s="174"/>
      <c r="AK121" s="51">
        <v>41</v>
      </c>
      <c r="AL121" s="51" t="str">
        <f t="shared" si="2"/>
        <v>41</v>
      </c>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row>
    <row r="122" spans="1:71" ht="35.1" hidden="1" customHeight="1">
      <c r="A122" s="41"/>
      <c r="B122" s="176" t="str">
        <f>+IFERROR(VLOOKUP(#REF!&amp;"-"&amp;ROW()-109,[2]ワークシート!$F$2:$BW$498,6,0),"")</f>
        <v/>
      </c>
      <c r="C122" s="177"/>
      <c r="D122" s="176" t="str">
        <f>+IFERROR(IF(VLOOKUP(#REF!&amp;"-"&amp;ROW()-109,[2]ワークシート!$F$2:$BW$498,7,0)="","",VLOOKUP(#REF!&amp;"-"&amp;ROW()-109,[2]ワークシート!$F$2:$BW$498,7,0)),"")</f>
        <v/>
      </c>
      <c r="E122" s="177"/>
      <c r="F122" s="176" t="str">
        <f>+IFERROR(VLOOKUP(#REF!&amp;"-"&amp;ROW()-109,[2]ワークシート!$F$2:$BW$498,8,0),"")</f>
        <v/>
      </c>
      <c r="G122" s="177"/>
      <c r="H122" s="45" t="str">
        <f>+IFERROR(VLOOKUP(#REF!&amp;"-"&amp;ROW()-109,[2]ワークシート!$F$2:$BW$498,9,0),"")</f>
        <v/>
      </c>
      <c r="I12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2" s="234"/>
      <c r="K122" s="176" t="str">
        <f>+IFERROR(VLOOKUP(#REF!&amp;"-"&amp;ROW()-109,[2]ワークシート!$F$2:$BW$498,16,0),"")</f>
        <v/>
      </c>
      <c r="L122" s="178"/>
      <c r="M122" s="177"/>
      <c r="N122" s="235" t="str">
        <f>+IFERROR(VLOOKUP(#REF!&amp;"-"&amp;ROW()-109,[2]ワークシート!$F$2:$BW$498,21,0),"")</f>
        <v/>
      </c>
      <c r="O122" s="236"/>
      <c r="P122" s="231" t="str">
        <f>+IFERROR(VLOOKUP(#REF!&amp;"-"&amp;ROW()-109,[2]ワークシート!$F$2:$BW$498,22,0),"")</f>
        <v/>
      </c>
      <c r="Q122" s="231"/>
      <c r="R122" s="183" t="str">
        <f>+IFERROR(VLOOKUP(#REF!&amp;"-"&amp;ROW()-109,[2]ワークシート!$F$2:$BW$498,52,0),"")</f>
        <v/>
      </c>
      <c r="S122" s="183"/>
      <c r="T122" s="183"/>
      <c r="U122" s="231" t="str">
        <f>+IFERROR(VLOOKUP(#REF!&amp;"-"&amp;ROW()-109,[2]ワークシート!$F$2:$BW$498,57,0),"")</f>
        <v/>
      </c>
      <c r="V122" s="231"/>
      <c r="W122" s="231" t="str">
        <f>+IFERROR(VLOOKUP(#REF!&amp;"-"&amp;ROW()-109,[2]ワークシート!$F$2:$BW$498,58,0),"")</f>
        <v/>
      </c>
      <c r="X122" s="231"/>
      <c r="Y122" s="231"/>
      <c r="Z122" s="174" t="str">
        <f t="shared" si="0"/>
        <v/>
      </c>
      <c r="AA122" s="174"/>
      <c r="AB122" s="176" t="str">
        <f>+IFERROR(IF(VLOOKUP(#REF!&amp;"-"&amp;ROW()-109,[2]ワークシート!$F$2:$BW$498,10,0)="","",VLOOKUP(#REF!&amp;"-"&amp;ROW()-109,[2]ワークシート!$F$2:$BW$498,10,0)),"")</f>
        <v/>
      </c>
      <c r="AC122" s="177"/>
      <c r="AD122" s="232" t="str">
        <f>+IFERROR(VLOOKUP(#REF!&amp;"-"&amp;ROW()-109,[2]ワークシート!$F$2:$BW$498,62,0),"")</f>
        <v/>
      </c>
      <c r="AE122" s="232"/>
      <c r="AF122" s="174" t="str">
        <f t="shared" si="1"/>
        <v/>
      </c>
      <c r="AG122" s="174"/>
      <c r="AH122" s="174" t="str">
        <f>+IFERROR(IF(VLOOKUP(#REF!&amp;"-"&amp;ROW()-109,[2]ワークシート!$F$2:$BW$498,63,0)="","",VLOOKUP(#REF!&amp;"-"&amp;ROW()-109,[2]ワークシート!$F$2:$BW$498,63,0)),"")</f>
        <v/>
      </c>
      <c r="AI122" s="174"/>
      <c r="AK122" s="51">
        <v>42</v>
      </c>
      <c r="AL122" s="51" t="str">
        <f t="shared" si="2"/>
        <v>42</v>
      </c>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row>
    <row r="123" spans="1:71" ht="35.1" hidden="1" customHeight="1">
      <c r="A123" s="41"/>
      <c r="B123" s="176" t="str">
        <f>+IFERROR(VLOOKUP(#REF!&amp;"-"&amp;ROW()-109,[2]ワークシート!$F$2:$BW$498,6,0),"")</f>
        <v/>
      </c>
      <c r="C123" s="177"/>
      <c r="D123" s="176" t="str">
        <f>+IFERROR(IF(VLOOKUP(#REF!&amp;"-"&amp;ROW()-109,[2]ワークシート!$F$2:$BW$498,7,0)="","",VLOOKUP(#REF!&amp;"-"&amp;ROW()-109,[2]ワークシート!$F$2:$BW$498,7,0)),"")</f>
        <v/>
      </c>
      <c r="E123" s="177"/>
      <c r="F123" s="176" t="str">
        <f>+IFERROR(VLOOKUP(#REF!&amp;"-"&amp;ROW()-109,[2]ワークシート!$F$2:$BW$498,8,0),"")</f>
        <v/>
      </c>
      <c r="G123" s="177"/>
      <c r="H123" s="45" t="str">
        <f>+IFERROR(VLOOKUP(#REF!&amp;"-"&amp;ROW()-109,[2]ワークシート!$F$2:$BW$498,9,0),"")</f>
        <v/>
      </c>
      <c r="I12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3" s="234"/>
      <c r="K123" s="176" t="str">
        <f>+IFERROR(VLOOKUP(#REF!&amp;"-"&amp;ROW()-109,[2]ワークシート!$F$2:$BW$498,16,0),"")</f>
        <v/>
      </c>
      <c r="L123" s="178"/>
      <c r="M123" s="177"/>
      <c r="N123" s="235" t="str">
        <f>+IFERROR(VLOOKUP(#REF!&amp;"-"&amp;ROW()-109,[2]ワークシート!$F$2:$BW$498,21,0),"")</f>
        <v/>
      </c>
      <c r="O123" s="236"/>
      <c r="P123" s="231" t="str">
        <f>+IFERROR(VLOOKUP(#REF!&amp;"-"&amp;ROW()-109,[2]ワークシート!$F$2:$BW$498,22,0),"")</f>
        <v/>
      </c>
      <c r="Q123" s="231"/>
      <c r="R123" s="183" t="str">
        <f>+IFERROR(VLOOKUP(#REF!&amp;"-"&amp;ROW()-109,[2]ワークシート!$F$2:$BW$498,52,0),"")</f>
        <v/>
      </c>
      <c r="S123" s="183"/>
      <c r="T123" s="183"/>
      <c r="U123" s="231" t="str">
        <f>+IFERROR(VLOOKUP(#REF!&amp;"-"&amp;ROW()-109,[2]ワークシート!$F$2:$BW$498,57,0),"")</f>
        <v/>
      </c>
      <c r="V123" s="231"/>
      <c r="W123" s="231" t="str">
        <f>+IFERROR(VLOOKUP(#REF!&amp;"-"&amp;ROW()-109,[2]ワークシート!$F$2:$BW$498,58,0),"")</f>
        <v/>
      </c>
      <c r="X123" s="231"/>
      <c r="Y123" s="231"/>
      <c r="Z123" s="174" t="str">
        <f t="shared" si="0"/>
        <v/>
      </c>
      <c r="AA123" s="174"/>
      <c r="AB123" s="176" t="str">
        <f>+IFERROR(IF(VLOOKUP(#REF!&amp;"-"&amp;ROW()-109,[2]ワークシート!$F$2:$BW$498,10,0)="","",VLOOKUP(#REF!&amp;"-"&amp;ROW()-109,[2]ワークシート!$F$2:$BW$498,10,0)),"")</f>
        <v/>
      </c>
      <c r="AC123" s="177"/>
      <c r="AD123" s="232" t="str">
        <f>+IFERROR(VLOOKUP(#REF!&amp;"-"&amp;ROW()-109,[2]ワークシート!$F$2:$BW$498,62,0),"")</f>
        <v/>
      </c>
      <c r="AE123" s="232"/>
      <c r="AF123" s="174" t="str">
        <f t="shared" si="1"/>
        <v/>
      </c>
      <c r="AG123" s="174"/>
      <c r="AH123" s="174" t="str">
        <f>+IFERROR(IF(VLOOKUP(#REF!&amp;"-"&amp;ROW()-109,[2]ワークシート!$F$2:$BW$498,63,0)="","",VLOOKUP(#REF!&amp;"-"&amp;ROW()-109,[2]ワークシート!$F$2:$BW$498,63,0)),"")</f>
        <v/>
      </c>
      <c r="AI123" s="174"/>
      <c r="AK123" s="51">
        <v>43</v>
      </c>
      <c r="AL123" s="51" t="str">
        <f t="shared" si="2"/>
        <v>43</v>
      </c>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row>
    <row r="124" spans="1:71" ht="35.1" hidden="1" customHeight="1">
      <c r="A124" s="41"/>
      <c r="B124" s="176" t="str">
        <f>+IFERROR(VLOOKUP(#REF!&amp;"-"&amp;ROW()-109,[2]ワークシート!$F$2:$BW$498,6,0),"")</f>
        <v/>
      </c>
      <c r="C124" s="177"/>
      <c r="D124" s="176" t="str">
        <f>+IFERROR(IF(VLOOKUP(#REF!&amp;"-"&amp;ROW()-109,[2]ワークシート!$F$2:$BW$498,7,0)="","",VLOOKUP(#REF!&amp;"-"&amp;ROW()-109,[2]ワークシート!$F$2:$BW$498,7,0)),"")</f>
        <v/>
      </c>
      <c r="E124" s="177"/>
      <c r="F124" s="176" t="str">
        <f>+IFERROR(VLOOKUP(#REF!&amp;"-"&amp;ROW()-109,[2]ワークシート!$F$2:$BW$498,8,0),"")</f>
        <v/>
      </c>
      <c r="G124" s="177"/>
      <c r="H124" s="45" t="str">
        <f>+IFERROR(VLOOKUP(#REF!&amp;"-"&amp;ROW()-109,[2]ワークシート!$F$2:$BW$498,9,0),"")</f>
        <v/>
      </c>
      <c r="I12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4" s="234"/>
      <c r="K124" s="176" t="str">
        <f>+IFERROR(VLOOKUP(#REF!&amp;"-"&amp;ROW()-109,[2]ワークシート!$F$2:$BW$498,16,0),"")</f>
        <v/>
      </c>
      <c r="L124" s="178"/>
      <c r="M124" s="177"/>
      <c r="N124" s="235" t="str">
        <f>+IFERROR(VLOOKUP(#REF!&amp;"-"&amp;ROW()-109,[2]ワークシート!$F$2:$BW$498,21,0),"")</f>
        <v/>
      </c>
      <c r="O124" s="236"/>
      <c r="P124" s="231" t="str">
        <f>+IFERROR(VLOOKUP(#REF!&amp;"-"&amp;ROW()-109,[2]ワークシート!$F$2:$BW$498,22,0),"")</f>
        <v/>
      </c>
      <c r="Q124" s="231"/>
      <c r="R124" s="183" t="str">
        <f>+IFERROR(VLOOKUP(#REF!&amp;"-"&amp;ROW()-109,[2]ワークシート!$F$2:$BW$498,52,0),"")</f>
        <v/>
      </c>
      <c r="S124" s="183"/>
      <c r="T124" s="183"/>
      <c r="U124" s="231" t="str">
        <f>+IFERROR(VLOOKUP(#REF!&amp;"-"&amp;ROW()-109,[2]ワークシート!$F$2:$BW$498,57,0),"")</f>
        <v/>
      </c>
      <c r="V124" s="231"/>
      <c r="W124" s="231" t="str">
        <f>+IFERROR(VLOOKUP(#REF!&amp;"-"&amp;ROW()-109,[2]ワークシート!$F$2:$BW$498,58,0),"")</f>
        <v/>
      </c>
      <c r="X124" s="231"/>
      <c r="Y124" s="231"/>
      <c r="Z124" s="174" t="str">
        <f t="shared" si="0"/>
        <v/>
      </c>
      <c r="AA124" s="174"/>
      <c r="AB124" s="176" t="str">
        <f>+IFERROR(IF(VLOOKUP(#REF!&amp;"-"&amp;ROW()-109,[2]ワークシート!$F$2:$BW$498,10,0)="","",VLOOKUP(#REF!&amp;"-"&amp;ROW()-109,[2]ワークシート!$F$2:$BW$498,10,0)),"")</f>
        <v/>
      </c>
      <c r="AC124" s="177"/>
      <c r="AD124" s="232" t="str">
        <f>+IFERROR(VLOOKUP(#REF!&amp;"-"&amp;ROW()-109,[2]ワークシート!$F$2:$BW$498,62,0),"")</f>
        <v/>
      </c>
      <c r="AE124" s="232"/>
      <c r="AF124" s="174" t="str">
        <f t="shared" si="1"/>
        <v/>
      </c>
      <c r="AG124" s="174"/>
      <c r="AH124" s="174" t="str">
        <f>+IFERROR(IF(VLOOKUP(#REF!&amp;"-"&amp;ROW()-109,[2]ワークシート!$F$2:$BW$498,63,0)="","",VLOOKUP(#REF!&amp;"-"&amp;ROW()-109,[2]ワークシート!$F$2:$BW$498,63,0)),"")</f>
        <v/>
      </c>
      <c r="AI124" s="174"/>
      <c r="AK124" s="51">
        <v>44</v>
      </c>
      <c r="AL124" s="51" t="str">
        <f t="shared" si="2"/>
        <v>44</v>
      </c>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row>
    <row r="125" spans="1:71" ht="35.1" hidden="1" customHeight="1">
      <c r="A125" s="41"/>
      <c r="B125" s="176" t="str">
        <f>+IFERROR(VLOOKUP(#REF!&amp;"-"&amp;ROW()-109,[2]ワークシート!$F$2:$BW$498,6,0),"")</f>
        <v/>
      </c>
      <c r="C125" s="177"/>
      <c r="D125" s="176" t="str">
        <f>+IFERROR(IF(VLOOKUP(#REF!&amp;"-"&amp;ROW()-109,[2]ワークシート!$F$2:$BW$498,7,0)="","",VLOOKUP(#REF!&amp;"-"&amp;ROW()-109,[2]ワークシート!$F$2:$BW$498,7,0)),"")</f>
        <v/>
      </c>
      <c r="E125" s="177"/>
      <c r="F125" s="176" t="str">
        <f>+IFERROR(VLOOKUP(#REF!&amp;"-"&amp;ROW()-109,[2]ワークシート!$F$2:$BW$498,8,0),"")</f>
        <v/>
      </c>
      <c r="G125" s="177"/>
      <c r="H125" s="45" t="str">
        <f>+IFERROR(VLOOKUP(#REF!&amp;"-"&amp;ROW()-109,[2]ワークシート!$F$2:$BW$498,9,0),"")</f>
        <v/>
      </c>
      <c r="I12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5" s="234"/>
      <c r="K125" s="176" t="str">
        <f>+IFERROR(VLOOKUP(#REF!&amp;"-"&amp;ROW()-109,[2]ワークシート!$F$2:$BW$498,16,0),"")</f>
        <v/>
      </c>
      <c r="L125" s="178"/>
      <c r="M125" s="177"/>
      <c r="N125" s="235" t="str">
        <f>+IFERROR(VLOOKUP(#REF!&amp;"-"&amp;ROW()-109,[2]ワークシート!$F$2:$BW$498,21,0),"")</f>
        <v/>
      </c>
      <c r="O125" s="236"/>
      <c r="P125" s="231" t="str">
        <f>+IFERROR(VLOOKUP(#REF!&amp;"-"&amp;ROW()-109,[2]ワークシート!$F$2:$BW$498,22,0),"")</f>
        <v/>
      </c>
      <c r="Q125" s="231"/>
      <c r="R125" s="183" t="str">
        <f>+IFERROR(VLOOKUP(#REF!&amp;"-"&amp;ROW()-109,[2]ワークシート!$F$2:$BW$498,52,0),"")</f>
        <v/>
      </c>
      <c r="S125" s="183"/>
      <c r="T125" s="183"/>
      <c r="U125" s="231" t="str">
        <f>+IFERROR(VLOOKUP(#REF!&amp;"-"&amp;ROW()-109,[2]ワークシート!$F$2:$BW$498,57,0),"")</f>
        <v/>
      </c>
      <c r="V125" s="231"/>
      <c r="W125" s="231" t="str">
        <f>+IFERROR(VLOOKUP(#REF!&amp;"-"&amp;ROW()-109,[2]ワークシート!$F$2:$BW$498,58,0),"")</f>
        <v/>
      </c>
      <c r="X125" s="231"/>
      <c r="Y125" s="231"/>
      <c r="Z125" s="174" t="str">
        <f t="shared" si="0"/>
        <v/>
      </c>
      <c r="AA125" s="174"/>
      <c r="AB125" s="176" t="str">
        <f>+IFERROR(IF(VLOOKUP(#REF!&amp;"-"&amp;ROW()-109,[2]ワークシート!$F$2:$BW$498,10,0)="","",VLOOKUP(#REF!&amp;"-"&amp;ROW()-109,[2]ワークシート!$F$2:$BW$498,10,0)),"")</f>
        <v/>
      </c>
      <c r="AC125" s="177"/>
      <c r="AD125" s="232" t="str">
        <f>+IFERROR(VLOOKUP(#REF!&amp;"-"&amp;ROW()-109,[2]ワークシート!$F$2:$BW$498,62,0),"")</f>
        <v/>
      </c>
      <c r="AE125" s="232"/>
      <c r="AF125" s="174" t="str">
        <f t="shared" si="1"/>
        <v/>
      </c>
      <c r="AG125" s="174"/>
      <c r="AH125" s="174" t="str">
        <f>+IFERROR(IF(VLOOKUP(#REF!&amp;"-"&amp;ROW()-109,[2]ワークシート!$F$2:$BW$498,63,0)="","",VLOOKUP(#REF!&amp;"-"&amp;ROW()-109,[2]ワークシート!$F$2:$BW$498,63,0)),"")</f>
        <v/>
      </c>
      <c r="AI125" s="174"/>
      <c r="AK125" s="51">
        <v>45</v>
      </c>
      <c r="AL125" s="51" t="str">
        <f t="shared" si="2"/>
        <v>45</v>
      </c>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row>
    <row r="126" spans="1:71" ht="35.1" hidden="1" customHeight="1">
      <c r="A126" s="41"/>
      <c r="B126" s="176" t="str">
        <f>+IFERROR(VLOOKUP(#REF!&amp;"-"&amp;ROW()-109,[2]ワークシート!$F$2:$BW$498,6,0),"")</f>
        <v/>
      </c>
      <c r="C126" s="177"/>
      <c r="D126" s="176" t="str">
        <f>+IFERROR(IF(VLOOKUP(#REF!&amp;"-"&amp;ROW()-109,[2]ワークシート!$F$2:$BW$498,7,0)="","",VLOOKUP(#REF!&amp;"-"&amp;ROW()-109,[2]ワークシート!$F$2:$BW$498,7,0)),"")</f>
        <v/>
      </c>
      <c r="E126" s="177"/>
      <c r="F126" s="176" t="str">
        <f>+IFERROR(VLOOKUP(#REF!&amp;"-"&amp;ROW()-109,[2]ワークシート!$F$2:$BW$498,8,0),"")</f>
        <v/>
      </c>
      <c r="G126" s="177"/>
      <c r="H126" s="45" t="str">
        <f>+IFERROR(VLOOKUP(#REF!&amp;"-"&amp;ROW()-109,[2]ワークシート!$F$2:$BW$498,9,0),"")</f>
        <v/>
      </c>
      <c r="I12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6" s="234"/>
      <c r="K126" s="176" t="str">
        <f>+IFERROR(VLOOKUP(#REF!&amp;"-"&amp;ROW()-109,[2]ワークシート!$F$2:$BW$498,16,0),"")</f>
        <v/>
      </c>
      <c r="L126" s="178"/>
      <c r="M126" s="177"/>
      <c r="N126" s="235" t="str">
        <f>+IFERROR(VLOOKUP(#REF!&amp;"-"&amp;ROW()-109,[2]ワークシート!$F$2:$BW$498,21,0),"")</f>
        <v/>
      </c>
      <c r="O126" s="236"/>
      <c r="P126" s="231" t="str">
        <f>+IFERROR(VLOOKUP(#REF!&amp;"-"&amp;ROW()-109,[2]ワークシート!$F$2:$BW$498,22,0),"")</f>
        <v/>
      </c>
      <c r="Q126" s="231"/>
      <c r="R126" s="183" t="str">
        <f>+IFERROR(VLOOKUP(#REF!&amp;"-"&amp;ROW()-109,[2]ワークシート!$F$2:$BW$498,52,0),"")</f>
        <v/>
      </c>
      <c r="S126" s="183"/>
      <c r="T126" s="183"/>
      <c r="U126" s="231" t="str">
        <f>+IFERROR(VLOOKUP(#REF!&amp;"-"&amp;ROW()-109,[2]ワークシート!$F$2:$BW$498,57,0),"")</f>
        <v/>
      </c>
      <c r="V126" s="231"/>
      <c r="W126" s="231" t="str">
        <f>+IFERROR(VLOOKUP(#REF!&amp;"-"&amp;ROW()-109,[2]ワークシート!$F$2:$BW$498,58,0),"")</f>
        <v/>
      </c>
      <c r="X126" s="231"/>
      <c r="Y126" s="231"/>
      <c r="Z126" s="174" t="str">
        <f t="shared" si="0"/>
        <v/>
      </c>
      <c r="AA126" s="174"/>
      <c r="AB126" s="176" t="str">
        <f>+IFERROR(IF(VLOOKUP(#REF!&amp;"-"&amp;ROW()-109,[2]ワークシート!$F$2:$BW$498,10,0)="","",VLOOKUP(#REF!&amp;"-"&amp;ROW()-109,[2]ワークシート!$F$2:$BW$498,10,0)),"")</f>
        <v/>
      </c>
      <c r="AC126" s="177"/>
      <c r="AD126" s="232" t="str">
        <f>+IFERROR(VLOOKUP(#REF!&amp;"-"&amp;ROW()-109,[2]ワークシート!$F$2:$BW$498,62,0),"")</f>
        <v/>
      </c>
      <c r="AE126" s="232"/>
      <c r="AF126" s="174" t="str">
        <f t="shared" si="1"/>
        <v/>
      </c>
      <c r="AG126" s="174"/>
      <c r="AH126" s="174" t="str">
        <f>+IFERROR(IF(VLOOKUP(#REF!&amp;"-"&amp;ROW()-109,[2]ワークシート!$F$2:$BW$498,63,0)="","",VLOOKUP(#REF!&amp;"-"&amp;ROW()-109,[2]ワークシート!$F$2:$BW$498,63,0)),"")</f>
        <v/>
      </c>
      <c r="AI126" s="174"/>
      <c r="AK126" s="51">
        <v>46</v>
      </c>
      <c r="AL126" s="51" t="str">
        <f t="shared" si="2"/>
        <v>46</v>
      </c>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row>
    <row r="127" spans="1:71" ht="35.1" hidden="1" customHeight="1">
      <c r="A127" s="41"/>
      <c r="B127" s="176" t="str">
        <f>+IFERROR(VLOOKUP(#REF!&amp;"-"&amp;ROW()-109,[2]ワークシート!$F$2:$BW$498,6,0),"")</f>
        <v/>
      </c>
      <c r="C127" s="177"/>
      <c r="D127" s="176" t="str">
        <f>+IFERROR(IF(VLOOKUP(#REF!&amp;"-"&amp;ROW()-109,[2]ワークシート!$F$2:$BW$498,7,0)="","",VLOOKUP(#REF!&amp;"-"&amp;ROW()-109,[2]ワークシート!$F$2:$BW$498,7,0)),"")</f>
        <v/>
      </c>
      <c r="E127" s="177"/>
      <c r="F127" s="176" t="str">
        <f>+IFERROR(VLOOKUP(#REF!&amp;"-"&amp;ROW()-109,[2]ワークシート!$F$2:$BW$498,8,0),"")</f>
        <v/>
      </c>
      <c r="G127" s="177"/>
      <c r="H127" s="45" t="str">
        <f>+IFERROR(VLOOKUP(#REF!&amp;"-"&amp;ROW()-109,[2]ワークシート!$F$2:$BW$498,9,0),"")</f>
        <v/>
      </c>
      <c r="I12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7" s="234"/>
      <c r="K127" s="176" t="str">
        <f>+IFERROR(VLOOKUP(#REF!&amp;"-"&amp;ROW()-109,[2]ワークシート!$F$2:$BW$498,16,0),"")</f>
        <v/>
      </c>
      <c r="L127" s="178"/>
      <c r="M127" s="177"/>
      <c r="N127" s="235" t="str">
        <f>+IFERROR(VLOOKUP(#REF!&amp;"-"&amp;ROW()-109,[2]ワークシート!$F$2:$BW$498,21,0),"")</f>
        <v/>
      </c>
      <c r="O127" s="236"/>
      <c r="P127" s="231" t="str">
        <f>+IFERROR(VLOOKUP(#REF!&amp;"-"&amp;ROW()-109,[2]ワークシート!$F$2:$BW$498,22,0),"")</f>
        <v/>
      </c>
      <c r="Q127" s="231"/>
      <c r="R127" s="183" t="str">
        <f>+IFERROR(VLOOKUP(#REF!&amp;"-"&amp;ROW()-109,[2]ワークシート!$F$2:$BW$498,52,0),"")</f>
        <v/>
      </c>
      <c r="S127" s="183"/>
      <c r="T127" s="183"/>
      <c r="U127" s="231" t="str">
        <f>+IFERROR(VLOOKUP(#REF!&amp;"-"&amp;ROW()-109,[2]ワークシート!$F$2:$BW$498,57,0),"")</f>
        <v/>
      </c>
      <c r="V127" s="231"/>
      <c r="W127" s="231" t="str">
        <f>+IFERROR(VLOOKUP(#REF!&amp;"-"&amp;ROW()-109,[2]ワークシート!$F$2:$BW$498,58,0),"")</f>
        <v/>
      </c>
      <c r="X127" s="231"/>
      <c r="Y127" s="231"/>
      <c r="Z127" s="174" t="str">
        <f t="shared" si="0"/>
        <v/>
      </c>
      <c r="AA127" s="174"/>
      <c r="AB127" s="176" t="str">
        <f>+IFERROR(IF(VLOOKUP(#REF!&amp;"-"&amp;ROW()-109,[2]ワークシート!$F$2:$BW$498,10,0)="","",VLOOKUP(#REF!&amp;"-"&amp;ROW()-109,[2]ワークシート!$F$2:$BW$498,10,0)),"")</f>
        <v/>
      </c>
      <c r="AC127" s="177"/>
      <c r="AD127" s="232" t="str">
        <f>+IFERROR(VLOOKUP(#REF!&amp;"-"&amp;ROW()-109,[2]ワークシート!$F$2:$BW$498,62,0),"")</f>
        <v/>
      </c>
      <c r="AE127" s="232"/>
      <c r="AF127" s="174" t="str">
        <f t="shared" si="1"/>
        <v/>
      </c>
      <c r="AG127" s="174"/>
      <c r="AH127" s="174" t="str">
        <f>+IFERROR(IF(VLOOKUP(#REF!&amp;"-"&amp;ROW()-109,[2]ワークシート!$F$2:$BW$498,63,0)="","",VLOOKUP(#REF!&amp;"-"&amp;ROW()-109,[2]ワークシート!$F$2:$BW$498,63,0)),"")</f>
        <v/>
      </c>
      <c r="AI127" s="174"/>
      <c r="AK127" s="51">
        <v>47</v>
      </c>
      <c r="AL127" s="51" t="str">
        <f t="shared" si="2"/>
        <v>47</v>
      </c>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row>
    <row r="128" spans="1:71" ht="35.1" hidden="1" customHeight="1">
      <c r="A128" s="41"/>
      <c r="B128" s="176" t="str">
        <f>+IFERROR(VLOOKUP(#REF!&amp;"-"&amp;ROW()-109,[2]ワークシート!$F$2:$BW$498,6,0),"")</f>
        <v/>
      </c>
      <c r="C128" s="177"/>
      <c r="D128" s="176" t="str">
        <f>+IFERROR(IF(VLOOKUP(#REF!&amp;"-"&amp;ROW()-109,[2]ワークシート!$F$2:$BW$498,7,0)="","",VLOOKUP(#REF!&amp;"-"&amp;ROW()-109,[2]ワークシート!$F$2:$BW$498,7,0)),"")</f>
        <v/>
      </c>
      <c r="E128" s="177"/>
      <c r="F128" s="176" t="str">
        <f>+IFERROR(VLOOKUP(#REF!&amp;"-"&amp;ROW()-109,[2]ワークシート!$F$2:$BW$498,8,0),"")</f>
        <v/>
      </c>
      <c r="G128" s="177"/>
      <c r="H128" s="45" t="str">
        <f>+IFERROR(VLOOKUP(#REF!&amp;"-"&amp;ROW()-109,[2]ワークシート!$F$2:$BW$498,9,0),"")</f>
        <v/>
      </c>
      <c r="I12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8" s="234"/>
      <c r="K128" s="176" t="str">
        <f>+IFERROR(VLOOKUP(#REF!&amp;"-"&amp;ROW()-109,[2]ワークシート!$F$2:$BW$498,16,0),"")</f>
        <v/>
      </c>
      <c r="L128" s="178"/>
      <c r="M128" s="177"/>
      <c r="N128" s="235" t="str">
        <f>+IFERROR(VLOOKUP(#REF!&amp;"-"&amp;ROW()-109,[2]ワークシート!$F$2:$BW$498,21,0),"")</f>
        <v/>
      </c>
      <c r="O128" s="236"/>
      <c r="P128" s="231" t="str">
        <f>+IFERROR(VLOOKUP(#REF!&amp;"-"&amp;ROW()-109,[2]ワークシート!$F$2:$BW$498,22,0),"")</f>
        <v/>
      </c>
      <c r="Q128" s="231"/>
      <c r="R128" s="183" t="str">
        <f>+IFERROR(VLOOKUP(#REF!&amp;"-"&amp;ROW()-109,[2]ワークシート!$F$2:$BW$498,52,0),"")</f>
        <v/>
      </c>
      <c r="S128" s="183"/>
      <c r="T128" s="183"/>
      <c r="U128" s="231" t="str">
        <f>+IFERROR(VLOOKUP(#REF!&amp;"-"&amp;ROW()-109,[2]ワークシート!$F$2:$BW$498,57,0),"")</f>
        <v/>
      </c>
      <c r="V128" s="231"/>
      <c r="W128" s="231" t="str">
        <f>+IFERROR(VLOOKUP(#REF!&amp;"-"&amp;ROW()-109,[2]ワークシート!$F$2:$BW$498,58,0),"")</f>
        <v/>
      </c>
      <c r="X128" s="231"/>
      <c r="Y128" s="231"/>
      <c r="Z128" s="174" t="str">
        <f t="shared" si="0"/>
        <v/>
      </c>
      <c r="AA128" s="174"/>
      <c r="AB128" s="176" t="str">
        <f>+IFERROR(IF(VLOOKUP(#REF!&amp;"-"&amp;ROW()-109,[2]ワークシート!$F$2:$BW$498,10,0)="","",VLOOKUP(#REF!&amp;"-"&amp;ROW()-109,[2]ワークシート!$F$2:$BW$498,10,0)),"")</f>
        <v/>
      </c>
      <c r="AC128" s="177"/>
      <c r="AD128" s="232" t="str">
        <f>+IFERROR(VLOOKUP(#REF!&amp;"-"&amp;ROW()-109,[2]ワークシート!$F$2:$BW$498,62,0),"")</f>
        <v/>
      </c>
      <c r="AE128" s="232"/>
      <c r="AF128" s="174" t="str">
        <f t="shared" si="1"/>
        <v/>
      </c>
      <c r="AG128" s="174"/>
      <c r="AH128" s="174" t="str">
        <f>+IFERROR(IF(VLOOKUP(#REF!&amp;"-"&amp;ROW()-109,[2]ワークシート!$F$2:$BW$498,63,0)="","",VLOOKUP(#REF!&amp;"-"&amp;ROW()-109,[2]ワークシート!$F$2:$BW$498,63,0)),"")</f>
        <v/>
      </c>
      <c r="AI128" s="174"/>
      <c r="AK128" s="51">
        <v>48</v>
      </c>
      <c r="AL128" s="51" t="str">
        <f t="shared" si="2"/>
        <v>48</v>
      </c>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row>
    <row r="129" spans="1:71" ht="35.1" hidden="1" customHeight="1">
      <c r="A129" s="41"/>
      <c r="B129" s="176" t="str">
        <f>+IFERROR(VLOOKUP(#REF!&amp;"-"&amp;ROW()-109,[2]ワークシート!$F$2:$BW$498,6,0),"")</f>
        <v/>
      </c>
      <c r="C129" s="177"/>
      <c r="D129" s="176" t="str">
        <f>+IFERROR(IF(VLOOKUP(#REF!&amp;"-"&amp;ROW()-109,[2]ワークシート!$F$2:$BW$498,7,0)="","",VLOOKUP(#REF!&amp;"-"&amp;ROW()-109,[2]ワークシート!$F$2:$BW$498,7,0)),"")</f>
        <v/>
      </c>
      <c r="E129" s="177"/>
      <c r="F129" s="176" t="str">
        <f>+IFERROR(VLOOKUP(#REF!&amp;"-"&amp;ROW()-109,[2]ワークシート!$F$2:$BW$498,8,0),"")</f>
        <v/>
      </c>
      <c r="G129" s="177"/>
      <c r="H129" s="45" t="str">
        <f>+IFERROR(VLOOKUP(#REF!&amp;"-"&amp;ROW()-109,[2]ワークシート!$F$2:$BW$498,9,0),"")</f>
        <v/>
      </c>
      <c r="I12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29" s="234"/>
      <c r="K129" s="176" t="str">
        <f>+IFERROR(VLOOKUP(#REF!&amp;"-"&amp;ROW()-109,[2]ワークシート!$F$2:$BW$498,16,0),"")</f>
        <v/>
      </c>
      <c r="L129" s="178"/>
      <c r="M129" s="177"/>
      <c r="N129" s="235" t="str">
        <f>+IFERROR(VLOOKUP(#REF!&amp;"-"&amp;ROW()-109,[2]ワークシート!$F$2:$BW$498,21,0),"")</f>
        <v/>
      </c>
      <c r="O129" s="236"/>
      <c r="P129" s="231" t="str">
        <f>+IFERROR(VLOOKUP(#REF!&amp;"-"&amp;ROW()-109,[2]ワークシート!$F$2:$BW$498,22,0),"")</f>
        <v/>
      </c>
      <c r="Q129" s="231"/>
      <c r="R129" s="183" t="str">
        <f>+IFERROR(VLOOKUP(#REF!&amp;"-"&amp;ROW()-109,[2]ワークシート!$F$2:$BW$498,52,0),"")</f>
        <v/>
      </c>
      <c r="S129" s="183"/>
      <c r="T129" s="183"/>
      <c r="U129" s="231" t="str">
        <f>+IFERROR(VLOOKUP(#REF!&amp;"-"&amp;ROW()-109,[2]ワークシート!$F$2:$BW$498,57,0),"")</f>
        <v/>
      </c>
      <c r="V129" s="231"/>
      <c r="W129" s="231" t="str">
        <f>+IFERROR(VLOOKUP(#REF!&amp;"-"&amp;ROW()-109,[2]ワークシート!$F$2:$BW$498,58,0),"")</f>
        <v/>
      </c>
      <c r="X129" s="231"/>
      <c r="Y129" s="231"/>
      <c r="Z129" s="174" t="str">
        <f t="shared" si="0"/>
        <v/>
      </c>
      <c r="AA129" s="174"/>
      <c r="AB129" s="176" t="str">
        <f>+IFERROR(IF(VLOOKUP(#REF!&amp;"-"&amp;ROW()-109,[2]ワークシート!$F$2:$BW$498,10,0)="","",VLOOKUP(#REF!&amp;"-"&amp;ROW()-109,[2]ワークシート!$F$2:$BW$498,10,0)),"")</f>
        <v/>
      </c>
      <c r="AC129" s="177"/>
      <c r="AD129" s="232" t="str">
        <f>+IFERROR(VLOOKUP(#REF!&amp;"-"&amp;ROW()-109,[2]ワークシート!$F$2:$BW$498,62,0),"")</f>
        <v/>
      </c>
      <c r="AE129" s="232"/>
      <c r="AF129" s="174" t="str">
        <f t="shared" si="1"/>
        <v/>
      </c>
      <c r="AG129" s="174"/>
      <c r="AH129" s="174" t="str">
        <f>+IFERROR(IF(VLOOKUP(#REF!&amp;"-"&amp;ROW()-109,[2]ワークシート!$F$2:$BW$498,63,0)="","",VLOOKUP(#REF!&amp;"-"&amp;ROW()-109,[2]ワークシート!$F$2:$BW$498,63,0)),"")</f>
        <v/>
      </c>
      <c r="AI129" s="174"/>
      <c r="AK129" s="51">
        <v>49</v>
      </c>
      <c r="AL129" s="51" t="str">
        <f t="shared" si="2"/>
        <v>49</v>
      </c>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row>
    <row r="130" spans="1:71" ht="35.1" hidden="1" customHeight="1">
      <c r="A130" s="41"/>
      <c r="B130" s="176" t="str">
        <f>+IFERROR(VLOOKUP(#REF!&amp;"-"&amp;ROW()-109,[2]ワークシート!$F$2:$BW$498,6,0),"")</f>
        <v/>
      </c>
      <c r="C130" s="177"/>
      <c r="D130" s="176" t="str">
        <f>+IFERROR(IF(VLOOKUP(#REF!&amp;"-"&amp;ROW()-109,[2]ワークシート!$F$2:$BW$498,7,0)="","",VLOOKUP(#REF!&amp;"-"&amp;ROW()-109,[2]ワークシート!$F$2:$BW$498,7,0)),"")</f>
        <v/>
      </c>
      <c r="E130" s="177"/>
      <c r="F130" s="176" t="str">
        <f>+IFERROR(VLOOKUP(#REF!&amp;"-"&amp;ROW()-109,[2]ワークシート!$F$2:$BW$498,8,0),"")</f>
        <v/>
      </c>
      <c r="G130" s="177"/>
      <c r="H130" s="45" t="str">
        <f>+IFERROR(VLOOKUP(#REF!&amp;"-"&amp;ROW()-109,[2]ワークシート!$F$2:$BW$498,9,0),"")</f>
        <v/>
      </c>
      <c r="I13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0" s="234"/>
      <c r="K130" s="176" t="str">
        <f>+IFERROR(VLOOKUP(#REF!&amp;"-"&amp;ROW()-109,[2]ワークシート!$F$2:$BW$498,16,0),"")</f>
        <v/>
      </c>
      <c r="L130" s="178"/>
      <c r="M130" s="177"/>
      <c r="N130" s="235" t="str">
        <f>+IFERROR(VLOOKUP(#REF!&amp;"-"&amp;ROW()-109,[2]ワークシート!$F$2:$BW$498,21,0),"")</f>
        <v/>
      </c>
      <c r="O130" s="236"/>
      <c r="P130" s="231" t="str">
        <f>+IFERROR(VLOOKUP(#REF!&amp;"-"&amp;ROW()-109,[2]ワークシート!$F$2:$BW$498,22,0),"")</f>
        <v/>
      </c>
      <c r="Q130" s="231"/>
      <c r="R130" s="183" t="str">
        <f>+IFERROR(VLOOKUP(#REF!&amp;"-"&amp;ROW()-109,[2]ワークシート!$F$2:$BW$498,52,0),"")</f>
        <v/>
      </c>
      <c r="S130" s="183"/>
      <c r="T130" s="183"/>
      <c r="U130" s="231" t="str">
        <f>+IFERROR(VLOOKUP(#REF!&amp;"-"&amp;ROW()-109,[2]ワークシート!$F$2:$BW$498,57,0),"")</f>
        <v/>
      </c>
      <c r="V130" s="231"/>
      <c r="W130" s="231" t="str">
        <f>+IFERROR(VLOOKUP(#REF!&amp;"-"&amp;ROW()-109,[2]ワークシート!$F$2:$BW$498,58,0),"")</f>
        <v/>
      </c>
      <c r="X130" s="231"/>
      <c r="Y130" s="231"/>
      <c r="Z130" s="174" t="str">
        <f t="shared" si="0"/>
        <v/>
      </c>
      <c r="AA130" s="174"/>
      <c r="AB130" s="176" t="str">
        <f>+IFERROR(IF(VLOOKUP(#REF!&amp;"-"&amp;ROW()-109,[2]ワークシート!$F$2:$BW$498,10,0)="","",VLOOKUP(#REF!&amp;"-"&amp;ROW()-109,[2]ワークシート!$F$2:$BW$498,10,0)),"")</f>
        <v/>
      </c>
      <c r="AC130" s="177"/>
      <c r="AD130" s="232" t="str">
        <f>+IFERROR(VLOOKUP(#REF!&amp;"-"&amp;ROW()-109,[2]ワークシート!$F$2:$BW$498,62,0),"")</f>
        <v/>
      </c>
      <c r="AE130" s="232"/>
      <c r="AF130" s="174" t="str">
        <f t="shared" si="1"/>
        <v/>
      </c>
      <c r="AG130" s="174"/>
      <c r="AH130" s="174" t="str">
        <f>+IFERROR(IF(VLOOKUP(#REF!&amp;"-"&amp;ROW()-109,[2]ワークシート!$F$2:$BW$498,63,0)="","",VLOOKUP(#REF!&amp;"-"&amp;ROW()-109,[2]ワークシート!$F$2:$BW$498,63,0)),"")</f>
        <v/>
      </c>
      <c r="AI130" s="174"/>
      <c r="AK130" s="51">
        <v>50</v>
      </c>
      <c r="AL130" s="51" t="str">
        <f t="shared" si="2"/>
        <v>50</v>
      </c>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row>
    <row r="131" spans="1:71" ht="35.1" hidden="1" customHeight="1">
      <c r="A131" s="41"/>
      <c r="B131" s="176" t="str">
        <f>+IFERROR(VLOOKUP(#REF!&amp;"-"&amp;ROW()-109,[2]ワークシート!$F$2:$BW$498,6,0),"")</f>
        <v/>
      </c>
      <c r="C131" s="177"/>
      <c r="D131" s="176" t="str">
        <f>+IFERROR(IF(VLOOKUP(#REF!&amp;"-"&amp;ROW()-109,[2]ワークシート!$F$2:$BW$498,7,0)="","",VLOOKUP(#REF!&amp;"-"&amp;ROW()-109,[2]ワークシート!$F$2:$BW$498,7,0)),"")</f>
        <v/>
      </c>
      <c r="E131" s="177"/>
      <c r="F131" s="176" t="str">
        <f>+IFERROR(VLOOKUP(#REF!&amp;"-"&amp;ROW()-109,[2]ワークシート!$F$2:$BW$498,8,0),"")</f>
        <v/>
      </c>
      <c r="G131" s="177"/>
      <c r="H131" s="45" t="str">
        <f>+IFERROR(VLOOKUP(#REF!&amp;"-"&amp;ROW()-109,[2]ワークシート!$F$2:$BW$498,9,0),"")</f>
        <v/>
      </c>
      <c r="I13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1" s="234"/>
      <c r="K131" s="176" t="str">
        <f>+IFERROR(VLOOKUP(#REF!&amp;"-"&amp;ROW()-109,[2]ワークシート!$F$2:$BW$498,16,0),"")</f>
        <v/>
      </c>
      <c r="L131" s="178"/>
      <c r="M131" s="177"/>
      <c r="N131" s="235" t="str">
        <f>+IFERROR(VLOOKUP(#REF!&amp;"-"&amp;ROW()-109,[2]ワークシート!$F$2:$BW$498,21,0),"")</f>
        <v/>
      </c>
      <c r="O131" s="236"/>
      <c r="P131" s="231" t="str">
        <f>+IFERROR(VLOOKUP(#REF!&amp;"-"&amp;ROW()-109,[2]ワークシート!$F$2:$BW$498,22,0),"")</f>
        <v/>
      </c>
      <c r="Q131" s="231"/>
      <c r="R131" s="183" t="str">
        <f>+IFERROR(VLOOKUP(#REF!&amp;"-"&amp;ROW()-109,[2]ワークシート!$F$2:$BW$498,52,0),"")</f>
        <v/>
      </c>
      <c r="S131" s="183"/>
      <c r="T131" s="183"/>
      <c r="U131" s="231" t="str">
        <f>+IFERROR(VLOOKUP(#REF!&amp;"-"&amp;ROW()-109,[2]ワークシート!$F$2:$BW$498,57,0),"")</f>
        <v/>
      </c>
      <c r="V131" s="231"/>
      <c r="W131" s="231" t="str">
        <f>+IFERROR(VLOOKUP(#REF!&amp;"-"&amp;ROW()-109,[2]ワークシート!$F$2:$BW$498,58,0),"")</f>
        <v/>
      </c>
      <c r="X131" s="231"/>
      <c r="Y131" s="231"/>
      <c r="Z131" s="174" t="str">
        <f t="shared" si="0"/>
        <v/>
      </c>
      <c r="AA131" s="174"/>
      <c r="AB131" s="176" t="str">
        <f>+IFERROR(IF(VLOOKUP(#REF!&amp;"-"&amp;ROW()-109,[2]ワークシート!$F$2:$BW$498,10,0)="","",VLOOKUP(#REF!&amp;"-"&amp;ROW()-109,[2]ワークシート!$F$2:$BW$498,10,0)),"")</f>
        <v/>
      </c>
      <c r="AC131" s="177"/>
      <c r="AD131" s="232" t="str">
        <f>+IFERROR(VLOOKUP(#REF!&amp;"-"&amp;ROW()-109,[2]ワークシート!$F$2:$BW$498,62,0),"")</f>
        <v/>
      </c>
      <c r="AE131" s="232"/>
      <c r="AF131" s="174" t="str">
        <f t="shared" si="1"/>
        <v/>
      </c>
      <c r="AG131" s="174"/>
      <c r="AH131" s="174" t="str">
        <f>+IFERROR(IF(VLOOKUP(#REF!&amp;"-"&amp;ROW()-109,[2]ワークシート!$F$2:$BW$498,63,0)="","",VLOOKUP(#REF!&amp;"-"&amp;ROW()-109,[2]ワークシート!$F$2:$BW$498,63,0)),"")</f>
        <v/>
      </c>
      <c r="AI131" s="174"/>
      <c r="AK131" s="51">
        <v>51</v>
      </c>
      <c r="AL131" s="51" t="str">
        <f t="shared" si="2"/>
        <v>51</v>
      </c>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row>
    <row r="132" spans="1:71" ht="35.1" hidden="1" customHeight="1">
      <c r="A132" s="41"/>
      <c r="B132" s="176" t="str">
        <f>+IFERROR(VLOOKUP(#REF!&amp;"-"&amp;ROW()-109,[2]ワークシート!$F$2:$BW$498,6,0),"")</f>
        <v/>
      </c>
      <c r="C132" s="177"/>
      <c r="D132" s="176" t="str">
        <f>+IFERROR(IF(VLOOKUP(#REF!&amp;"-"&amp;ROW()-109,[2]ワークシート!$F$2:$BW$498,7,0)="","",VLOOKUP(#REF!&amp;"-"&amp;ROW()-109,[2]ワークシート!$F$2:$BW$498,7,0)),"")</f>
        <v/>
      </c>
      <c r="E132" s="177"/>
      <c r="F132" s="176" t="str">
        <f>+IFERROR(VLOOKUP(#REF!&amp;"-"&amp;ROW()-109,[2]ワークシート!$F$2:$BW$498,8,0),"")</f>
        <v/>
      </c>
      <c r="G132" s="177"/>
      <c r="H132" s="45" t="str">
        <f>+IFERROR(VLOOKUP(#REF!&amp;"-"&amp;ROW()-109,[2]ワークシート!$F$2:$BW$498,9,0),"")</f>
        <v/>
      </c>
      <c r="I13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2" s="234"/>
      <c r="K132" s="176" t="str">
        <f>+IFERROR(VLOOKUP(#REF!&amp;"-"&amp;ROW()-109,[2]ワークシート!$F$2:$BW$498,16,0),"")</f>
        <v/>
      </c>
      <c r="L132" s="178"/>
      <c r="M132" s="177"/>
      <c r="N132" s="235" t="str">
        <f>+IFERROR(VLOOKUP(#REF!&amp;"-"&amp;ROW()-109,[2]ワークシート!$F$2:$BW$498,21,0),"")</f>
        <v/>
      </c>
      <c r="O132" s="236"/>
      <c r="P132" s="231" t="str">
        <f>+IFERROR(VLOOKUP(#REF!&amp;"-"&amp;ROW()-109,[2]ワークシート!$F$2:$BW$498,22,0),"")</f>
        <v/>
      </c>
      <c r="Q132" s="231"/>
      <c r="R132" s="183" t="str">
        <f>+IFERROR(VLOOKUP(#REF!&amp;"-"&amp;ROW()-109,[2]ワークシート!$F$2:$BW$498,52,0),"")</f>
        <v/>
      </c>
      <c r="S132" s="183"/>
      <c r="T132" s="183"/>
      <c r="U132" s="231" t="str">
        <f>+IFERROR(VLOOKUP(#REF!&amp;"-"&amp;ROW()-109,[2]ワークシート!$F$2:$BW$498,57,0),"")</f>
        <v/>
      </c>
      <c r="V132" s="231"/>
      <c r="W132" s="231" t="str">
        <f>+IFERROR(VLOOKUP(#REF!&amp;"-"&amp;ROW()-109,[2]ワークシート!$F$2:$BW$498,58,0),"")</f>
        <v/>
      </c>
      <c r="X132" s="231"/>
      <c r="Y132" s="231"/>
      <c r="Z132" s="174" t="str">
        <f t="shared" si="0"/>
        <v/>
      </c>
      <c r="AA132" s="174"/>
      <c r="AB132" s="176" t="str">
        <f>+IFERROR(IF(VLOOKUP(#REF!&amp;"-"&amp;ROW()-109,[2]ワークシート!$F$2:$BW$498,10,0)="","",VLOOKUP(#REF!&amp;"-"&amp;ROW()-109,[2]ワークシート!$F$2:$BW$498,10,0)),"")</f>
        <v/>
      </c>
      <c r="AC132" s="177"/>
      <c r="AD132" s="232" t="str">
        <f>+IFERROR(VLOOKUP(#REF!&amp;"-"&amp;ROW()-109,[2]ワークシート!$F$2:$BW$498,62,0),"")</f>
        <v/>
      </c>
      <c r="AE132" s="232"/>
      <c r="AF132" s="174" t="str">
        <f t="shared" si="1"/>
        <v/>
      </c>
      <c r="AG132" s="174"/>
      <c r="AH132" s="174" t="str">
        <f>+IFERROR(IF(VLOOKUP(#REF!&amp;"-"&amp;ROW()-109,[2]ワークシート!$F$2:$BW$498,63,0)="","",VLOOKUP(#REF!&amp;"-"&amp;ROW()-109,[2]ワークシート!$F$2:$BW$498,63,0)),"")</f>
        <v/>
      </c>
      <c r="AI132" s="174"/>
      <c r="AK132" s="51">
        <v>52</v>
      </c>
      <c r="AL132" s="51" t="str">
        <f t="shared" si="2"/>
        <v>52</v>
      </c>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row>
    <row r="133" spans="1:71" ht="35.1" hidden="1" customHeight="1">
      <c r="A133" s="41"/>
      <c r="B133" s="176" t="str">
        <f>+IFERROR(VLOOKUP(#REF!&amp;"-"&amp;ROW()-109,[2]ワークシート!$F$2:$BW$498,6,0),"")</f>
        <v/>
      </c>
      <c r="C133" s="177"/>
      <c r="D133" s="176" t="str">
        <f>+IFERROR(IF(VLOOKUP(#REF!&amp;"-"&amp;ROW()-109,[2]ワークシート!$F$2:$BW$498,7,0)="","",VLOOKUP(#REF!&amp;"-"&amp;ROW()-109,[2]ワークシート!$F$2:$BW$498,7,0)),"")</f>
        <v/>
      </c>
      <c r="E133" s="177"/>
      <c r="F133" s="176" t="str">
        <f>+IFERROR(VLOOKUP(#REF!&amp;"-"&amp;ROW()-109,[2]ワークシート!$F$2:$BW$498,8,0),"")</f>
        <v/>
      </c>
      <c r="G133" s="177"/>
      <c r="H133" s="45" t="str">
        <f>+IFERROR(VLOOKUP(#REF!&amp;"-"&amp;ROW()-109,[2]ワークシート!$F$2:$BW$498,9,0),"")</f>
        <v/>
      </c>
      <c r="I13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3" s="234"/>
      <c r="K133" s="176" t="str">
        <f>+IFERROR(VLOOKUP(#REF!&amp;"-"&amp;ROW()-109,[2]ワークシート!$F$2:$BW$498,16,0),"")</f>
        <v/>
      </c>
      <c r="L133" s="178"/>
      <c r="M133" s="177"/>
      <c r="N133" s="235" t="str">
        <f>+IFERROR(VLOOKUP(#REF!&amp;"-"&amp;ROW()-109,[2]ワークシート!$F$2:$BW$498,21,0),"")</f>
        <v/>
      </c>
      <c r="O133" s="236"/>
      <c r="P133" s="231" t="str">
        <f>+IFERROR(VLOOKUP(#REF!&amp;"-"&amp;ROW()-109,[2]ワークシート!$F$2:$BW$498,22,0),"")</f>
        <v/>
      </c>
      <c r="Q133" s="231"/>
      <c r="R133" s="183" t="str">
        <f>+IFERROR(VLOOKUP(#REF!&amp;"-"&amp;ROW()-109,[2]ワークシート!$F$2:$BW$498,52,0),"")</f>
        <v/>
      </c>
      <c r="S133" s="183"/>
      <c r="T133" s="183"/>
      <c r="U133" s="231" t="str">
        <f>+IFERROR(VLOOKUP(#REF!&amp;"-"&amp;ROW()-109,[2]ワークシート!$F$2:$BW$498,57,0),"")</f>
        <v/>
      </c>
      <c r="V133" s="231"/>
      <c r="W133" s="231" t="str">
        <f>+IFERROR(VLOOKUP(#REF!&amp;"-"&amp;ROW()-109,[2]ワークシート!$F$2:$BW$498,58,0),"")</f>
        <v/>
      </c>
      <c r="X133" s="231"/>
      <c r="Y133" s="231"/>
      <c r="Z133" s="174" t="str">
        <f t="shared" si="0"/>
        <v/>
      </c>
      <c r="AA133" s="174"/>
      <c r="AB133" s="176" t="str">
        <f>+IFERROR(IF(VLOOKUP(#REF!&amp;"-"&amp;ROW()-109,[2]ワークシート!$F$2:$BW$498,10,0)="","",VLOOKUP(#REF!&amp;"-"&amp;ROW()-109,[2]ワークシート!$F$2:$BW$498,10,0)),"")</f>
        <v/>
      </c>
      <c r="AC133" s="177"/>
      <c r="AD133" s="232" t="str">
        <f>+IFERROR(VLOOKUP(#REF!&amp;"-"&amp;ROW()-109,[2]ワークシート!$F$2:$BW$498,62,0),"")</f>
        <v/>
      </c>
      <c r="AE133" s="232"/>
      <c r="AF133" s="174" t="str">
        <f t="shared" si="1"/>
        <v/>
      </c>
      <c r="AG133" s="174"/>
      <c r="AH133" s="174" t="str">
        <f>+IFERROR(IF(VLOOKUP(#REF!&amp;"-"&amp;ROW()-109,[2]ワークシート!$F$2:$BW$498,63,0)="","",VLOOKUP(#REF!&amp;"-"&amp;ROW()-109,[2]ワークシート!$F$2:$BW$498,63,0)),"")</f>
        <v/>
      </c>
      <c r="AI133" s="174"/>
      <c r="AK133" s="51">
        <v>53</v>
      </c>
      <c r="AL133" s="51" t="str">
        <f t="shared" si="2"/>
        <v>53</v>
      </c>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row>
    <row r="134" spans="1:71" ht="35.1" hidden="1" customHeight="1">
      <c r="A134" s="41"/>
      <c r="B134" s="176" t="str">
        <f>+IFERROR(VLOOKUP(#REF!&amp;"-"&amp;ROW()-109,[2]ワークシート!$F$2:$BW$498,6,0),"")</f>
        <v/>
      </c>
      <c r="C134" s="177"/>
      <c r="D134" s="176" t="str">
        <f>+IFERROR(IF(VLOOKUP(#REF!&amp;"-"&amp;ROW()-109,[2]ワークシート!$F$2:$BW$498,7,0)="","",VLOOKUP(#REF!&amp;"-"&amp;ROW()-109,[2]ワークシート!$F$2:$BW$498,7,0)),"")</f>
        <v/>
      </c>
      <c r="E134" s="177"/>
      <c r="F134" s="176" t="str">
        <f>+IFERROR(VLOOKUP(#REF!&amp;"-"&amp;ROW()-109,[2]ワークシート!$F$2:$BW$498,8,0),"")</f>
        <v/>
      </c>
      <c r="G134" s="177"/>
      <c r="H134" s="45" t="str">
        <f>+IFERROR(VLOOKUP(#REF!&amp;"-"&amp;ROW()-109,[2]ワークシート!$F$2:$BW$498,9,0),"")</f>
        <v/>
      </c>
      <c r="I13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4" s="234"/>
      <c r="K134" s="176" t="str">
        <f>+IFERROR(VLOOKUP(#REF!&amp;"-"&amp;ROW()-109,[2]ワークシート!$F$2:$BW$498,16,0),"")</f>
        <v/>
      </c>
      <c r="L134" s="178"/>
      <c r="M134" s="177"/>
      <c r="N134" s="235" t="str">
        <f>+IFERROR(VLOOKUP(#REF!&amp;"-"&amp;ROW()-109,[2]ワークシート!$F$2:$BW$498,21,0),"")</f>
        <v/>
      </c>
      <c r="O134" s="236"/>
      <c r="P134" s="231" t="str">
        <f>+IFERROR(VLOOKUP(#REF!&amp;"-"&amp;ROW()-109,[2]ワークシート!$F$2:$BW$498,22,0),"")</f>
        <v/>
      </c>
      <c r="Q134" s="231"/>
      <c r="R134" s="183" t="str">
        <f>+IFERROR(VLOOKUP(#REF!&amp;"-"&amp;ROW()-109,[2]ワークシート!$F$2:$BW$498,52,0),"")</f>
        <v/>
      </c>
      <c r="S134" s="183"/>
      <c r="T134" s="183"/>
      <c r="U134" s="231" t="str">
        <f>+IFERROR(VLOOKUP(#REF!&amp;"-"&amp;ROW()-109,[2]ワークシート!$F$2:$BW$498,57,0),"")</f>
        <v/>
      </c>
      <c r="V134" s="231"/>
      <c r="W134" s="231" t="str">
        <f>+IFERROR(VLOOKUP(#REF!&amp;"-"&amp;ROW()-109,[2]ワークシート!$F$2:$BW$498,58,0),"")</f>
        <v/>
      </c>
      <c r="X134" s="231"/>
      <c r="Y134" s="231"/>
      <c r="Z134" s="174" t="str">
        <f t="shared" si="0"/>
        <v/>
      </c>
      <c r="AA134" s="174"/>
      <c r="AB134" s="176" t="str">
        <f>+IFERROR(IF(VLOOKUP(#REF!&amp;"-"&amp;ROW()-109,[2]ワークシート!$F$2:$BW$498,10,0)="","",VLOOKUP(#REF!&amp;"-"&amp;ROW()-109,[2]ワークシート!$F$2:$BW$498,10,0)),"")</f>
        <v/>
      </c>
      <c r="AC134" s="177"/>
      <c r="AD134" s="232" t="str">
        <f>+IFERROR(VLOOKUP(#REF!&amp;"-"&amp;ROW()-109,[2]ワークシート!$F$2:$BW$498,62,0),"")</f>
        <v/>
      </c>
      <c r="AE134" s="232"/>
      <c r="AF134" s="174" t="str">
        <f t="shared" si="1"/>
        <v/>
      </c>
      <c r="AG134" s="174"/>
      <c r="AH134" s="174" t="str">
        <f>+IFERROR(IF(VLOOKUP(#REF!&amp;"-"&amp;ROW()-109,[2]ワークシート!$F$2:$BW$498,63,0)="","",VLOOKUP(#REF!&amp;"-"&amp;ROW()-109,[2]ワークシート!$F$2:$BW$498,63,0)),"")</f>
        <v/>
      </c>
      <c r="AI134" s="174"/>
      <c r="AK134" s="51">
        <v>54</v>
      </c>
      <c r="AL134" s="51" t="str">
        <f t="shared" si="2"/>
        <v>54</v>
      </c>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row>
    <row r="135" spans="1:71" ht="35.1" hidden="1" customHeight="1">
      <c r="A135" s="41"/>
      <c r="B135" s="176" t="str">
        <f>+IFERROR(VLOOKUP(#REF!&amp;"-"&amp;ROW()-109,[2]ワークシート!$F$2:$BW$498,6,0),"")</f>
        <v/>
      </c>
      <c r="C135" s="177"/>
      <c r="D135" s="176" t="str">
        <f>+IFERROR(IF(VLOOKUP(#REF!&amp;"-"&amp;ROW()-109,[2]ワークシート!$F$2:$BW$498,7,0)="","",VLOOKUP(#REF!&amp;"-"&amp;ROW()-109,[2]ワークシート!$F$2:$BW$498,7,0)),"")</f>
        <v/>
      </c>
      <c r="E135" s="177"/>
      <c r="F135" s="176" t="str">
        <f>+IFERROR(VLOOKUP(#REF!&amp;"-"&amp;ROW()-109,[2]ワークシート!$F$2:$BW$498,8,0),"")</f>
        <v/>
      </c>
      <c r="G135" s="177"/>
      <c r="H135" s="45" t="str">
        <f>+IFERROR(VLOOKUP(#REF!&amp;"-"&amp;ROW()-109,[2]ワークシート!$F$2:$BW$498,9,0),"")</f>
        <v/>
      </c>
      <c r="I13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5" s="234"/>
      <c r="K135" s="176" t="str">
        <f>+IFERROR(VLOOKUP(#REF!&amp;"-"&amp;ROW()-109,[2]ワークシート!$F$2:$BW$498,16,0),"")</f>
        <v/>
      </c>
      <c r="L135" s="178"/>
      <c r="M135" s="177"/>
      <c r="N135" s="235" t="str">
        <f>+IFERROR(VLOOKUP(#REF!&amp;"-"&amp;ROW()-109,[2]ワークシート!$F$2:$BW$498,21,0),"")</f>
        <v/>
      </c>
      <c r="O135" s="236"/>
      <c r="P135" s="231" t="str">
        <f>+IFERROR(VLOOKUP(#REF!&amp;"-"&amp;ROW()-109,[2]ワークシート!$F$2:$BW$498,22,0),"")</f>
        <v/>
      </c>
      <c r="Q135" s="231"/>
      <c r="R135" s="183" t="str">
        <f>+IFERROR(VLOOKUP(#REF!&amp;"-"&amp;ROW()-109,[2]ワークシート!$F$2:$BW$498,52,0),"")</f>
        <v/>
      </c>
      <c r="S135" s="183"/>
      <c r="T135" s="183"/>
      <c r="U135" s="231" t="str">
        <f>+IFERROR(VLOOKUP(#REF!&amp;"-"&amp;ROW()-109,[2]ワークシート!$F$2:$BW$498,57,0),"")</f>
        <v/>
      </c>
      <c r="V135" s="231"/>
      <c r="W135" s="231" t="str">
        <f>+IFERROR(VLOOKUP(#REF!&amp;"-"&amp;ROW()-109,[2]ワークシート!$F$2:$BW$498,58,0),"")</f>
        <v/>
      </c>
      <c r="X135" s="231"/>
      <c r="Y135" s="231"/>
      <c r="Z135" s="174" t="str">
        <f t="shared" si="0"/>
        <v/>
      </c>
      <c r="AA135" s="174"/>
      <c r="AB135" s="176" t="str">
        <f>+IFERROR(IF(VLOOKUP(#REF!&amp;"-"&amp;ROW()-109,[2]ワークシート!$F$2:$BW$498,10,0)="","",VLOOKUP(#REF!&amp;"-"&amp;ROW()-109,[2]ワークシート!$F$2:$BW$498,10,0)),"")</f>
        <v/>
      </c>
      <c r="AC135" s="177"/>
      <c r="AD135" s="232" t="str">
        <f>+IFERROR(VLOOKUP(#REF!&amp;"-"&amp;ROW()-109,[2]ワークシート!$F$2:$BW$498,62,0),"")</f>
        <v/>
      </c>
      <c r="AE135" s="232"/>
      <c r="AF135" s="174" t="str">
        <f t="shared" si="1"/>
        <v/>
      </c>
      <c r="AG135" s="174"/>
      <c r="AH135" s="174" t="str">
        <f>+IFERROR(IF(VLOOKUP(#REF!&amp;"-"&amp;ROW()-109,[2]ワークシート!$F$2:$BW$498,63,0)="","",VLOOKUP(#REF!&amp;"-"&amp;ROW()-109,[2]ワークシート!$F$2:$BW$498,63,0)),"")</f>
        <v/>
      </c>
      <c r="AI135" s="174"/>
      <c r="AK135" s="51">
        <v>55</v>
      </c>
      <c r="AL135" s="51" t="str">
        <f t="shared" si="2"/>
        <v>55</v>
      </c>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row>
    <row r="136" spans="1:71" ht="35.1" hidden="1" customHeight="1">
      <c r="A136" s="41"/>
      <c r="B136" s="176" t="str">
        <f>+IFERROR(VLOOKUP(#REF!&amp;"-"&amp;ROW()-109,[2]ワークシート!$F$2:$BW$498,6,0),"")</f>
        <v/>
      </c>
      <c r="C136" s="177"/>
      <c r="D136" s="176" t="str">
        <f>+IFERROR(IF(VLOOKUP(#REF!&amp;"-"&amp;ROW()-109,[2]ワークシート!$F$2:$BW$498,7,0)="","",VLOOKUP(#REF!&amp;"-"&amp;ROW()-109,[2]ワークシート!$F$2:$BW$498,7,0)),"")</f>
        <v/>
      </c>
      <c r="E136" s="177"/>
      <c r="F136" s="176" t="str">
        <f>+IFERROR(VLOOKUP(#REF!&amp;"-"&amp;ROW()-109,[2]ワークシート!$F$2:$BW$498,8,0),"")</f>
        <v/>
      </c>
      <c r="G136" s="177"/>
      <c r="H136" s="45" t="str">
        <f>+IFERROR(VLOOKUP(#REF!&amp;"-"&amp;ROW()-109,[2]ワークシート!$F$2:$BW$498,9,0),"")</f>
        <v/>
      </c>
      <c r="I13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6" s="234"/>
      <c r="K136" s="176" t="str">
        <f>+IFERROR(VLOOKUP(#REF!&amp;"-"&amp;ROW()-109,[2]ワークシート!$F$2:$BW$498,16,0),"")</f>
        <v/>
      </c>
      <c r="L136" s="178"/>
      <c r="M136" s="177"/>
      <c r="N136" s="235" t="str">
        <f>+IFERROR(VLOOKUP(#REF!&amp;"-"&amp;ROW()-109,[2]ワークシート!$F$2:$BW$498,21,0),"")</f>
        <v/>
      </c>
      <c r="O136" s="236"/>
      <c r="P136" s="231" t="str">
        <f>+IFERROR(VLOOKUP(#REF!&amp;"-"&amp;ROW()-109,[2]ワークシート!$F$2:$BW$498,22,0),"")</f>
        <v/>
      </c>
      <c r="Q136" s="231"/>
      <c r="R136" s="183" t="str">
        <f>+IFERROR(VLOOKUP(#REF!&amp;"-"&amp;ROW()-109,[2]ワークシート!$F$2:$BW$498,52,0),"")</f>
        <v/>
      </c>
      <c r="S136" s="183"/>
      <c r="T136" s="183"/>
      <c r="U136" s="231" t="str">
        <f>+IFERROR(VLOOKUP(#REF!&amp;"-"&amp;ROW()-109,[2]ワークシート!$F$2:$BW$498,57,0),"")</f>
        <v/>
      </c>
      <c r="V136" s="231"/>
      <c r="W136" s="231" t="str">
        <f>+IFERROR(VLOOKUP(#REF!&amp;"-"&amp;ROW()-109,[2]ワークシート!$F$2:$BW$498,58,0),"")</f>
        <v/>
      </c>
      <c r="X136" s="231"/>
      <c r="Y136" s="231"/>
      <c r="Z136" s="174" t="str">
        <f t="shared" si="0"/>
        <v/>
      </c>
      <c r="AA136" s="174"/>
      <c r="AB136" s="176" t="str">
        <f>+IFERROR(IF(VLOOKUP(#REF!&amp;"-"&amp;ROW()-109,[2]ワークシート!$F$2:$BW$498,10,0)="","",VLOOKUP(#REF!&amp;"-"&amp;ROW()-109,[2]ワークシート!$F$2:$BW$498,10,0)),"")</f>
        <v/>
      </c>
      <c r="AC136" s="177"/>
      <c r="AD136" s="232" t="str">
        <f>+IFERROR(VLOOKUP(#REF!&amp;"-"&amp;ROW()-109,[2]ワークシート!$F$2:$BW$498,62,0),"")</f>
        <v/>
      </c>
      <c r="AE136" s="232"/>
      <c r="AF136" s="174" t="str">
        <f t="shared" si="1"/>
        <v/>
      </c>
      <c r="AG136" s="174"/>
      <c r="AH136" s="174" t="str">
        <f>+IFERROR(IF(VLOOKUP(#REF!&amp;"-"&amp;ROW()-109,[2]ワークシート!$F$2:$BW$498,63,0)="","",VLOOKUP(#REF!&amp;"-"&amp;ROW()-109,[2]ワークシート!$F$2:$BW$498,63,0)),"")</f>
        <v/>
      </c>
      <c r="AI136" s="174"/>
      <c r="AK136" s="51">
        <v>56</v>
      </c>
      <c r="AL136" s="51" t="str">
        <f t="shared" si="2"/>
        <v>56</v>
      </c>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row>
    <row r="137" spans="1:71" ht="35.1" hidden="1" customHeight="1">
      <c r="A137" s="41"/>
      <c r="B137" s="176" t="str">
        <f>+IFERROR(VLOOKUP(#REF!&amp;"-"&amp;ROW()-109,[2]ワークシート!$F$2:$BW$498,6,0),"")</f>
        <v/>
      </c>
      <c r="C137" s="177"/>
      <c r="D137" s="176" t="str">
        <f>+IFERROR(IF(VLOOKUP(#REF!&amp;"-"&amp;ROW()-109,[2]ワークシート!$F$2:$BW$498,7,0)="","",VLOOKUP(#REF!&amp;"-"&amp;ROW()-109,[2]ワークシート!$F$2:$BW$498,7,0)),"")</f>
        <v/>
      </c>
      <c r="E137" s="177"/>
      <c r="F137" s="176" t="str">
        <f>+IFERROR(VLOOKUP(#REF!&amp;"-"&amp;ROW()-109,[2]ワークシート!$F$2:$BW$498,8,0),"")</f>
        <v/>
      </c>
      <c r="G137" s="177"/>
      <c r="H137" s="45" t="str">
        <f>+IFERROR(VLOOKUP(#REF!&amp;"-"&amp;ROW()-109,[2]ワークシート!$F$2:$BW$498,9,0),"")</f>
        <v/>
      </c>
      <c r="I13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7" s="234"/>
      <c r="K137" s="176" t="str">
        <f>+IFERROR(VLOOKUP(#REF!&amp;"-"&amp;ROW()-109,[2]ワークシート!$F$2:$BW$498,16,0),"")</f>
        <v/>
      </c>
      <c r="L137" s="178"/>
      <c r="M137" s="177"/>
      <c r="N137" s="235" t="str">
        <f>+IFERROR(VLOOKUP(#REF!&amp;"-"&amp;ROW()-109,[2]ワークシート!$F$2:$BW$498,21,0),"")</f>
        <v/>
      </c>
      <c r="O137" s="236"/>
      <c r="P137" s="231" t="str">
        <f>+IFERROR(VLOOKUP(#REF!&amp;"-"&amp;ROW()-109,[2]ワークシート!$F$2:$BW$498,22,0),"")</f>
        <v/>
      </c>
      <c r="Q137" s="231"/>
      <c r="R137" s="183" t="str">
        <f>+IFERROR(VLOOKUP(#REF!&amp;"-"&amp;ROW()-109,[2]ワークシート!$F$2:$BW$498,52,0),"")</f>
        <v/>
      </c>
      <c r="S137" s="183"/>
      <c r="T137" s="183"/>
      <c r="U137" s="231" t="str">
        <f>+IFERROR(VLOOKUP(#REF!&amp;"-"&amp;ROW()-109,[2]ワークシート!$F$2:$BW$498,57,0),"")</f>
        <v/>
      </c>
      <c r="V137" s="231"/>
      <c r="W137" s="231" t="str">
        <f>+IFERROR(VLOOKUP(#REF!&amp;"-"&amp;ROW()-109,[2]ワークシート!$F$2:$BW$498,58,0),"")</f>
        <v/>
      </c>
      <c r="X137" s="231"/>
      <c r="Y137" s="231"/>
      <c r="Z137" s="174" t="str">
        <f t="shared" si="0"/>
        <v/>
      </c>
      <c r="AA137" s="174"/>
      <c r="AB137" s="176" t="str">
        <f>+IFERROR(IF(VLOOKUP(#REF!&amp;"-"&amp;ROW()-109,[2]ワークシート!$F$2:$BW$498,10,0)="","",VLOOKUP(#REF!&amp;"-"&amp;ROW()-109,[2]ワークシート!$F$2:$BW$498,10,0)),"")</f>
        <v/>
      </c>
      <c r="AC137" s="177"/>
      <c r="AD137" s="232" t="str">
        <f>+IFERROR(VLOOKUP(#REF!&amp;"-"&amp;ROW()-109,[2]ワークシート!$F$2:$BW$498,62,0),"")</f>
        <v/>
      </c>
      <c r="AE137" s="232"/>
      <c r="AF137" s="174" t="str">
        <f t="shared" si="1"/>
        <v/>
      </c>
      <c r="AG137" s="174"/>
      <c r="AH137" s="174" t="str">
        <f>+IFERROR(IF(VLOOKUP(#REF!&amp;"-"&amp;ROW()-109,[2]ワークシート!$F$2:$BW$498,63,0)="","",VLOOKUP(#REF!&amp;"-"&amp;ROW()-109,[2]ワークシート!$F$2:$BW$498,63,0)),"")</f>
        <v/>
      </c>
      <c r="AI137" s="174"/>
      <c r="AK137" s="51">
        <v>57</v>
      </c>
      <c r="AL137" s="51" t="str">
        <f t="shared" si="2"/>
        <v>57</v>
      </c>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row>
    <row r="138" spans="1:71" ht="35.1" hidden="1" customHeight="1">
      <c r="A138" s="41"/>
      <c r="B138" s="176" t="str">
        <f>+IFERROR(VLOOKUP(#REF!&amp;"-"&amp;ROW()-109,[2]ワークシート!$F$2:$BW$498,6,0),"")</f>
        <v/>
      </c>
      <c r="C138" s="177"/>
      <c r="D138" s="176" t="str">
        <f>+IFERROR(IF(VLOOKUP(#REF!&amp;"-"&amp;ROW()-109,[2]ワークシート!$F$2:$BW$498,7,0)="","",VLOOKUP(#REF!&amp;"-"&amp;ROW()-109,[2]ワークシート!$F$2:$BW$498,7,0)),"")</f>
        <v/>
      </c>
      <c r="E138" s="177"/>
      <c r="F138" s="176" t="str">
        <f>+IFERROR(VLOOKUP(#REF!&amp;"-"&amp;ROW()-109,[2]ワークシート!$F$2:$BW$498,8,0),"")</f>
        <v/>
      </c>
      <c r="G138" s="177"/>
      <c r="H138" s="45" t="str">
        <f>+IFERROR(VLOOKUP(#REF!&amp;"-"&amp;ROW()-109,[2]ワークシート!$F$2:$BW$498,9,0),"")</f>
        <v/>
      </c>
      <c r="I13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8" s="234"/>
      <c r="K138" s="176" t="str">
        <f>+IFERROR(VLOOKUP(#REF!&amp;"-"&amp;ROW()-109,[2]ワークシート!$F$2:$BW$498,16,0),"")</f>
        <v/>
      </c>
      <c r="L138" s="178"/>
      <c r="M138" s="177"/>
      <c r="N138" s="235" t="str">
        <f>+IFERROR(VLOOKUP(#REF!&amp;"-"&amp;ROW()-109,[2]ワークシート!$F$2:$BW$498,21,0),"")</f>
        <v/>
      </c>
      <c r="O138" s="236"/>
      <c r="P138" s="231" t="str">
        <f>+IFERROR(VLOOKUP(#REF!&amp;"-"&amp;ROW()-109,[2]ワークシート!$F$2:$BW$498,22,0),"")</f>
        <v/>
      </c>
      <c r="Q138" s="231"/>
      <c r="R138" s="183" t="str">
        <f>+IFERROR(VLOOKUP(#REF!&amp;"-"&amp;ROW()-109,[2]ワークシート!$F$2:$BW$498,52,0),"")</f>
        <v/>
      </c>
      <c r="S138" s="183"/>
      <c r="T138" s="183"/>
      <c r="U138" s="231" t="str">
        <f>+IFERROR(VLOOKUP(#REF!&amp;"-"&amp;ROW()-109,[2]ワークシート!$F$2:$BW$498,57,0),"")</f>
        <v/>
      </c>
      <c r="V138" s="231"/>
      <c r="W138" s="231" t="str">
        <f>+IFERROR(VLOOKUP(#REF!&amp;"-"&amp;ROW()-109,[2]ワークシート!$F$2:$BW$498,58,0),"")</f>
        <v/>
      </c>
      <c r="X138" s="231"/>
      <c r="Y138" s="231"/>
      <c r="Z138" s="174" t="str">
        <f t="shared" si="0"/>
        <v/>
      </c>
      <c r="AA138" s="174"/>
      <c r="AB138" s="176" t="str">
        <f>+IFERROR(IF(VLOOKUP(#REF!&amp;"-"&amp;ROW()-109,[2]ワークシート!$F$2:$BW$498,10,0)="","",VLOOKUP(#REF!&amp;"-"&amp;ROW()-109,[2]ワークシート!$F$2:$BW$498,10,0)),"")</f>
        <v/>
      </c>
      <c r="AC138" s="177"/>
      <c r="AD138" s="232" t="str">
        <f>+IFERROR(VLOOKUP(#REF!&amp;"-"&amp;ROW()-109,[2]ワークシート!$F$2:$BW$498,62,0),"")</f>
        <v/>
      </c>
      <c r="AE138" s="232"/>
      <c r="AF138" s="174" t="str">
        <f t="shared" si="1"/>
        <v/>
      </c>
      <c r="AG138" s="174"/>
      <c r="AH138" s="174" t="str">
        <f>+IFERROR(IF(VLOOKUP(#REF!&amp;"-"&amp;ROW()-109,[2]ワークシート!$F$2:$BW$498,63,0)="","",VLOOKUP(#REF!&amp;"-"&amp;ROW()-109,[2]ワークシート!$F$2:$BW$498,63,0)),"")</f>
        <v/>
      </c>
      <c r="AI138" s="174"/>
      <c r="AK138" s="51">
        <v>58</v>
      </c>
      <c r="AL138" s="51" t="str">
        <f t="shared" si="2"/>
        <v>58</v>
      </c>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row>
    <row r="139" spans="1:71" ht="35.1" hidden="1" customHeight="1">
      <c r="A139" s="41"/>
      <c r="B139" s="176" t="str">
        <f>+IFERROR(VLOOKUP(#REF!&amp;"-"&amp;ROW()-109,[2]ワークシート!$F$2:$BW$498,6,0),"")</f>
        <v/>
      </c>
      <c r="C139" s="177"/>
      <c r="D139" s="176" t="str">
        <f>+IFERROR(IF(VLOOKUP(#REF!&amp;"-"&amp;ROW()-109,[2]ワークシート!$F$2:$BW$498,7,0)="","",VLOOKUP(#REF!&amp;"-"&amp;ROW()-109,[2]ワークシート!$F$2:$BW$498,7,0)),"")</f>
        <v/>
      </c>
      <c r="E139" s="177"/>
      <c r="F139" s="176" t="str">
        <f>+IFERROR(VLOOKUP(#REF!&amp;"-"&amp;ROW()-109,[2]ワークシート!$F$2:$BW$498,8,0),"")</f>
        <v/>
      </c>
      <c r="G139" s="177"/>
      <c r="H139" s="45" t="str">
        <f>+IFERROR(VLOOKUP(#REF!&amp;"-"&amp;ROW()-109,[2]ワークシート!$F$2:$BW$498,9,0),"")</f>
        <v/>
      </c>
      <c r="I13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39" s="234"/>
      <c r="K139" s="176" t="str">
        <f>+IFERROR(VLOOKUP(#REF!&amp;"-"&amp;ROW()-109,[2]ワークシート!$F$2:$BW$498,16,0),"")</f>
        <v/>
      </c>
      <c r="L139" s="178"/>
      <c r="M139" s="177"/>
      <c r="N139" s="235" t="str">
        <f>+IFERROR(VLOOKUP(#REF!&amp;"-"&amp;ROW()-109,[2]ワークシート!$F$2:$BW$498,21,0),"")</f>
        <v/>
      </c>
      <c r="O139" s="236"/>
      <c r="P139" s="231" t="str">
        <f>+IFERROR(VLOOKUP(#REF!&amp;"-"&amp;ROW()-109,[2]ワークシート!$F$2:$BW$498,22,0),"")</f>
        <v/>
      </c>
      <c r="Q139" s="231"/>
      <c r="R139" s="183" t="str">
        <f>+IFERROR(VLOOKUP(#REF!&amp;"-"&amp;ROW()-109,[2]ワークシート!$F$2:$BW$498,52,0),"")</f>
        <v/>
      </c>
      <c r="S139" s="183"/>
      <c r="T139" s="183"/>
      <c r="U139" s="231" t="str">
        <f>+IFERROR(VLOOKUP(#REF!&amp;"-"&amp;ROW()-109,[2]ワークシート!$F$2:$BW$498,57,0),"")</f>
        <v/>
      </c>
      <c r="V139" s="231"/>
      <c r="W139" s="231" t="str">
        <f>+IFERROR(VLOOKUP(#REF!&amp;"-"&amp;ROW()-109,[2]ワークシート!$F$2:$BW$498,58,0),"")</f>
        <v/>
      </c>
      <c r="X139" s="231"/>
      <c r="Y139" s="231"/>
      <c r="Z139" s="174" t="str">
        <f t="shared" si="0"/>
        <v/>
      </c>
      <c r="AA139" s="174"/>
      <c r="AB139" s="176" t="str">
        <f>+IFERROR(IF(VLOOKUP(#REF!&amp;"-"&amp;ROW()-109,[2]ワークシート!$F$2:$BW$498,10,0)="","",VLOOKUP(#REF!&amp;"-"&amp;ROW()-109,[2]ワークシート!$F$2:$BW$498,10,0)),"")</f>
        <v/>
      </c>
      <c r="AC139" s="177"/>
      <c r="AD139" s="232" t="str">
        <f>+IFERROR(VLOOKUP(#REF!&amp;"-"&amp;ROW()-109,[2]ワークシート!$F$2:$BW$498,62,0),"")</f>
        <v/>
      </c>
      <c r="AE139" s="232"/>
      <c r="AF139" s="174" t="str">
        <f t="shared" si="1"/>
        <v/>
      </c>
      <c r="AG139" s="174"/>
      <c r="AH139" s="174" t="str">
        <f>+IFERROR(IF(VLOOKUP(#REF!&amp;"-"&amp;ROW()-109,[2]ワークシート!$F$2:$BW$498,63,0)="","",VLOOKUP(#REF!&amp;"-"&amp;ROW()-109,[2]ワークシート!$F$2:$BW$498,63,0)),"")</f>
        <v/>
      </c>
      <c r="AI139" s="174"/>
      <c r="AK139" s="51">
        <v>59</v>
      </c>
      <c r="AL139" s="51" t="str">
        <f t="shared" si="2"/>
        <v>59</v>
      </c>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row>
    <row r="140" spans="1:71" ht="35.1" hidden="1" customHeight="1">
      <c r="A140" s="41"/>
      <c r="B140" s="176" t="str">
        <f>+IFERROR(VLOOKUP(#REF!&amp;"-"&amp;ROW()-109,[2]ワークシート!$F$2:$BW$498,6,0),"")</f>
        <v/>
      </c>
      <c r="C140" s="177"/>
      <c r="D140" s="176" t="str">
        <f>+IFERROR(IF(VLOOKUP(#REF!&amp;"-"&amp;ROW()-109,[2]ワークシート!$F$2:$BW$498,7,0)="","",VLOOKUP(#REF!&amp;"-"&amp;ROW()-109,[2]ワークシート!$F$2:$BW$498,7,0)),"")</f>
        <v/>
      </c>
      <c r="E140" s="177"/>
      <c r="F140" s="176" t="str">
        <f>+IFERROR(VLOOKUP(#REF!&amp;"-"&amp;ROW()-109,[2]ワークシート!$F$2:$BW$498,8,0),"")</f>
        <v/>
      </c>
      <c r="G140" s="177"/>
      <c r="H140" s="45" t="str">
        <f>+IFERROR(VLOOKUP(#REF!&amp;"-"&amp;ROW()-109,[2]ワークシート!$F$2:$BW$498,9,0),"")</f>
        <v/>
      </c>
      <c r="I14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0" s="234"/>
      <c r="K140" s="176" t="str">
        <f>+IFERROR(VLOOKUP(#REF!&amp;"-"&amp;ROW()-109,[2]ワークシート!$F$2:$BW$498,16,0),"")</f>
        <v/>
      </c>
      <c r="L140" s="178"/>
      <c r="M140" s="177"/>
      <c r="N140" s="235" t="str">
        <f>+IFERROR(VLOOKUP(#REF!&amp;"-"&amp;ROW()-109,[2]ワークシート!$F$2:$BW$498,21,0),"")</f>
        <v/>
      </c>
      <c r="O140" s="236"/>
      <c r="P140" s="231" t="str">
        <f>+IFERROR(VLOOKUP(#REF!&amp;"-"&amp;ROW()-109,[2]ワークシート!$F$2:$BW$498,22,0),"")</f>
        <v/>
      </c>
      <c r="Q140" s="231"/>
      <c r="R140" s="183" t="str">
        <f>+IFERROR(VLOOKUP(#REF!&amp;"-"&amp;ROW()-109,[2]ワークシート!$F$2:$BW$498,52,0),"")</f>
        <v/>
      </c>
      <c r="S140" s="183"/>
      <c r="T140" s="183"/>
      <c r="U140" s="231" t="str">
        <f>+IFERROR(VLOOKUP(#REF!&amp;"-"&amp;ROW()-109,[2]ワークシート!$F$2:$BW$498,57,0),"")</f>
        <v/>
      </c>
      <c r="V140" s="231"/>
      <c r="W140" s="231" t="str">
        <f>+IFERROR(VLOOKUP(#REF!&amp;"-"&amp;ROW()-109,[2]ワークシート!$F$2:$BW$498,58,0),"")</f>
        <v/>
      </c>
      <c r="X140" s="231"/>
      <c r="Y140" s="231"/>
      <c r="Z140" s="174" t="str">
        <f t="shared" si="0"/>
        <v/>
      </c>
      <c r="AA140" s="174"/>
      <c r="AB140" s="176" t="str">
        <f>+IFERROR(IF(VLOOKUP(#REF!&amp;"-"&amp;ROW()-109,[2]ワークシート!$F$2:$BW$498,10,0)="","",VLOOKUP(#REF!&amp;"-"&amp;ROW()-109,[2]ワークシート!$F$2:$BW$498,10,0)),"")</f>
        <v/>
      </c>
      <c r="AC140" s="177"/>
      <c r="AD140" s="232" t="str">
        <f>+IFERROR(VLOOKUP(#REF!&amp;"-"&amp;ROW()-109,[2]ワークシート!$F$2:$BW$498,62,0),"")</f>
        <v/>
      </c>
      <c r="AE140" s="232"/>
      <c r="AF140" s="174" t="str">
        <f t="shared" si="1"/>
        <v/>
      </c>
      <c r="AG140" s="174"/>
      <c r="AH140" s="174" t="str">
        <f>+IFERROR(IF(VLOOKUP(#REF!&amp;"-"&amp;ROW()-109,[2]ワークシート!$F$2:$BW$498,63,0)="","",VLOOKUP(#REF!&amp;"-"&amp;ROW()-109,[2]ワークシート!$F$2:$BW$498,63,0)),"")</f>
        <v/>
      </c>
      <c r="AI140" s="174"/>
      <c r="AK140" s="51">
        <v>60</v>
      </c>
      <c r="AL140" s="51" t="str">
        <f t="shared" si="2"/>
        <v>60</v>
      </c>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row>
    <row r="141" spans="1:71" ht="35.1" hidden="1" customHeight="1">
      <c r="A141" s="41"/>
      <c r="B141" s="176" t="str">
        <f>+IFERROR(VLOOKUP(#REF!&amp;"-"&amp;ROW()-109,[2]ワークシート!$F$2:$BW$498,6,0),"")</f>
        <v/>
      </c>
      <c r="C141" s="177"/>
      <c r="D141" s="176" t="str">
        <f>+IFERROR(IF(VLOOKUP(#REF!&amp;"-"&amp;ROW()-109,[2]ワークシート!$F$2:$BW$498,7,0)="","",VLOOKUP(#REF!&amp;"-"&amp;ROW()-109,[2]ワークシート!$F$2:$BW$498,7,0)),"")</f>
        <v/>
      </c>
      <c r="E141" s="177"/>
      <c r="F141" s="176" t="str">
        <f>+IFERROR(VLOOKUP(#REF!&amp;"-"&amp;ROW()-109,[2]ワークシート!$F$2:$BW$498,8,0),"")</f>
        <v/>
      </c>
      <c r="G141" s="177"/>
      <c r="H141" s="45" t="str">
        <f>+IFERROR(VLOOKUP(#REF!&amp;"-"&amp;ROW()-109,[2]ワークシート!$F$2:$BW$498,9,0),"")</f>
        <v/>
      </c>
      <c r="I14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1" s="234"/>
      <c r="K141" s="176" t="str">
        <f>+IFERROR(VLOOKUP(#REF!&amp;"-"&amp;ROW()-109,[2]ワークシート!$F$2:$BW$498,16,0),"")</f>
        <v/>
      </c>
      <c r="L141" s="178"/>
      <c r="M141" s="177"/>
      <c r="N141" s="235" t="str">
        <f>+IFERROR(VLOOKUP(#REF!&amp;"-"&amp;ROW()-109,[2]ワークシート!$F$2:$BW$498,21,0),"")</f>
        <v/>
      </c>
      <c r="O141" s="236"/>
      <c r="P141" s="231" t="str">
        <f>+IFERROR(VLOOKUP(#REF!&amp;"-"&amp;ROW()-109,[2]ワークシート!$F$2:$BW$498,22,0),"")</f>
        <v/>
      </c>
      <c r="Q141" s="231"/>
      <c r="R141" s="183" t="str">
        <f>+IFERROR(VLOOKUP(#REF!&amp;"-"&amp;ROW()-109,[2]ワークシート!$F$2:$BW$498,52,0),"")</f>
        <v/>
      </c>
      <c r="S141" s="183"/>
      <c r="T141" s="183"/>
      <c r="U141" s="231" t="str">
        <f>+IFERROR(VLOOKUP(#REF!&amp;"-"&amp;ROW()-109,[2]ワークシート!$F$2:$BW$498,57,0),"")</f>
        <v/>
      </c>
      <c r="V141" s="231"/>
      <c r="W141" s="231" t="str">
        <f>+IFERROR(VLOOKUP(#REF!&amp;"-"&amp;ROW()-109,[2]ワークシート!$F$2:$BW$498,58,0),"")</f>
        <v/>
      </c>
      <c r="X141" s="231"/>
      <c r="Y141" s="231"/>
      <c r="Z141" s="174" t="str">
        <f t="shared" si="0"/>
        <v/>
      </c>
      <c r="AA141" s="174"/>
      <c r="AB141" s="176" t="str">
        <f>+IFERROR(IF(VLOOKUP(#REF!&amp;"-"&amp;ROW()-109,[2]ワークシート!$F$2:$BW$498,10,0)="","",VLOOKUP(#REF!&amp;"-"&amp;ROW()-109,[2]ワークシート!$F$2:$BW$498,10,0)),"")</f>
        <v/>
      </c>
      <c r="AC141" s="177"/>
      <c r="AD141" s="232" t="str">
        <f>+IFERROR(VLOOKUP(#REF!&amp;"-"&amp;ROW()-109,[2]ワークシート!$F$2:$BW$498,62,0),"")</f>
        <v/>
      </c>
      <c r="AE141" s="232"/>
      <c r="AF141" s="174" t="str">
        <f t="shared" si="1"/>
        <v/>
      </c>
      <c r="AG141" s="174"/>
      <c r="AH141" s="174" t="str">
        <f>+IFERROR(IF(VLOOKUP(#REF!&amp;"-"&amp;ROW()-109,[2]ワークシート!$F$2:$BW$498,63,0)="","",VLOOKUP(#REF!&amp;"-"&amp;ROW()-109,[2]ワークシート!$F$2:$BW$498,63,0)),"")</f>
        <v/>
      </c>
      <c r="AI141" s="174"/>
      <c r="AK141" s="51">
        <v>61</v>
      </c>
      <c r="AL141" s="51" t="str">
        <f t="shared" si="2"/>
        <v>61</v>
      </c>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row>
    <row r="142" spans="1:71" ht="35.1" hidden="1" customHeight="1">
      <c r="A142" s="41"/>
      <c r="B142" s="176" t="str">
        <f>+IFERROR(VLOOKUP(#REF!&amp;"-"&amp;ROW()-109,[2]ワークシート!$F$2:$BW$498,6,0),"")</f>
        <v/>
      </c>
      <c r="C142" s="177"/>
      <c r="D142" s="176" t="str">
        <f>+IFERROR(IF(VLOOKUP(#REF!&amp;"-"&amp;ROW()-109,[2]ワークシート!$F$2:$BW$498,7,0)="","",VLOOKUP(#REF!&amp;"-"&amp;ROW()-109,[2]ワークシート!$F$2:$BW$498,7,0)),"")</f>
        <v/>
      </c>
      <c r="E142" s="177"/>
      <c r="F142" s="176" t="str">
        <f>+IFERROR(VLOOKUP(#REF!&amp;"-"&amp;ROW()-109,[2]ワークシート!$F$2:$BW$498,8,0),"")</f>
        <v/>
      </c>
      <c r="G142" s="177"/>
      <c r="H142" s="45" t="str">
        <f>+IFERROR(VLOOKUP(#REF!&amp;"-"&amp;ROW()-109,[2]ワークシート!$F$2:$BW$498,9,0),"")</f>
        <v/>
      </c>
      <c r="I14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2" s="234"/>
      <c r="K142" s="176" t="str">
        <f>+IFERROR(VLOOKUP(#REF!&amp;"-"&amp;ROW()-109,[2]ワークシート!$F$2:$BW$498,16,0),"")</f>
        <v/>
      </c>
      <c r="L142" s="178"/>
      <c r="M142" s="177"/>
      <c r="N142" s="235" t="str">
        <f>+IFERROR(VLOOKUP(#REF!&amp;"-"&amp;ROW()-109,[2]ワークシート!$F$2:$BW$498,21,0),"")</f>
        <v/>
      </c>
      <c r="O142" s="236"/>
      <c r="P142" s="231" t="str">
        <f>+IFERROR(VLOOKUP(#REF!&amp;"-"&amp;ROW()-109,[2]ワークシート!$F$2:$BW$498,22,0),"")</f>
        <v/>
      </c>
      <c r="Q142" s="231"/>
      <c r="R142" s="183" t="str">
        <f>+IFERROR(VLOOKUP(#REF!&amp;"-"&amp;ROW()-109,[2]ワークシート!$F$2:$BW$498,52,0),"")</f>
        <v/>
      </c>
      <c r="S142" s="183"/>
      <c r="T142" s="183"/>
      <c r="U142" s="231" t="str">
        <f>+IFERROR(VLOOKUP(#REF!&amp;"-"&amp;ROW()-109,[2]ワークシート!$F$2:$BW$498,57,0),"")</f>
        <v/>
      </c>
      <c r="V142" s="231"/>
      <c r="W142" s="231" t="str">
        <f>+IFERROR(VLOOKUP(#REF!&amp;"-"&amp;ROW()-109,[2]ワークシート!$F$2:$BW$498,58,0),"")</f>
        <v/>
      </c>
      <c r="X142" s="231"/>
      <c r="Y142" s="231"/>
      <c r="Z142" s="174" t="str">
        <f t="shared" si="0"/>
        <v/>
      </c>
      <c r="AA142" s="174"/>
      <c r="AB142" s="176" t="str">
        <f>+IFERROR(IF(VLOOKUP(#REF!&amp;"-"&amp;ROW()-109,[2]ワークシート!$F$2:$BW$498,10,0)="","",VLOOKUP(#REF!&amp;"-"&amp;ROW()-109,[2]ワークシート!$F$2:$BW$498,10,0)),"")</f>
        <v/>
      </c>
      <c r="AC142" s="177"/>
      <c r="AD142" s="232" t="str">
        <f>+IFERROR(VLOOKUP(#REF!&amp;"-"&amp;ROW()-109,[2]ワークシート!$F$2:$BW$498,62,0),"")</f>
        <v/>
      </c>
      <c r="AE142" s="232"/>
      <c r="AF142" s="174" t="str">
        <f t="shared" si="1"/>
        <v/>
      </c>
      <c r="AG142" s="174"/>
      <c r="AH142" s="174" t="str">
        <f>+IFERROR(IF(VLOOKUP(#REF!&amp;"-"&amp;ROW()-109,[2]ワークシート!$F$2:$BW$498,63,0)="","",VLOOKUP(#REF!&amp;"-"&amp;ROW()-109,[2]ワークシート!$F$2:$BW$498,63,0)),"")</f>
        <v/>
      </c>
      <c r="AI142" s="174"/>
      <c r="AK142" s="51">
        <v>62</v>
      </c>
      <c r="AL142" s="51" t="str">
        <f t="shared" si="2"/>
        <v>62</v>
      </c>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row>
    <row r="143" spans="1:71" ht="35.1" hidden="1" customHeight="1">
      <c r="A143" s="41"/>
      <c r="B143" s="176" t="str">
        <f>+IFERROR(VLOOKUP(#REF!&amp;"-"&amp;ROW()-109,[2]ワークシート!$F$2:$BW$498,6,0),"")</f>
        <v/>
      </c>
      <c r="C143" s="177"/>
      <c r="D143" s="176" t="str">
        <f>+IFERROR(IF(VLOOKUP(#REF!&amp;"-"&amp;ROW()-109,[2]ワークシート!$F$2:$BW$498,7,0)="","",VLOOKUP(#REF!&amp;"-"&amp;ROW()-109,[2]ワークシート!$F$2:$BW$498,7,0)),"")</f>
        <v/>
      </c>
      <c r="E143" s="177"/>
      <c r="F143" s="176" t="str">
        <f>+IFERROR(VLOOKUP(#REF!&amp;"-"&amp;ROW()-109,[2]ワークシート!$F$2:$BW$498,8,0),"")</f>
        <v/>
      </c>
      <c r="G143" s="177"/>
      <c r="H143" s="45" t="str">
        <f>+IFERROR(VLOOKUP(#REF!&amp;"-"&amp;ROW()-109,[2]ワークシート!$F$2:$BW$498,9,0),"")</f>
        <v/>
      </c>
      <c r="I14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3" s="234"/>
      <c r="K143" s="176" t="str">
        <f>+IFERROR(VLOOKUP(#REF!&amp;"-"&amp;ROW()-109,[2]ワークシート!$F$2:$BW$498,16,0),"")</f>
        <v/>
      </c>
      <c r="L143" s="178"/>
      <c r="M143" s="177"/>
      <c r="N143" s="235" t="str">
        <f>+IFERROR(VLOOKUP(#REF!&amp;"-"&amp;ROW()-109,[2]ワークシート!$F$2:$BW$498,21,0),"")</f>
        <v/>
      </c>
      <c r="O143" s="236"/>
      <c r="P143" s="231" t="str">
        <f>+IFERROR(VLOOKUP(#REF!&amp;"-"&amp;ROW()-109,[2]ワークシート!$F$2:$BW$498,22,0),"")</f>
        <v/>
      </c>
      <c r="Q143" s="231"/>
      <c r="R143" s="183" t="str">
        <f>+IFERROR(VLOOKUP(#REF!&amp;"-"&amp;ROW()-109,[2]ワークシート!$F$2:$BW$498,52,0),"")</f>
        <v/>
      </c>
      <c r="S143" s="183"/>
      <c r="T143" s="183"/>
      <c r="U143" s="231" t="str">
        <f>+IFERROR(VLOOKUP(#REF!&amp;"-"&amp;ROW()-109,[2]ワークシート!$F$2:$BW$498,57,0),"")</f>
        <v/>
      </c>
      <c r="V143" s="231"/>
      <c r="W143" s="231" t="str">
        <f>+IFERROR(VLOOKUP(#REF!&amp;"-"&amp;ROW()-109,[2]ワークシート!$F$2:$BW$498,58,0),"")</f>
        <v/>
      </c>
      <c r="X143" s="231"/>
      <c r="Y143" s="231"/>
      <c r="Z143" s="174" t="str">
        <f t="shared" si="0"/>
        <v/>
      </c>
      <c r="AA143" s="174"/>
      <c r="AB143" s="176" t="str">
        <f>+IFERROR(IF(VLOOKUP(#REF!&amp;"-"&amp;ROW()-109,[2]ワークシート!$F$2:$BW$498,10,0)="","",VLOOKUP(#REF!&amp;"-"&amp;ROW()-109,[2]ワークシート!$F$2:$BW$498,10,0)),"")</f>
        <v/>
      </c>
      <c r="AC143" s="177"/>
      <c r="AD143" s="232" t="str">
        <f>+IFERROR(VLOOKUP(#REF!&amp;"-"&amp;ROW()-109,[2]ワークシート!$F$2:$BW$498,62,0),"")</f>
        <v/>
      </c>
      <c r="AE143" s="232"/>
      <c r="AF143" s="174" t="str">
        <f t="shared" si="1"/>
        <v/>
      </c>
      <c r="AG143" s="174"/>
      <c r="AH143" s="174" t="str">
        <f>+IFERROR(IF(VLOOKUP(#REF!&amp;"-"&amp;ROW()-109,[2]ワークシート!$F$2:$BW$498,63,0)="","",VLOOKUP(#REF!&amp;"-"&amp;ROW()-109,[2]ワークシート!$F$2:$BW$498,63,0)),"")</f>
        <v/>
      </c>
      <c r="AI143" s="174"/>
      <c r="AK143" s="51">
        <v>63</v>
      </c>
      <c r="AL143" s="51" t="str">
        <f t="shared" si="2"/>
        <v>63</v>
      </c>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row>
    <row r="144" spans="1:71" ht="35.1" hidden="1" customHeight="1">
      <c r="A144" s="41"/>
      <c r="B144" s="176" t="str">
        <f>+IFERROR(VLOOKUP(#REF!&amp;"-"&amp;ROW()-109,[2]ワークシート!$F$2:$BW$498,6,0),"")</f>
        <v/>
      </c>
      <c r="C144" s="177"/>
      <c r="D144" s="176" t="str">
        <f>+IFERROR(IF(VLOOKUP(#REF!&amp;"-"&amp;ROW()-109,[2]ワークシート!$F$2:$BW$498,7,0)="","",VLOOKUP(#REF!&amp;"-"&amp;ROW()-109,[2]ワークシート!$F$2:$BW$498,7,0)),"")</f>
        <v/>
      </c>
      <c r="E144" s="177"/>
      <c r="F144" s="176" t="str">
        <f>+IFERROR(VLOOKUP(#REF!&amp;"-"&amp;ROW()-109,[2]ワークシート!$F$2:$BW$498,8,0),"")</f>
        <v/>
      </c>
      <c r="G144" s="177"/>
      <c r="H144" s="45" t="str">
        <f>+IFERROR(VLOOKUP(#REF!&amp;"-"&amp;ROW()-109,[2]ワークシート!$F$2:$BW$498,9,0),"")</f>
        <v/>
      </c>
      <c r="I14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4" s="234"/>
      <c r="K144" s="176" t="str">
        <f>+IFERROR(VLOOKUP(#REF!&amp;"-"&amp;ROW()-109,[2]ワークシート!$F$2:$BW$498,16,0),"")</f>
        <v/>
      </c>
      <c r="L144" s="178"/>
      <c r="M144" s="177"/>
      <c r="N144" s="235" t="str">
        <f>+IFERROR(VLOOKUP(#REF!&amp;"-"&amp;ROW()-109,[2]ワークシート!$F$2:$BW$498,21,0),"")</f>
        <v/>
      </c>
      <c r="O144" s="236"/>
      <c r="P144" s="231" t="str">
        <f>+IFERROR(VLOOKUP(#REF!&amp;"-"&amp;ROW()-109,[2]ワークシート!$F$2:$BW$498,22,0),"")</f>
        <v/>
      </c>
      <c r="Q144" s="231"/>
      <c r="R144" s="183" t="str">
        <f>+IFERROR(VLOOKUP(#REF!&amp;"-"&amp;ROW()-109,[2]ワークシート!$F$2:$BW$498,52,0),"")</f>
        <v/>
      </c>
      <c r="S144" s="183"/>
      <c r="T144" s="183"/>
      <c r="U144" s="231" t="str">
        <f>+IFERROR(VLOOKUP(#REF!&amp;"-"&amp;ROW()-109,[2]ワークシート!$F$2:$BW$498,57,0),"")</f>
        <v/>
      </c>
      <c r="V144" s="231"/>
      <c r="W144" s="231" t="str">
        <f>+IFERROR(VLOOKUP(#REF!&amp;"-"&amp;ROW()-109,[2]ワークシート!$F$2:$BW$498,58,0),"")</f>
        <v/>
      </c>
      <c r="X144" s="231"/>
      <c r="Y144" s="231"/>
      <c r="Z144" s="174" t="str">
        <f t="shared" si="0"/>
        <v/>
      </c>
      <c r="AA144" s="174"/>
      <c r="AB144" s="176" t="str">
        <f>+IFERROR(IF(VLOOKUP(#REF!&amp;"-"&amp;ROW()-109,[2]ワークシート!$F$2:$BW$498,10,0)="","",VLOOKUP(#REF!&amp;"-"&amp;ROW()-109,[2]ワークシート!$F$2:$BW$498,10,0)),"")</f>
        <v/>
      </c>
      <c r="AC144" s="177"/>
      <c r="AD144" s="232" t="str">
        <f>+IFERROR(VLOOKUP(#REF!&amp;"-"&amp;ROW()-109,[2]ワークシート!$F$2:$BW$498,62,0),"")</f>
        <v/>
      </c>
      <c r="AE144" s="232"/>
      <c r="AF144" s="174" t="str">
        <f t="shared" si="1"/>
        <v/>
      </c>
      <c r="AG144" s="174"/>
      <c r="AH144" s="174" t="str">
        <f>+IFERROR(IF(VLOOKUP(#REF!&amp;"-"&amp;ROW()-109,[2]ワークシート!$F$2:$BW$498,63,0)="","",VLOOKUP(#REF!&amp;"-"&amp;ROW()-109,[2]ワークシート!$F$2:$BW$498,63,0)),"")</f>
        <v/>
      </c>
      <c r="AI144" s="174"/>
      <c r="AK144" s="51">
        <v>64</v>
      </c>
      <c r="AL144" s="51" t="str">
        <f t="shared" si="2"/>
        <v>64</v>
      </c>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row>
    <row r="145" spans="1:71" ht="35.1" hidden="1" customHeight="1">
      <c r="A145" s="41"/>
      <c r="B145" s="176" t="str">
        <f>+IFERROR(VLOOKUP(#REF!&amp;"-"&amp;ROW()-109,[2]ワークシート!$F$2:$BW$498,6,0),"")</f>
        <v/>
      </c>
      <c r="C145" s="177"/>
      <c r="D145" s="176" t="str">
        <f>+IFERROR(IF(VLOOKUP(#REF!&amp;"-"&amp;ROW()-109,[2]ワークシート!$F$2:$BW$498,7,0)="","",VLOOKUP(#REF!&amp;"-"&amp;ROW()-109,[2]ワークシート!$F$2:$BW$498,7,0)),"")</f>
        <v/>
      </c>
      <c r="E145" s="177"/>
      <c r="F145" s="176" t="str">
        <f>+IFERROR(VLOOKUP(#REF!&amp;"-"&amp;ROW()-109,[2]ワークシート!$F$2:$BW$498,8,0),"")</f>
        <v/>
      </c>
      <c r="G145" s="177"/>
      <c r="H145" s="45" t="str">
        <f>+IFERROR(VLOOKUP(#REF!&amp;"-"&amp;ROW()-109,[2]ワークシート!$F$2:$BW$498,9,0),"")</f>
        <v/>
      </c>
      <c r="I14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5" s="234"/>
      <c r="K145" s="176" t="str">
        <f>+IFERROR(VLOOKUP(#REF!&amp;"-"&amp;ROW()-109,[2]ワークシート!$F$2:$BW$498,16,0),"")</f>
        <v/>
      </c>
      <c r="L145" s="178"/>
      <c r="M145" s="177"/>
      <c r="N145" s="235" t="str">
        <f>+IFERROR(VLOOKUP(#REF!&amp;"-"&amp;ROW()-109,[2]ワークシート!$F$2:$BW$498,21,0),"")</f>
        <v/>
      </c>
      <c r="O145" s="236"/>
      <c r="P145" s="231" t="str">
        <f>+IFERROR(VLOOKUP(#REF!&amp;"-"&amp;ROW()-109,[2]ワークシート!$F$2:$BW$498,22,0),"")</f>
        <v/>
      </c>
      <c r="Q145" s="231"/>
      <c r="R145" s="183" t="str">
        <f>+IFERROR(VLOOKUP(#REF!&amp;"-"&amp;ROW()-109,[2]ワークシート!$F$2:$BW$498,52,0),"")</f>
        <v/>
      </c>
      <c r="S145" s="183"/>
      <c r="T145" s="183"/>
      <c r="U145" s="231" t="str">
        <f>+IFERROR(VLOOKUP(#REF!&amp;"-"&amp;ROW()-109,[2]ワークシート!$F$2:$BW$498,57,0),"")</f>
        <v/>
      </c>
      <c r="V145" s="231"/>
      <c r="W145" s="231" t="str">
        <f>+IFERROR(VLOOKUP(#REF!&amp;"-"&amp;ROW()-109,[2]ワークシート!$F$2:$BW$498,58,0),"")</f>
        <v/>
      </c>
      <c r="X145" s="231"/>
      <c r="Y145" s="231"/>
      <c r="Z145" s="174" t="str">
        <f t="shared" si="0"/>
        <v/>
      </c>
      <c r="AA145" s="174"/>
      <c r="AB145" s="176" t="str">
        <f>+IFERROR(IF(VLOOKUP(#REF!&amp;"-"&amp;ROW()-109,[2]ワークシート!$F$2:$BW$498,10,0)="","",VLOOKUP(#REF!&amp;"-"&amp;ROW()-109,[2]ワークシート!$F$2:$BW$498,10,0)),"")</f>
        <v/>
      </c>
      <c r="AC145" s="177"/>
      <c r="AD145" s="232" t="str">
        <f>+IFERROR(VLOOKUP(#REF!&amp;"-"&amp;ROW()-109,[2]ワークシート!$F$2:$BW$498,62,0),"")</f>
        <v/>
      </c>
      <c r="AE145" s="232"/>
      <c r="AF145" s="174" t="str">
        <f t="shared" si="1"/>
        <v/>
      </c>
      <c r="AG145" s="174"/>
      <c r="AH145" s="174" t="str">
        <f>+IFERROR(IF(VLOOKUP(#REF!&amp;"-"&amp;ROW()-109,[2]ワークシート!$F$2:$BW$498,63,0)="","",VLOOKUP(#REF!&amp;"-"&amp;ROW()-109,[2]ワークシート!$F$2:$BW$498,63,0)),"")</f>
        <v/>
      </c>
      <c r="AI145" s="174"/>
      <c r="AK145" s="51">
        <v>65</v>
      </c>
      <c r="AL145" s="51" t="str">
        <f t="shared" si="2"/>
        <v>65</v>
      </c>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row>
    <row r="146" spans="1:71" ht="35.1" hidden="1" customHeight="1">
      <c r="A146" s="41"/>
      <c r="B146" s="176" t="str">
        <f>+IFERROR(VLOOKUP(#REF!&amp;"-"&amp;ROW()-109,[2]ワークシート!$F$2:$BW$498,6,0),"")</f>
        <v/>
      </c>
      <c r="C146" s="177"/>
      <c r="D146" s="176" t="str">
        <f>+IFERROR(IF(VLOOKUP(#REF!&amp;"-"&amp;ROW()-109,[2]ワークシート!$F$2:$BW$498,7,0)="","",VLOOKUP(#REF!&amp;"-"&amp;ROW()-109,[2]ワークシート!$F$2:$BW$498,7,0)),"")</f>
        <v/>
      </c>
      <c r="E146" s="177"/>
      <c r="F146" s="176" t="str">
        <f>+IFERROR(VLOOKUP(#REF!&amp;"-"&amp;ROW()-109,[2]ワークシート!$F$2:$BW$498,8,0),"")</f>
        <v/>
      </c>
      <c r="G146" s="177"/>
      <c r="H146" s="45" t="str">
        <f>+IFERROR(VLOOKUP(#REF!&amp;"-"&amp;ROW()-109,[2]ワークシート!$F$2:$BW$498,9,0),"")</f>
        <v/>
      </c>
      <c r="I14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6" s="234"/>
      <c r="K146" s="176" t="str">
        <f>+IFERROR(VLOOKUP(#REF!&amp;"-"&amp;ROW()-109,[2]ワークシート!$F$2:$BW$498,16,0),"")</f>
        <v/>
      </c>
      <c r="L146" s="178"/>
      <c r="M146" s="177"/>
      <c r="N146" s="235" t="str">
        <f>+IFERROR(VLOOKUP(#REF!&amp;"-"&amp;ROW()-109,[2]ワークシート!$F$2:$BW$498,21,0),"")</f>
        <v/>
      </c>
      <c r="O146" s="236"/>
      <c r="P146" s="231" t="str">
        <f>+IFERROR(VLOOKUP(#REF!&amp;"-"&amp;ROW()-109,[2]ワークシート!$F$2:$BW$498,22,0),"")</f>
        <v/>
      </c>
      <c r="Q146" s="231"/>
      <c r="R146" s="183" t="str">
        <f>+IFERROR(VLOOKUP(#REF!&amp;"-"&amp;ROW()-109,[2]ワークシート!$F$2:$BW$498,52,0),"")</f>
        <v/>
      </c>
      <c r="S146" s="183"/>
      <c r="T146" s="183"/>
      <c r="U146" s="231" t="str">
        <f>+IFERROR(VLOOKUP(#REF!&amp;"-"&amp;ROW()-109,[2]ワークシート!$F$2:$BW$498,57,0),"")</f>
        <v/>
      </c>
      <c r="V146" s="231"/>
      <c r="W146" s="231" t="str">
        <f>+IFERROR(VLOOKUP(#REF!&amp;"-"&amp;ROW()-109,[2]ワークシート!$F$2:$BW$498,58,0),"")</f>
        <v/>
      </c>
      <c r="X146" s="231"/>
      <c r="Y146" s="231"/>
      <c r="Z146" s="174" t="str">
        <f t="shared" ref="Z146:Z209" si="3">IF(AD146="","",IF(AD146=0,"使用貸借権","賃借権"))</f>
        <v/>
      </c>
      <c r="AA146" s="174"/>
      <c r="AB146" s="176" t="str">
        <f>+IFERROR(IF(VLOOKUP(#REF!&amp;"-"&amp;ROW()-109,[2]ワークシート!$F$2:$BW$498,10,0)="","",VLOOKUP(#REF!&amp;"-"&amp;ROW()-109,[2]ワークシート!$F$2:$BW$498,10,0)),"")</f>
        <v/>
      </c>
      <c r="AC146" s="177"/>
      <c r="AD146" s="232" t="str">
        <f>+IFERROR(VLOOKUP(#REF!&amp;"-"&amp;ROW()-109,[2]ワークシート!$F$2:$BW$498,62,0),"")</f>
        <v/>
      </c>
      <c r="AE146" s="232"/>
      <c r="AF146" s="174" t="str">
        <f t="shared" ref="AF146:AF209" si="4">IF(Z146="","",IF(Z146="使用貸借権","-","口座引落　１２月"))</f>
        <v/>
      </c>
      <c r="AG146" s="174"/>
      <c r="AH146" s="174" t="str">
        <f>+IFERROR(IF(VLOOKUP(#REF!&amp;"-"&amp;ROW()-109,[2]ワークシート!$F$2:$BW$498,63,0)="","",VLOOKUP(#REF!&amp;"-"&amp;ROW()-109,[2]ワークシート!$F$2:$BW$498,63,0)),"")</f>
        <v/>
      </c>
      <c r="AI146" s="174"/>
      <c r="AK146" s="51">
        <v>66</v>
      </c>
      <c r="AL146" s="51" t="str">
        <f t="shared" ref="AL146:AL209" si="5">+$N$3&amp;AK146</f>
        <v>66</v>
      </c>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row>
    <row r="147" spans="1:71" ht="35.1" hidden="1" customHeight="1">
      <c r="A147" s="41"/>
      <c r="B147" s="176" t="str">
        <f>+IFERROR(VLOOKUP(#REF!&amp;"-"&amp;ROW()-109,[2]ワークシート!$F$2:$BW$498,6,0),"")</f>
        <v/>
      </c>
      <c r="C147" s="177"/>
      <c r="D147" s="176" t="str">
        <f>+IFERROR(IF(VLOOKUP(#REF!&amp;"-"&amp;ROW()-109,[2]ワークシート!$F$2:$BW$498,7,0)="","",VLOOKUP(#REF!&amp;"-"&amp;ROW()-109,[2]ワークシート!$F$2:$BW$498,7,0)),"")</f>
        <v/>
      </c>
      <c r="E147" s="177"/>
      <c r="F147" s="176" t="str">
        <f>+IFERROR(VLOOKUP(#REF!&amp;"-"&amp;ROW()-109,[2]ワークシート!$F$2:$BW$498,8,0),"")</f>
        <v/>
      </c>
      <c r="G147" s="177"/>
      <c r="H147" s="45" t="str">
        <f>+IFERROR(VLOOKUP(#REF!&amp;"-"&amp;ROW()-109,[2]ワークシート!$F$2:$BW$498,9,0),"")</f>
        <v/>
      </c>
      <c r="I14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7" s="234"/>
      <c r="K147" s="176" t="str">
        <f>+IFERROR(VLOOKUP(#REF!&amp;"-"&amp;ROW()-109,[2]ワークシート!$F$2:$BW$498,16,0),"")</f>
        <v/>
      </c>
      <c r="L147" s="178"/>
      <c r="M147" s="177"/>
      <c r="N147" s="235" t="str">
        <f>+IFERROR(VLOOKUP(#REF!&amp;"-"&amp;ROW()-109,[2]ワークシート!$F$2:$BW$498,21,0),"")</f>
        <v/>
      </c>
      <c r="O147" s="236"/>
      <c r="P147" s="231" t="str">
        <f>+IFERROR(VLOOKUP(#REF!&amp;"-"&amp;ROW()-109,[2]ワークシート!$F$2:$BW$498,22,0),"")</f>
        <v/>
      </c>
      <c r="Q147" s="231"/>
      <c r="R147" s="183" t="str">
        <f>+IFERROR(VLOOKUP(#REF!&amp;"-"&amp;ROW()-109,[2]ワークシート!$F$2:$BW$498,52,0),"")</f>
        <v/>
      </c>
      <c r="S147" s="183"/>
      <c r="T147" s="183"/>
      <c r="U147" s="231" t="str">
        <f>+IFERROR(VLOOKUP(#REF!&amp;"-"&amp;ROW()-109,[2]ワークシート!$F$2:$BW$498,57,0),"")</f>
        <v/>
      </c>
      <c r="V147" s="231"/>
      <c r="W147" s="231" t="str">
        <f>+IFERROR(VLOOKUP(#REF!&amp;"-"&amp;ROW()-109,[2]ワークシート!$F$2:$BW$498,58,0),"")</f>
        <v/>
      </c>
      <c r="X147" s="231"/>
      <c r="Y147" s="231"/>
      <c r="Z147" s="174" t="str">
        <f t="shared" si="3"/>
        <v/>
      </c>
      <c r="AA147" s="174"/>
      <c r="AB147" s="176" t="str">
        <f>+IFERROR(IF(VLOOKUP(#REF!&amp;"-"&amp;ROW()-109,[2]ワークシート!$F$2:$BW$498,10,0)="","",VLOOKUP(#REF!&amp;"-"&amp;ROW()-109,[2]ワークシート!$F$2:$BW$498,10,0)),"")</f>
        <v/>
      </c>
      <c r="AC147" s="177"/>
      <c r="AD147" s="232" t="str">
        <f>+IFERROR(VLOOKUP(#REF!&amp;"-"&amp;ROW()-109,[2]ワークシート!$F$2:$BW$498,62,0),"")</f>
        <v/>
      </c>
      <c r="AE147" s="232"/>
      <c r="AF147" s="174" t="str">
        <f t="shared" si="4"/>
        <v/>
      </c>
      <c r="AG147" s="174"/>
      <c r="AH147" s="174" t="str">
        <f>+IFERROR(IF(VLOOKUP(#REF!&amp;"-"&amp;ROW()-109,[2]ワークシート!$F$2:$BW$498,63,0)="","",VLOOKUP(#REF!&amp;"-"&amp;ROW()-109,[2]ワークシート!$F$2:$BW$498,63,0)),"")</f>
        <v/>
      </c>
      <c r="AI147" s="174"/>
      <c r="AK147" s="51">
        <v>67</v>
      </c>
      <c r="AL147" s="51" t="str">
        <f t="shared" si="5"/>
        <v>67</v>
      </c>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row>
    <row r="148" spans="1:71" ht="35.1" hidden="1" customHeight="1">
      <c r="A148" s="41"/>
      <c r="B148" s="176" t="str">
        <f>+IFERROR(VLOOKUP(#REF!&amp;"-"&amp;ROW()-109,[2]ワークシート!$F$2:$BW$498,6,0),"")</f>
        <v/>
      </c>
      <c r="C148" s="177"/>
      <c r="D148" s="176" t="str">
        <f>+IFERROR(IF(VLOOKUP(#REF!&amp;"-"&amp;ROW()-109,[2]ワークシート!$F$2:$BW$498,7,0)="","",VLOOKUP(#REF!&amp;"-"&amp;ROW()-109,[2]ワークシート!$F$2:$BW$498,7,0)),"")</f>
        <v/>
      </c>
      <c r="E148" s="177"/>
      <c r="F148" s="176" t="str">
        <f>+IFERROR(VLOOKUP(#REF!&amp;"-"&amp;ROW()-109,[2]ワークシート!$F$2:$BW$498,8,0),"")</f>
        <v/>
      </c>
      <c r="G148" s="177"/>
      <c r="H148" s="45" t="str">
        <f>+IFERROR(VLOOKUP(#REF!&amp;"-"&amp;ROW()-109,[2]ワークシート!$F$2:$BW$498,9,0),"")</f>
        <v/>
      </c>
      <c r="I14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8" s="234"/>
      <c r="K148" s="176" t="str">
        <f>+IFERROR(VLOOKUP(#REF!&amp;"-"&amp;ROW()-109,[2]ワークシート!$F$2:$BW$498,16,0),"")</f>
        <v/>
      </c>
      <c r="L148" s="178"/>
      <c r="M148" s="177"/>
      <c r="N148" s="235" t="str">
        <f>+IFERROR(VLOOKUP(#REF!&amp;"-"&amp;ROW()-109,[2]ワークシート!$F$2:$BW$498,21,0),"")</f>
        <v/>
      </c>
      <c r="O148" s="236"/>
      <c r="P148" s="231" t="str">
        <f>+IFERROR(VLOOKUP(#REF!&amp;"-"&amp;ROW()-109,[2]ワークシート!$F$2:$BW$498,22,0),"")</f>
        <v/>
      </c>
      <c r="Q148" s="231"/>
      <c r="R148" s="183" t="str">
        <f>+IFERROR(VLOOKUP(#REF!&amp;"-"&amp;ROW()-109,[2]ワークシート!$F$2:$BW$498,52,0),"")</f>
        <v/>
      </c>
      <c r="S148" s="183"/>
      <c r="T148" s="183"/>
      <c r="U148" s="231" t="str">
        <f>+IFERROR(VLOOKUP(#REF!&amp;"-"&amp;ROW()-109,[2]ワークシート!$F$2:$BW$498,57,0),"")</f>
        <v/>
      </c>
      <c r="V148" s="231"/>
      <c r="W148" s="231" t="str">
        <f>+IFERROR(VLOOKUP(#REF!&amp;"-"&amp;ROW()-109,[2]ワークシート!$F$2:$BW$498,58,0),"")</f>
        <v/>
      </c>
      <c r="X148" s="231"/>
      <c r="Y148" s="231"/>
      <c r="Z148" s="174" t="str">
        <f t="shared" si="3"/>
        <v/>
      </c>
      <c r="AA148" s="174"/>
      <c r="AB148" s="176" t="str">
        <f>+IFERROR(IF(VLOOKUP(#REF!&amp;"-"&amp;ROW()-109,[2]ワークシート!$F$2:$BW$498,10,0)="","",VLOOKUP(#REF!&amp;"-"&amp;ROW()-109,[2]ワークシート!$F$2:$BW$498,10,0)),"")</f>
        <v/>
      </c>
      <c r="AC148" s="177"/>
      <c r="AD148" s="232" t="str">
        <f>+IFERROR(VLOOKUP(#REF!&amp;"-"&amp;ROW()-109,[2]ワークシート!$F$2:$BW$498,62,0),"")</f>
        <v/>
      </c>
      <c r="AE148" s="232"/>
      <c r="AF148" s="174" t="str">
        <f t="shared" si="4"/>
        <v/>
      </c>
      <c r="AG148" s="174"/>
      <c r="AH148" s="174" t="str">
        <f>+IFERROR(IF(VLOOKUP(#REF!&amp;"-"&amp;ROW()-109,[2]ワークシート!$F$2:$BW$498,63,0)="","",VLOOKUP(#REF!&amp;"-"&amp;ROW()-109,[2]ワークシート!$F$2:$BW$498,63,0)),"")</f>
        <v/>
      </c>
      <c r="AI148" s="174"/>
      <c r="AK148" s="51">
        <v>68</v>
      </c>
      <c r="AL148" s="51" t="str">
        <f t="shared" si="5"/>
        <v>68</v>
      </c>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row>
    <row r="149" spans="1:71" ht="35.1" hidden="1" customHeight="1">
      <c r="A149" s="41"/>
      <c r="B149" s="176" t="str">
        <f>+IFERROR(VLOOKUP(#REF!&amp;"-"&amp;ROW()-109,[2]ワークシート!$F$2:$BW$498,6,0),"")</f>
        <v/>
      </c>
      <c r="C149" s="177"/>
      <c r="D149" s="176" t="str">
        <f>+IFERROR(IF(VLOOKUP(#REF!&amp;"-"&amp;ROW()-109,[2]ワークシート!$F$2:$BW$498,7,0)="","",VLOOKUP(#REF!&amp;"-"&amp;ROW()-109,[2]ワークシート!$F$2:$BW$498,7,0)),"")</f>
        <v/>
      </c>
      <c r="E149" s="177"/>
      <c r="F149" s="176" t="str">
        <f>+IFERROR(VLOOKUP(#REF!&amp;"-"&amp;ROW()-109,[2]ワークシート!$F$2:$BW$498,8,0),"")</f>
        <v/>
      </c>
      <c r="G149" s="177"/>
      <c r="H149" s="45" t="str">
        <f>+IFERROR(VLOOKUP(#REF!&amp;"-"&amp;ROW()-109,[2]ワークシート!$F$2:$BW$498,9,0),"")</f>
        <v/>
      </c>
      <c r="I14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49" s="234"/>
      <c r="K149" s="176" t="str">
        <f>+IFERROR(VLOOKUP(#REF!&amp;"-"&amp;ROW()-109,[2]ワークシート!$F$2:$BW$498,16,0),"")</f>
        <v/>
      </c>
      <c r="L149" s="178"/>
      <c r="M149" s="177"/>
      <c r="N149" s="235" t="str">
        <f>+IFERROR(VLOOKUP(#REF!&amp;"-"&amp;ROW()-109,[2]ワークシート!$F$2:$BW$498,21,0),"")</f>
        <v/>
      </c>
      <c r="O149" s="236"/>
      <c r="P149" s="231" t="str">
        <f>+IFERROR(VLOOKUP(#REF!&amp;"-"&amp;ROW()-109,[2]ワークシート!$F$2:$BW$498,22,0),"")</f>
        <v/>
      </c>
      <c r="Q149" s="231"/>
      <c r="R149" s="183" t="str">
        <f>+IFERROR(VLOOKUP(#REF!&amp;"-"&amp;ROW()-109,[2]ワークシート!$F$2:$BW$498,52,0),"")</f>
        <v/>
      </c>
      <c r="S149" s="183"/>
      <c r="T149" s="183"/>
      <c r="U149" s="231" t="str">
        <f>+IFERROR(VLOOKUP(#REF!&amp;"-"&amp;ROW()-109,[2]ワークシート!$F$2:$BW$498,57,0),"")</f>
        <v/>
      </c>
      <c r="V149" s="231"/>
      <c r="W149" s="231" t="str">
        <f>+IFERROR(VLOOKUP(#REF!&amp;"-"&amp;ROW()-109,[2]ワークシート!$F$2:$BW$498,58,0),"")</f>
        <v/>
      </c>
      <c r="X149" s="231"/>
      <c r="Y149" s="231"/>
      <c r="Z149" s="174" t="str">
        <f t="shared" si="3"/>
        <v/>
      </c>
      <c r="AA149" s="174"/>
      <c r="AB149" s="176" t="str">
        <f>+IFERROR(IF(VLOOKUP(#REF!&amp;"-"&amp;ROW()-109,[2]ワークシート!$F$2:$BW$498,10,0)="","",VLOOKUP(#REF!&amp;"-"&amp;ROW()-109,[2]ワークシート!$F$2:$BW$498,10,0)),"")</f>
        <v/>
      </c>
      <c r="AC149" s="177"/>
      <c r="AD149" s="232" t="str">
        <f>+IFERROR(VLOOKUP(#REF!&amp;"-"&amp;ROW()-109,[2]ワークシート!$F$2:$BW$498,62,0),"")</f>
        <v/>
      </c>
      <c r="AE149" s="232"/>
      <c r="AF149" s="174" t="str">
        <f t="shared" si="4"/>
        <v/>
      </c>
      <c r="AG149" s="174"/>
      <c r="AH149" s="174" t="str">
        <f>+IFERROR(IF(VLOOKUP(#REF!&amp;"-"&amp;ROW()-109,[2]ワークシート!$F$2:$BW$498,63,0)="","",VLOOKUP(#REF!&amp;"-"&amp;ROW()-109,[2]ワークシート!$F$2:$BW$498,63,0)),"")</f>
        <v/>
      </c>
      <c r="AI149" s="174"/>
      <c r="AK149" s="51">
        <v>69</v>
      </c>
      <c r="AL149" s="51" t="str">
        <f t="shared" si="5"/>
        <v>69</v>
      </c>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row>
    <row r="150" spans="1:71" ht="35.1" hidden="1" customHeight="1">
      <c r="A150" s="41"/>
      <c r="B150" s="176" t="str">
        <f>+IFERROR(VLOOKUP(#REF!&amp;"-"&amp;ROW()-109,[2]ワークシート!$F$2:$BW$498,6,0),"")</f>
        <v/>
      </c>
      <c r="C150" s="177"/>
      <c r="D150" s="176" t="str">
        <f>+IFERROR(IF(VLOOKUP(#REF!&amp;"-"&amp;ROW()-109,[2]ワークシート!$F$2:$BW$498,7,0)="","",VLOOKUP(#REF!&amp;"-"&amp;ROW()-109,[2]ワークシート!$F$2:$BW$498,7,0)),"")</f>
        <v/>
      </c>
      <c r="E150" s="177"/>
      <c r="F150" s="176" t="str">
        <f>+IFERROR(VLOOKUP(#REF!&amp;"-"&amp;ROW()-109,[2]ワークシート!$F$2:$BW$498,8,0),"")</f>
        <v/>
      </c>
      <c r="G150" s="177"/>
      <c r="H150" s="45" t="str">
        <f>+IFERROR(VLOOKUP(#REF!&amp;"-"&amp;ROW()-109,[2]ワークシート!$F$2:$BW$498,9,0),"")</f>
        <v/>
      </c>
      <c r="I15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0" s="234"/>
      <c r="K150" s="176" t="str">
        <f>+IFERROR(VLOOKUP(#REF!&amp;"-"&amp;ROW()-109,[2]ワークシート!$F$2:$BW$498,16,0),"")</f>
        <v/>
      </c>
      <c r="L150" s="178"/>
      <c r="M150" s="177"/>
      <c r="N150" s="235" t="str">
        <f>+IFERROR(VLOOKUP(#REF!&amp;"-"&amp;ROW()-109,[2]ワークシート!$F$2:$BW$498,21,0),"")</f>
        <v/>
      </c>
      <c r="O150" s="236"/>
      <c r="P150" s="231" t="str">
        <f>+IFERROR(VLOOKUP(#REF!&amp;"-"&amp;ROW()-109,[2]ワークシート!$F$2:$BW$498,22,0),"")</f>
        <v/>
      </c>
      <c r="Q150" s="231"/>
      <c r="R150" s="183" t="str">
        <f>+IFERROR(VLOOKUP(#REF!&amp;"-"&amp;ROW()-109,[2]ワークシート!$F$2:$BW$498,52,0),"")</f>
        <v/>
      </c>
      <c r="S150" s="183"/>
      <c r="T150" s="183"/>
      <c r="U150" s="231" t="str">
        <f>+IFERROR(VLOOKUP(#REF!&amp;"-"&amp;ROW()-109,[2]ワークシート!$F$2:$BW$498,57,0),"")</f>
        <v/>
      </c>
      <c r="V150" s="231"/>
      <c r="W150" s="231" t="str">
        <f>+IFERROR(VLOOKUP(#REF!&amp;"-"&amp;ROW()-109,[2]ワークシート!$F$2:$BW$498,58,0),"")</f>
        <v/>
      </c>
      <c r="X150" s="231"/>
      <c r="Y150" s="231"/>
      <c r="Z150" s="174" t="str">
        <f t="shared" si="3"/>
        <v/>
      </c>
      <c r="AA150" s="174"/>
      <c r="AB150" s="176" t="str">
        <f>+IFERROR(IF(VLOOKUP(#REF!&amp;"-"&amp;ROW()-109,[2]ワークシート!$F$2:$BW$498,10,0)="","",VLOOKUP(#REF!&amp;"-"&amp;ROW()-109,[2]ワークシート!$F$2:$BW$498,10,0)),"")</f>
        <v/>
      </c>
      <c r="AC150" s="177"/>
      <c r="AD150" s="232" t="str">
        <f>+IFERROR(VLOOKUP(#REF!&amp;"-"&amp;ROW()-109,[2]ワークシート!$F$2:$BW$498,62,0),"")</f>
        <v/>
      </c>
      <c r="AE150" s="232"/>
      <c r="AF150" s="174" t="str">
        <f t="shared" si="4"/>
        <v/>
      </c>
      <c r="AG150" s="174"/>
      <c r="AH150" s="174" t="str">
        <f>+IFERROR(IF(VLOOKUP(#REF!&amp;"-"&amp;ROW()-109,[2]ワークシート!$F$2:$BW$498,63,0)="","",VLOOKUP(#REF!&amp;"-"&amp;ROW()-109,[2]ワークシート!$F$2:$BW$498,63,0)),"")</f>
        <v/>
      </c>
      <c r="AI150" s="174"/>
      <c r="AK150" s="51">
        <v>70</v>
      </c>
      <c r="AL150" s="51" t="str">
        <f t="shared" si="5"/>
        <v>70</v>
      </c>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row>
    <row r="151" spans="1:71" ht="35.1" hidden="1" customHeight="1">
      <c r="A151" s="41"/>
      <c r="B151" s="176" t="str">
        <f>+IFERROR(VLOOKUP(#REF!&amp;"-"&amp;ROW()-109,[2]ワークシート!$F$2:$BW$498,6,0),"")</f>
        <v/>
      </c>
      <c r="C151" s="177"/>
      <c r="D151" s="176" t="str">
        <f>+IFERROR(IF(VLOOKUP(#REF!&amp;"-"&amp;ROW()-109,[2]ワークシート!$F$2:$BW$498,7,0)="","",VLOOKUP(#REF!&amp;"-"&amp;ROW()-109,[2]ワークシート!$F$2:$BW$498,7,0)),"")</f>
        <v/>
      </c>
      <c r="E151" s="177"/>
      <c r="F151" s="176" t="str">
        <f>+IFERROR(VLOOKUP(#REF!&amp;"-"&amp;ROW()-109,[2]ワークシート!$F$2:$BW$498,8,0),"")</f>
        <v/>
      </c>
      <c r="G151" s="177"/>
      <c r="H151" s="45" t="str">
        <f>+IFERROR(VLOOKUP(#REF!&amp;"-"&amp;ROW()-109,[2]ワークシート!$F$2:$BW$498,9,0),"")</f>
        <v/>
      </c>
      <c r="I15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1" s="234"/>
      <c r="K151" s="176" t="str">
        <f>+IFERROR(VLOOKUP(#REF!&amp;"-"&amp;ROW()-109,[2]ワークシート!$F$2:$BW$498,16,0),"")</f>
        <v/>
      </c>
      <c r="L151" s="178"/>
      <c r="M151" s="177"/>
      <c r="N151" s="235" t="str">
        <f>+IFERROR(VLOOKUP(#REF!&amp;"-"&amp;ROW()-109,[2]ワークシート!$F$2:$BW$498,21,0),"")</f>
        <v/>
      </c>
      <c r="O151" s="236"/>
      <c r="P151" s="231" t="str">
        <f>+IFERROR(VLOOKUP(#REF!&amp;"-"&amp;ROW()-109,[2]ワークシート!$F$2:$BW$498,22,0),"")</f>
        <v/>
      </c>
      <c r="Q151" s="231"/>
      <c r="R151" s="183" t="str">
        <f>+IFERROR(VLOOKUP(#REF!&amp;"-"&amp;ROW()-109,[2]ワークシート!$F$2:$BW$498,52,0),"")</f>
        <v/>
      </c>
      <c r="S151" s="183"/>
      <c r="T151" s="183"/>
      <c r="U151" s="231" t="str">
        <f>+IFERROR(VLOOKUP(#REF!&amp;"-"&amp;ROW()-109,[2]ワークシート!$F$2:$BW$498,57,0),"")</f>
        <v/>
      </c>
      <c r="V151" s="231"/>
      <c r="W151" s="231" t="str">
        <f>+IFERROR(VLOOKUP(#REF!&amp;"-"&amp;ROW()-109,[2]ワークシート!$F$2:$BW$498,58,0),"")</f>
        <v/>
      </c>
      <c r="X151" s="231"/>
      <c r="Y151" s="231"/>
      <c r="Z151" s="174" t="str">
        <f t="shared" si="3"/>
        <v/>
      </c>
      <c r="AA151" s="174"/>
      <c r="AB151" s="176" t="str">
        <f>+IFERROR(IF(VLOOKUP(#REF!&amp;"-"&amp;ROW()-109,[2]ワークシート!$F$2:$BW$498,10,0)="","",VLOOKUP(#REF!&amp;"-"&amp;ROW()-109,[2]ワークシート!$F$2:$BW$498,10,0)),"")</f>
        <v/>
      </c>
      <c r="AC151" s="177"/>
      <c r="AD151" s="232" t="str">
        <f>+IFERROR(VLOOKUP(#REF!&amp;"-"&amp;ROW()-109,[2]ワークシート!$F$2:$BW$498,62,0),"")</f>
        <v/>
      </c>
      <c r="AE151" s="232"/>
      <c r="AF151" s="174" t="str">
        <f t="shared" si="4"/>
        <v/>
      </c>
      <c r="AG151" s="174"/>
      <c r="AH151" s="174" t="str">
        <f>+IFERROR(IF(VLOOKUP(#REF!&amp;"-"&amp;ROW()-109,[2]ワークシート!$F$2:$BW$498,63,0)="","",VLOOKUP(#REF!&amp;"-"&amp;ROW()-109,[2]ワークシート!$F$2:$BW$498,63,0)),"")</f>
        <v/>
      </c>
      <c r="AI151" s="174"/>
      <c r="AK151" s="51">
        <v>71</v>
      </c>
      <c r="AL151" s="51" t="str">
        <f t="shared" si="5"/>
        <v>71</v>
      </c>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row>
    <row r="152" spans="1:71" ht="35.1" hidden="1" customHeight="1">
      <c r="A152" s="41"/>
      <c r="B152" s="176" t="str">
        <f>+IFERROR(VLOOKUP(#REF!&amp;"-"&amp;ROW()-109,[2]ワークシート!$F$2:$BW$498,6,0),"")</f>
        <v/>
      </c>
      <c r="C152" s="177"/>
      <c r="D152" s="176" t="str">
        <f>+IFERROR(IF(VLOOKUP(#REF!&amp;"-"&amp;ROW()-109,[2]ワークシート!$F$2:$BW$498,7,0)="","",VLOOKUP(#REF!&amp;"-"&amp;ROW()-109,[2]ワークシート!$F$2:$BW$498,7,0)),"")</f>
        <v/>
      </c>
      <c r="E152" s="177"/>
      <c r="F152" s="176" t="str">
        <f>+IFERROR(VLOOKUP(#REF!&amp;"-"&amp;ROW()-109,[2]ワークシート!$F$2:$BW$498,8,0),"")</f>
        <v/>
      </c>
      <c r="G152" s="177"/>
      <c r="H152" s="45" t="str">
        <f>+IFERROR(VLOOKUP(#REF!&amp;"-"&amp;ROW()-109,[2]ワークシート!$F$2:$BW$498,9,0),"")</f>
        <v/>
      </c>
      <c r="I15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2" s="234"/>
      <c r="K152" s="176" t="str">
        <f>+IFERROR(VLOOKUP(#REF!&amp;"-"&amp;ROW()-109,[2]ワークシート!$F$2:$BW$498,16,0),"")</f>
        <v/>
      </c>
      <c r="L152" s="178"/>
      <c r="M152" s="177"/>
      <c r="N152" s="235" t="str">
        <f>+IFERROR(VLOOKUP(#REF!&amp;"-"&amp;ROW()-109,[2]ワークシート!$F$2:$BW$498,21,0),"")</f>
        <v/>
      </c>
      <c r="O152" s="236"/>
      <c r="P152" s="231" t="str">
        <f>+IFERROR(VLOOKUP(#REF!&amp;"-"&amp;ROW()-109,[2]ワークシート!$F$2:$BW$498,22,0),"")</f>
        <v/>
      </c>
      <c r="Q152" s="231"/>
      <c r="R152" s="183" t="str">
        <f>+IFERROR(VLOOKUP(#REF!&amp;"-"&amp;ROW()-109,[2]ワークシート!$F$2:$BW$498,52,0),"")</f>
        <v/>
      </c>
      <c r="S152" s="183"/>
      <c r="T152" s="183"/>
      <c r="U152" s="231" t="str">
        <f>+IFERROR(VLOOKUP(#REF!&amp;"-"&amp;ROW()-109,[2]ワークシート!$F$2:$BW$498,57,0),"")</f>
        <v/>
      </c>
      <c r="V152" s="231"/>
      <c r="W152" s="231" t="str">
        <f>+IFERROR(VLOOKUP(#REF!&amp;"-"&amp;ROW()-109,[2]ワークシート!$F$2:$BW$498,58,0),"")</f>
        <v/>
      </c>
      <c r="X152" s="231"/>
      <c r="Y152" s="231"/>
      <c r="Z152" s="174" t="str">
        <f t="shared" si="3"/>
        <v/>
      </c>
      <c r="AA152" s="174"/>
      <c r="AB152" s="176" t="str">
        <f>+IFERROR(IF(VLOOKUP(#REF!&amp;"-"&amp;ROW()-109,[2]ワークシート!$F$2:$BW$498,10,0)="","",VLOOKUP(#REF!&amp;"-"&amp;ROW()-109,[2]ワークシート!$F$2:$BW$498,10,0)),"")</f>
        <v/>
      </c>
      <c r="AC152" s="177"/>
      <c r="AD152" s="232" t="str">
        <f>+IFERROR(VLOOKUP(#REF!&amp;"-"&amp;ROW()-109,[2]ワークシート!$F$2:$BW$498,62,0),"")</f>
        <v/>
      </c>
      <c r="AE152" s="232"/>
      <c r="AF152" s="174" t="str">
        <f t="shared" si="4"/>
        <v/>
      </c>
      <c r="AG152" s="174"/>
      <c r="AH152" s="174" t="str">
        <f>+IFERROR(IF(VLOOKUP(#REF!&amp;"-"&amp;ROW()-109,[2]ワークシート!$F$2:$BW$498,63,0)="","",VLOOKUP(#REF!&amp;"-"&amp;ROW()-109,[2]ワークシート!$F$2:$BW$498,63,0)),"")</f>
        <v/>
      </c>
      <c r="AI152" s="174"/>
      <c r="AK152" s="51">
        <v>72</v>
      </c>
      <c r="AL152" s="51" t="str">
        <f t="shared" si="5"/>
        <v>72</v>
      </c>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row>
    <row r="153" spans="1:71" ht="35.1" hidden="1" customHeight="1">
      <c r="A153" s="41"/>
      <c r="B153" s="176" t="str">
        <f>+IFERROR(VLOOKUP(#REF!&amp;"-"&amp;ROW()-109,[2]ワークシート!$F$2:$BW$498,6,0),"")</f>
        <v/>
      </c>
      <c r="C153" s="177"/>
      <c r="D153" s="176" t="str">
        <f>+IFERROR(IF(VLOOKUP(#REF!&amp;"-"&amp;ROW()-109,[2]ワークシート!$F$2:$BW$498,7,0)="","",VLOOKUP(#REF!&amp;"-"&amp;ROW()-109,[2]ワークシート!$F$2:$BW$498,7,0)),"")</f>
        <v/>
      </c>
      <c r="E153" s="177"/>
      <c r="F153" s="176" t="str">
        <f>+IFERROR(VLOOKUP(#REF!&amp;"-"&amp;ROW()-109,[2]ワークシート!$F$2:$BW$498,8,0),"")</f>
        <v/>
      </c>
      <c r="G153" s="177"/>
      <c r="H153" s="45" t="str">
        <f>+IFERROR(VLOOKUP(#REF!&amp;"-"&amp;ROW()-109,[2]ワークシート!$F$2:$BW$498,9,0),"")</f>
        <v/>
      </c>
      <c r="I15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3" s="234"/>
      <c r="K153" s="176" t="str">
        <f>+IFERROR(VLOOKUP(#REF!&amp;"-"&amp;ROW()-109,[2]ワークシート!$F$2:$BW$498,16,0),"")</f>
        <v/>
      </c>
      <c r="L153" s="178"/>
      <c r="M153" s="177"/>
      <c r="N153" s="235" t="str">
        <f>+IFERROR(VLOOKUP(#REF!&amp;"-"&amp;ROW()-109,[2]ワークシート!$F$2:$BW$498,21,0),"")</f>
        <v/>
      </c>
      <c r="O153" s="236"/>
      <c r="P153" s="231" t="str">
        <f>+IFERROR(VLOOKUP(#REF!&amp;"-"&amp;ROW()-109,[2]ワークシート!$F$2:$BW$498,22,0),"")</f>
        <v/>
      </c>
      <c r="Q153" s="231"/>
      <c r="R153" s="183" t="str">
        <f>+IFERROR(VLOOKUP(#REF!&amp;"-"&amp;ROW()-109,[2]ワークシート!$F$2:$BW$498,52,0),"")</f>
        <v/>
      </c>
      <c r="S153" s="183"/>
      <c r="T153" s="183"/>
      <c r="U153" s="231" t="str">
        <f>+IFERROR(VLOOKUP(#REF!&amp;"-"&amp;ROW()-109,[2]ワークシート!$F$2:$BW$498,57,0),"")</f>
        <v/>
      </c>
      <c r="V153" s="231"/>
      <c r="W153" s="231" t="str">
        <f>+IFERROR(VLOOKUP(#REF!&amp;"-"&amp;ROW()-109,[2]ワークシート!$F$2:$BW$498,58,0),"")</f>
        <v/>
      </c>
      <c r="X153" s="231"/>
      <c r="Y153" s="231"/>
      <c r="Z153" s="174" t="str">
        <f t="shared" si="3"/>
        <v/>
      </c>
      <c r="AA153" s="174"/>
      <c r="AB153" s="176" t="str">
        <f>+IFERROR(IF(VLOOKUP(#REF!&amp;"-"&amp;ROW()-109,[2]ワークシート!$F$2:$BW$498,10,0)="","",VLOOKUP(#REF!&amp;"-"&amp;ROW()-109,[2]ワークシート!$F$2:$BW$498,10,0)),"")</f>
        <v/>
      </c>
      <c r="AC153" s="177"/>
      <c r="AD153" s="232" t="str">
        <f>+IFERROR(VLOOKUP(#REF!&amp;"-"&amp;ROW()-109,[2]ワークシート!$F$2:$BW$498,62,0),"")</f>
        <v/>
      </c>
      <c r="AE153" s="232"/>
      <c r="AF153" s="174" t="str">
        <f t="shared" si="4"/>
        <v/>
      </c>
      <c r="AG153" s="174"/>
      <c r="AH153" s="174" t="str">
        <f>+IFERROR(IF(VLOOKUP(#REF!&amp;"-"&amp;ROW()-109,[2]ワークシート!$F$2:$BW$498,63,0)="","",VLOOKUP(#REF!&amp;"-"&amp;ROW()-109,[2]ワークシート!$F$2:$BW$498,63,0)),"")</f>
        <v/>
      </c>
      <c r="AI153" s="174"/>
      <c r="AK153" s="51">
        <v>73</v>
      </c>
      <c r="AL153" s="51" t="str">
        <f t="shared" si="5"/>
        <v>73</v>
      </c>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row>
    <row r="154" spans="1:71" ht="35.1" hidden="1" customHeight="1">
      <c r="A154" s="41"/>
      <c r="B154" s="176" t="str">
        <f>+IFERROR(VLOOKUP(#REF!&amp;"-"&amp;ROW()-109,[2]ワークシート!$F$2:$BW$498,6,0),"")</f>
        <v/>
      </c>
      <c r="C154" s="177"/>
      <c r="D154" s="176" t="str">
        <f>+IFERROR(IF(VLOOKUP(#REF!&amp;"-"&amp;ROW()-109,[2]ワークシート!$F$2:$BW$498,7,0)="","",VLOOKUP(#REF!&amp;"-"&amp;ROW()-109,[2]ワークシート!$F$2:$BW$498,7,0)),"")</f>
        <v/>
      </c>
      <c r="E154" s="177"/>
      <c r="F154" s="176" t="str">
        <f>+IFERROR(VLOOKUP(#REF!&amp;"-"&amp;ROW()-109,[2]ワークシート!$F$2:$BW$498,8,0),"")</f>
        <v/>
      </c>
      <c r="G154" s="177"/>
      <c r="H154" s="45" t="str">
        <f>+IFERROR(VLOOKUP(#REF!&amp;"-"&amp;ROW()-109,[2]ワークシート!$F$2:$BW$498,9,0),"")</f>
        <v/>
      </c>
      <c r="I15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4" s="234"/>
      <c r="K154" s="176" t="str">
        <f>+IFERROR(VLOOKUP(#REF!&amp;"-"&amp;ROW()-109,[2]ワークシート!$F$2:$BW$498,16,0),"")</f>
        <v/>
      </c>
      <c r="L154" s="178"/>
      <c r="M154" s="177"/>
      <c r="N154" s="235" t="str">
        <f>+IFERROR(VLOOKUP(#REF!&amp;"-"&amp;ROW()-109,[2]ワークシート!$F$2:$BW$498,21,0),"")</f>
        <v/>
      </c>
      <c r="O154" s="236"/>
      <c r="P154" s="231" t="str">
        <f>+IFERROR(VLOOKUP(#REF!&amp;"-"&amp;ROW()-109,[2]ワークシート!$F$2:$BW$498,22,0),"")</f>
        <v/>
      </c>
      <c r="Q154" s="231"/>
      <c r="R154" s="183" t="str">
        <f>+IFERROR(VLOOKUP(#REF!&amp;"-"&amp;ROW()-109,[2]ワークシート!$F$2:$BW$498,52,0),"")</f>
        <v/>
      </c>
      <c r="S154" s="183"/>
      <c r="T154" s="183"/>
      <c r="U154" s="231" t="str">
        <f>+IFERROR(VLOOKUP(#REF!&amp;"-"&amp;ROW()-109,[2]ワークシート!$F$2:$BW$498,57,0),"")</f>
        <v/>
      </c>
      <c r="V154" s="231"/>
      <c r="W154" s="231" t="str">
        <f>+IFERROR(VLOOKUP(#REF!&amp;"-"&amp;ROW()-109,[2]ワークシート!$F$2:$BW$498,58,0),"")</f>
        <v/>
      </c>
      <c r="X154" s="231"/>
      <c r="Y154" s="231"/>
      <c r="Z154" s="174" t="str">
        <f t="shared" si="3"/>
        <v/>
      </c>
      <c r="AA154" s="174"/>
      <c r="AB154" s="176" t="str">
        <f>+IFERROR(IF(VLOOKUP(#REF!&amp;"-"&amp;ROW()-109,[2]ワークシート!$F$2:$BW$498,10,0)="","",VLOOKUP(#REF!&amp;"-"&amp;ROW()-109,[2]ワークシート!$F$2:$BW$498,10,0)),"")</f>
        <v/>
      </c>
      <c r="AC154" s="177"/>
      <c r="AD154" s="232" t="str">
        <f>+IFERROR(VLOOKUP(#REF!&amp;"-"&amp;ROW()-109,[2]ワークシート!$F$2:$BW$498,62,0),"")</f>
        <v/>
      </c>
      <c r="AE154" s="232"/>
      <c r="AF154" s="174" t="str">
        <f t="shared" si="4"/>
        <v/>
      </c>
      <c r="AG154" s="174"/>
      <c r="AH154" s="174" t="str">
        <f>+IFERROR(IF(VLOOKUP(#REF!&amp;"-"&amp;ROW()-109,[2]ワークシート!$F$2:$BW$498,63,0)="","",VLOOKUP(#REF!&amp;"-"&amp;ROW()-109,[2]ワークシート!$F$2:$BW$498,63,0)),"")</f>
        <v/>
      </c>
      <c r="AI154" s="174"/>
      <c r="AK154" s="51">
        <v>74</v>
      </c>
      <c r="AL154" s="51" t="str">
        <f t="shared" si="5"/>
        <v>74</v>
      </c>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row>
    <row r="155" spans="1:71" ht="35.1" hidden="1" customHeight="1">
      <c r="A155" s="41"/>
      <c r="B155" s="176" t="str">
        <f>+IFERROR(VLOOKUP(#REF!&amp;"-"&amp;ROW()-109,[2]ワークシート!$F$2:$BW$498,6,0),"")</f>
        <v/>
      </c>
      <c r="C155" s="177"/>
      <c r="D155" s="176" t="str">
        <f>+IFERROR(IF(VLOOKUP(#REF!&amp;"-"&amp;ROW()-109,[2]ワークシート!$F$2:$BW$498,7,0)="","",VLOOKUP(#REF!&amp;"-"&amp;ROW()-109,[2]ワークシート!$F$2:$BW$498,7,0)),"")</f>
        <v/>
      </c>
      <c r="E155" s="177"/>
      <c r="F155" s="176" t="str">
        <f>+IFERROR(VLOOKUP(#REF!&amp;"-"&amp;ROW()-109,[2]ワークシート!$F$2:$BW$498,8,0),"")</f>
        <v/>
      </c>
      <c r="G155" s="177"/>
      <c r="H155" s="45" t="str">
        <f>+IFERROR(VLOOKUP(#REF!&amp;"-"&amp;ROW()-109,[2]ワークシート!$F$2:$BW$498,9,0),"")</f>
        <v/>
      </c>
      <c r="I15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5" s="234"/>
      <c r="K155" s="176" t="str">
        <f>+IFERROR(VLOOKUP(#REF!&amp;"-"&amp;ROW()-109,[2]ワークシート!$F$2:$BW$498,16,0),"")</f>
        <v/>
      </c>
      <c r="L155" s="178"/>
      <c r="M155" s="177"/>
      <c r="N155" s="235" t="str">
        <f>+IFERROR(VLOOKUP(#REF!&amp;"-"&amp;ROW()-109,[2]ワークシート!$F$2:$BW$498,21,0),"")</f>
        <v/>
      </c>
      <c r="O155" s="236"/>
      <c r="P155" s="231" t="str">
        <f>+IFERROR(VLOOKUP(#REF!&amp;"-"&amp;ROW()-109,[2]ワークシート!$F$2:$BW$498,22,0),"")</f>
        <v/>
      </c>
      <c r="Q155" s="231"/>
      <c r="R155" s="183" t="str">
        <f>+IFERROR(VLOOKUP(#REF!&amp;"-"&amp;ROW()-109,[2]ワークシート!$F$2:$BW$498,52,0),"")</f>
        <v/>
      </c>
      <c r="S155" s="183"/>
      <c r="T155" s="183"/>
      <c r="U155" s="231" t="str">
        <f>+IFERROR(VLOOKUP(#REF!&amp;"-"&amp;ROW()-109,[2]ワークシート!$F$2:$BW$498,57,0),"")</f>
        <v/>
      </c>
      <c r="V155" s="231"/>
      <c r="W155" s="231" t="str">
        <f>+IFERROR(VLOOKUP(#REF!&amp;"-"&amp;ROW()-109,[2]ワークシート!$F$2:$BW$498,58,0),"")</f>
        <v/>
      </c>
      <c r="X155" s="231"/>
      <c r="Y155" s="231"/>
      <c r="Z155" s="174" t="str">
        <f t="shared" si="3"/>
        <v/>
      </c>
      <c r="AA155" s="174"/>
      <c r="AB155" s="176" t="str">
        <f>+IFERROR(IF(VLOOKUP(#REF!&amp;"-"&amp;ROW()-109,[2]ワークシート!$F$2:$BW$498,10,0)="","",VLOOKUP(#REF!&amp;"-"&amp;ROW()-109,[2]ワークシート!$F$2:$BW$498,10,0)),"")</f>
        <v/>
      </c>
      <c r="AC155" s="177"/>
      <c r="AD155" s="232" t="str">
        <f>+IFERROR(VLOOKUP(#REF!&amp;"-"&amp;ROW()-109,[2]ワークシート!$F$2:$BW$498,62,0),"")</f>
        <v/>
      </c>
      <c r="AE155" s="232"/>
      <c r="AF155" s="174" t="str">
        <f t="shared" si="4"/>
        <v/>
      </c>
      <c r="AG155" s="174"/>
      <c r="AH155" s="174" t="str">
        <f>+IFERROR(IF(VLOOKUP(#REF!&amp;"-"&amp;ROW()-109,[2]ワークシート!$F$2:$BW$498,63,0)="","",VLOOKUP(#REF!&amp;"-"&amp;ROW()-109,[2]ワークシート!$F$2:$BW$498,63,0)),"")</f>
        <v/>
      </c>
      <c r="AI155" s="174"/>
      <c r="AK155" s="51">
        <v>75</v>
      </c>
      <c r="AL155" s="51" t="str">
        <f t="shared" si="5"/>
        <v>75</v>
      </c>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row>
    <row r="156" spans="1:71" ht="35.1" hidden="1" customHeight="1">
      <c r="A156" s="41"/>
      <c r="B156" s="176" t="str">
        <f>+IFERROR(VLOOKUP(#REF!&amp;"-"&amp;ROW()-109,[2]ワークシート!$F$2:$BW$498,6,0),"")</f>
        <v/>
      </c>
      <c r="C156" s="177"/>
      <c r="D156" s="176" t="str">
        <f>+IFERROR(IF(VLOOKUP(#REF!&amp;"-"&amp;ROW()-109,[2]ワークシート!$F$2:$BW$498,7,0)="","",VLOOKUP(#REF!&amp;"-"&amp;ROW()-109,[2]ワークシート!$F$2:$BW$498,7,0)),"")</f>
        <v/>
      </c>
      <c r="E156" s="177"/>
      <c r="F156" s="176" t="str">
        <f>+IFERROR(VLOOKUP(#REF!&amp;"-"&amp;ROW()-109,[2]ワークシート!$F$2:$BW$498,8,0),"")</f>
        <v/>
      </c>
      <c r="G156" s="177"/>
      <c r="H156" s="45" t="str">
        <f>+IFERROR(VLOOKUP(#REF!&amp;"-"&amp;ROW()-109,[2]ワークシート!$F$2:$BW$498,9,0),"")</f>
        <v/>
      </c>
      <c r="I15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6" s="234"/>
      <c r="K156" s="176" t="str">
        <f>+IFERROR(VLOOKUP(#REF!&amp;"-"&amp;ROW()-109,[2]ワークシート!$F$2:$BW$498,16,0),"")</f>
        <v/>
      </c>
      <c r="L156" s="178"/>
      <c r="M156" s="177"/>
      <c r="N156" s="235" t="str">
        <f>+IFERROR(VLOOKUP(#REF!&amp;"-"&amp;ROW()-109,[2]ワークシート!$F$2:$BW$498,21,0),"")</f>
        <v/>
      </c>
      <c r="O156" s="236"/>
      <c r="P156" s="231" t="str">
        <f>+IFERROR(VLOOKUP(#REF!&amp;"-"&amp;ROW()-109,[2]ワークシート!$F$2:$BW$498,22,0),"")</f>
        <v/>
      </c>
      <c r="Q156" s="231"/>
      <c r="R156" s="183" t="str">
        <f>+IFERROR(VLOOKUP(#REF!&amp;"-"&amp;ROW()-109,[2]ワークシート!$F$2:$BW$498,52,0),"")</f>
        <v/>
      </c>
      <c r="S156" s="183"/>
      <c r="T156" s="183"/>
      <c r="U156" s="231" t="str">
        <f>+IFERROR(VLOOKUP(#REF!&amp;"-"&amp;ROW()-109,[2]ワークシート!$F$2:$BW$498,57,0),"")</f>
        <v/>
      </c>
      <c r="V156" s="231"/>
      <c r="W156" s="231" t="str">
        <f>+IFERROR(VLOOKUP(#REF!&amp;"-"&amp;ROW()-109,[2]ワークシート!$F$2:$BW$498,58,0),"")</f>
        <v/>
      </c>
      <c r="X156" s="231"/>
      <c r="Y156" s="231"/>
      <c r="Z156" s="174" t="str">
        <f t="shared" si="3"/>
        <v/>
      </c>
      <c r="AA156" s="174"/>
      <c r="AB156" s="176" t="str">
        <f>+IFERROR(IF(VLOOKUP(#REF!&amp;"-"&amp;ROW()-109,[2]ワークシート!$F$2:$BW$498,10,0)="","",VLOOKUP(#REF!&amp;"-"&amp;ROW()-109,[2]ワークシート!$F$2:$BW$498,10,0)),"")</f>
        <v/>
      </c>
      <c r="AC156" s="177"/>
      <c r="AD156" s="232" t="str">
        <f>+IFERROR(VLOOKUP(#REF!&amp;"-"&amp;ROW()-109,[2]ワークシート!$F$2:$BW$498,62,0),"")</f>
        <v/>
      </c>
      <c r="AE156" s="232"/>
      <c r="AF156" s="174" t="str">
        <f t="shared" si="4"/>
        <v/>
      </c>
      <c r="AG156" s="174"/>
      <c r="AH156" s="174" t="str">
        <f>+IFERROR(IF(VLOOKUP(#REF!&amp;"-"&amp;ROW()-109,[2]ワークシート!$F$2:$BW$498,63,0)="","",VLOOKUP(#REF!&amp;"-"&amp;ROW()-109,[2]ワークシート!$F$2:$BW$498,63,0)),"")</f>
        <v/>
      </c>
      <c r="AI156" s="174"/>
      <c r="AK156" s="51">
        <v>76</v>
      </c>
      <c r="AL156" s="51" t="str">
        <f t="shared" si="5"/>
        <v>76</v>
      </c>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row>
    <row r="157" spans="1:71" ht="35.1" hidden="1" customHeight="1">
      <c r="A157" s="41"/>
      <c r="B157" s="176" t="str">
        <f>+IFERROR(VLOOKUP(#REF!&amp;"-"&amp;ROW()-109,[2]ワークシート!$F$2:$BW$498,6,0),"")</f>
        <v/>
      </c>
      <c r="C157" s="177"/>
      <c r="D157" s="176" t="str">
        <f>+IFERROR(IF(VLOOKUP(#REF!&amp;"-"&amp;ROW()-109,[2]ワークシート!$F$2:$BW$498,7,0)="","",VLOOKUP(#REF!&amp;"-"&amp;ROW()-109,[2]ワークシート!$F$2:$BW$498,7,0)),"")</f>
        <v/>
      </c>
      <c r="E157" s="177"/>
      <c r="F157" s="176" t="str">
        <f>+IFERROR(VLOOKUP(#REF!&amp;"-"&amp;ROW()-109,[2]ワークシート!$F$2:$BW$498,8,0),"")</f>
        <v/>
      </c>
      <c r="G157" s="177"/>
      <c r="H157" s="45" t="str">
        <f>+IFERROR(VLOOKUP(#REF!&amp;"-"&amp;ROW()-109,[2]ワークシート!$F$2:$BW$498,9,0),"")</f>
        <v/>
      </c>
      <c r="I15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7" s="234"/>
      <c r="K157" s="176" t="str">
        <f>+IFERROR(VLOOKUP(#REF!&amp;"-"&amp;ROW()-109,[2]ワークシート!$F$2:$BW$498,16,0),"")</f>
        <v/>
      </c>
      <c r="L157" s="178"/>
      <c r="M157" s="177"/>
      <c r="N157" s="235" t="str">
        <f>+IFERROR(VLOOKUP(#REF!&amp;"-"&amp;ROW()-109,[2]ワークシート!$F$2:$BW$498,21,0),"")</f>
        <v/>
      </c>
      <c r="O157" s="236"/>
      <c r="P157" s="231" t="str">
        <f>+IFERROR(VLOOKUP(#REF!&amp;"-"&amp;ROW()-109,[2]ワークシート!$F$2:$BW$498,22,0),"")</f>
        <v/>
      </c>
      <c r="Q157" s="231"/>
      <c r="R157" s="183" t="str">
        <f>+IFERROR(VLOOKUP(#REF!&amp;"-"&amp;ROW()-109,[2]ワークシート!$F$2:$BW$498,52,0),"")</f>
        <v/>
      </c>
      <c r="S157" s="183"/>
      <c r="T157" s="183"/>
      <c r="U157" s="231" t="str">
        <f>+IFERROR(VLOOKUP(#REF!&amp;"-"&amp;ROW()-109,[2]ワークシート!$F$2:$BW$498,57,0),"")</f>
        <v/>
      </c>
      <c r="V157" s="231"/>
      <c r="W157" s="231" t="str">
        <f>+IFERROR(VLOOKUP(#REF!&amp;"-"&amp;ROW()-109,[2]ワークシート!$F$2:$BW$498,58,0),"")</f>
        <v/>
      </c>
      <c r="X157" s="231"/>
      <c r="Y157" s="231"/>
      <c r="Z157" s="174" t="str">
        <f t="shared" si="3"/>
        <v/>
      </c>
      <c r="AA157" s="174"/>
      <c r="AB157" s="176" t="str">
        <f>+IFERROR(IF(VLOOKUP(#REF!&amp;"-"&amp;ROW()-109,[2]ワークシート!$F$2:$BW$498,10,0)="","",VLOOKUP(#REF!&amp;"-"&amp;ROW()-109,[2]ワークシート!$F$2:$BW$498,10,0)),"")</f>
        <v/>
      </c>
      <c r="AC157" s="177"/>
      <c r="AD157" s="232" t="str">
        <f>+IFERROR(VLOOKUP(#REF!&amp;"-"&amp;ROW()-109,[2]ワークシート!$F$2:$BW$498,62,0),"")</f>
        <v/>
      </c>
      <c r="AE157" s="232"/>
      <c r="AF157" s="174" t="str">
        <f t="shared" si="4"/>
        <v/>
      </c>
      <c r="AG157" s="174"/>
      <c r="AH157" s="174" t="str">
        <f>+IFERROR(IF(VLOOKUP(#REF!&amp;"-"&amp;ROW()-109,[2]ワークシート!$F$2:$BW$498,63,0)="","",VLOOKUP(#REF!&amp;"-"&amp;ROW()-109,[2]ワークシート!$F$2:$BW$498,63,0)),"")</f>
        <v/>
      </c>
      <c r="AI157" s="174"/>
      <c r="AK157" s="51">
        <v>77</v>
      </c>
      <c r="AL157" s="51" t="str">
        <f t="shared" si="5"/>
        <v>77</v>
      </c>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row>
    <row r="158" spans="1:71" ht="35.1" hidden="1" customHeight="1">
      <c r="A158" s="41"/>
      <c r="B158" s="176" t="str">
        <f>+IFERROR(VLOOKUP(#REF!&amp;"-"&amp;ROW()-109,[2]ワークシート!$F$2:$BW$498,6,0),"")</f>
        <v/>
      </c>
      <c r="C158" s="177"/>
      <c r="D158" s="176" t="str">
        <f>+IFERROR(IF(VLOOKUP(#REF!&amp;"-"&amp;ROW()-109,[2]ワークシート!$F$2:$BW$498,7,0)="","",VLOOKUP(#REF!&amp;"-"&amp;ROW()-109,[2]ワークシート!$F$2:$BW$498,7,0)),"")</f>
        <v/>
      </c>
      <c r="E158" s="177"/>
      <c r="F158" s="176" t="str">
        <f>+IFERROR(VLOOKUP(#REF!&amp;"-"&amp;ROW()-109,[2]ワークシート!$F$2:$BW$498,8,0),"")</f>
        <v/>
      </c>
      <c r="G158" s="177"/>
      <c r="H158" s="45" t="str">
        <f>+IFERROR(VLOOKUP(#REF!&amp;"-"&amp;ROW()-109,[2]ワークシート!$F$2:$BW$498,9,0),"")</f>
        <v/>
      </c>
      <c r="I15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8" s="234"/>
      <c r="K158" s="176" t="str">
        <f>+IFERROR(VLOOKUP(#REF!&amp;"-"&amp;ROW()-109,[2]ワークシート!$F$2:$BW$498,16,0),"")</f>
        <v/>
      </c>
      <c r="L158" s="178"/>
      <c r="M158" s="177"/>
      <c r="N158" s="235" t="str">
        <f>+IFERROR(VLOOKUP(#REF!&amp;"-"&amp;ROW()-109,[2]ワークシート!$F$2:$BW$498,21,0),"")</f>
        <v/>
      </c>
      <c r="O158" s="236"/>
      <c r="P158" s="231" t="str">
        <f>+IFERROR(VLOOKUP(#REF!&amp;"-"&amp;ROW()-109,[2]ワークシート!$F$2:$BW$498,22,0),"")</f>
        <v/>
      </c>
      <c r="Q158" s="231"/>
      <c r="R158" s="183" t="str">
        <f>+IFERROR(VLOOKUP(#REF!&amp;"-"&amp;ROW()-109,[2]ワークシート!$F$2:$BW$498,52,0),"")</f>
        <v/>
      </c>
      <c r="S158" s="183"/>
      <c r="T158" s="183"/>
      <c r="U158" s="231" t="str">
        <f>+IFERROR(VLOOKUP(#REF!&amp;"-"&amp;ROW()-109,[2]ワークシート!$F$2:$BW$498,57,0),"")</f>
        <v/>
      </c>
      <c r="V158" s="231"/>
      <c r="W158" s="231" t="str">
        <f>+IFERROR(VLOOKUP(#REF!&amp;"-"&amp;ROW()-109,[2]ワークシート!$F$2:$BW$498,58,0),"")</f>
        <v/>
      </c>
      <c r="X158" s="231"/>
      <c r="Y158" s="231"/>
      <c r="Z158" s="174" t="str">
        <f t="shared" si="3"/>
        <v/>
      </c>
      <c r="AA158" s="174"/>
      <c r="AB158" s="176" t="str">
        <f>+IFERROR(IF(VLOOKUP(#REF!&amp;"-"&amp;ROW()-109,[2]ワークシート!$F$2:$BW$498,10,0)="","",VLOOKUP(#REF!&amp;"-"&amp;ROW()-109,[2]ワークシート!$F$2:$BW$498,10,0)),"")</f>
        <v/>
      </c>
      <c r="AC158" s="177"/>
      <c r="AD158" s="232" t="str">
        <f>+IFERROR(VLOOKUP(#REF!&amp;"-"&amp;ROW()-109,[2]ワークシート!$F$2:$BW$498,62,0),"")</f>
        <v/>
      </c>
      <c r="AE158" s="232"/>
      <c r="AF158" s="174" t="str">
        <f t="shared" si="4"/>
        <v/>
      </c>
      <c r="AG158" s="174"/>
      <c r="AH158" s="174" t="str">
        <f>+IFERROR(IF(VLOOKUP(#REF!&amp;"-"&amp;ROW()-109,[2]ワークシート!$F$2:$BW$498,63,0)="","",VLOOKUP(#REF!&amp;"-"&amp;ROW()-109,[2]ワークシート!$F$2:$BW$498,63,0)),"")</f>
        <v/>
      </c>
      <c r="AI158" s="174"/>
      <c r="AK158" s="51">
        <v>78</v>
      </c>
      <c r="AL158" s="51" t="str">
        <f t="shared" si="5"/>
        <v>78</v>
      </c>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row>
    <row r="159" spans="1:71" ht="35.1" hidden="1" customHeight="1">
      <c r="A159" s="41"/>
      <c r="B159" s="176" t="str">
        <f>+IFERROR(VLOOKUP(#REF!&amp;"-"&amp;ROW()-109,[2]ワークシート!$F$2:$BW$498,6,0),"")</f>
        <v/>
      </c>
      <c r="C159" s="177"/>
      <c r="D159" s="176" t="str">
        <f>+IFERROR(IF(VLOOKUP(#REF!&amp;"-"&amp;ROW()-109,[2]ワークシート!$F$2:$BW$498,7,0)="","",VLOOKUP(#REF!&amp;"-"&amp;ROW()-109,[2]ワークシート!$F$2:$BW$498,7,0)),"")</f>
        <v/>
      </c>
      <c r="E159" s="177"/>
      <c r="F159" s="176" t="str">
        <f>+IFERROR(VLOOKUP(#REF!&amp;"-"&amp;ROW()-109,[2]ワークシート!$F$2:$BW$498,8,0),"")</f>
        <v/>
      </c>
      <c r="G159" s="177"/>
      <c r="H159" s="45" t="str">
        <f>+IFERROR(VLOOKUP(#REF!&amp;"-"&amp;ROW()-109,[2]ワークシート!$F$2:$BW$498,9,0),"")</f>
        <v/>
      </c>
      <c r="I15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59" s="234"/>
      <c r="K159" s="176" t="str">
        <f>+IFERROR(VLOOKUP(#REF!&amp;"-"&amp;ROW()-109,[2]ワークシート!$F$2:$BW$498,16,0),"")</f>
        <v/>
      </c>
      <c r="L159" s="178"/>
      <c r="M159" s="177"/>
      <c r="N159" s="235" t="str">
        <f>+IFERROR(VLOOKUP(#REF!&amp;"-"&amp;ROW()-109,[2]ワークシート!$F$2:$BW$498,21,0),"")</f>
        <v/>
      </c>
      <c r="O159" s="236"/>
      <c r="P159" s="231" t="str">
        <f>+IFERROR(VLOOKUP(#REF!&amp;"-"&amp;ROW()-109,[2]ワークシート!$F$2:$BW$498,22,0),"")</f>
        <v/>
      </c>
      <c r="Q159" s="231"/>
      <c r="R159" s="183" t="str">
        <f>+IFERROR(VLOOKUP(#REF!&amp;"-"&amp;ROW()-109,[2]ワークシート!$F$2:$BW$498,52,0),"")</f>
        <v/>
      </c>
      <c r="S159" s="183"/>
      <c r="T159" s="183"/>
      <c r="U159" s="231" t="str">
        <f>+IFERROR(VLOOKUP(#REF!&amp;"-"&amp;ROW()-109,[2]ワークシート!$F$2:$BW$498,57,0),"")</f>
        <v/>
      </c>
      <c r="V159" s="231"/>
      <c r="W159" s="231" t="str">
        <f>+IFERROR(VLOOKUP(#REF!&amp;"-"&amp;ROW()-109,[2]ワークシート!$F$2:$BW$498,58,0),"")</f>
        <v/>
      </c>
      <c r="X159" s="231"/>
      <c r="Y159" s="231"/>
      <c r="Z159" s="174" t="str">
        <f t="shared" si="3"/>
        <v/>
      </c>
      <c r="AA159" s="174"/>
      <c r="AB159" s="176" t="str">
        <f>+IFERROR(IF(VLOOKUP(#REF!&amp;"-"&amp;ROW()-109,[2]ワークシート!$F$2:$BW$498,10,0)="","",VLOOKUP(#REF!&amp;"-"&amp;ROW()-109,[2]ワークシート!$F$2:$BW$498,10,0)),"")</f>
        <v/>
      </c>
      <c r="AC159" s="177"/>
      <c r="AD159" s="232" t="str">
        <f>+IFERROR(VLOOKUP(#REF!&amp;"-"&amp;ROW()-109,[2]ワークシート!$F$2:$BW$498,62,0),"")</f>
        <v/>
      </c>
      <c r="AE159" s="232"/>
      <c r="AF159" s="174" t="str">
        <f t="shared" si="4"/>
        <v/>
      </c>
      <c r="AG159" s="174"/>
      <c r="AH159" s="174" t="str">
        <f>+IFERROR(IF(VLOOKUP(#REF!&amp;"-"&amp;ROW()-109,[2]ワークシート!$F$2:$BW$498,63,0)="","",VLOOKUP(#REF!&amp;"-"&amp;ROW()-109,[2]ワークシート!$F$2:$BW$498,63,0)),"")</f>
        <v/>
      </c>
      <c r="AI159" s="174"/>
      <c r="AK159" s="51">
        <v>79</v>
      </c>
      <c r="AL159" s="51" t="str">
        <f t="shared" si="5"/>
        <v>79</v>
      </c>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row>
    <row r="160" spans="1:71" ht="35.1" hidden="1" customHeight="1">
      <c r="A160" s="41"/>
      <c r="B160" s="176" t="str">
        <f>+IFERROR(VLOOKUP(#REF!&amp;"-"&amp;ROW()-109,[2]ワークシート!$F$2:$BW$498,6,0),"")</f>
        <v/>
      </c>
      <c r="C160" s="177"/>
      <c r="D160" s="176" t="str">
        <f>+IFERROR(IF(VLOOKUP(#REF!&amp;"-"&amp;ROW()-109,[2]ワークシート!$F$2:$BW$498,7,0)="","",VLOOKUP(#REF!&amp;"-"&amp;ROW()-109,[2]ワークシート!$F$2:$BW$498,7,0)),"")</f>
        <v/>
      </c>
      <c r="E160" s="177"/>
      <c r="F160" s="176" t="str">
        <f>+IFERROR(VLOOKUP(#REF!&amp;"-"&amp;ROW()-109,[2]ワークシート!$F$2:$BW$498,8,0),"")</f>
        <v/>
      </c>
      <c r="G160" s="177"/>
      <c r="H160" s="45" t="str">
        <f>+IFERROR(VLOOKUP(#REF!&amp;"-"&amp;ROW()-109,[2]ワークシート!$F$2:$BW$498,9,0),"")</f>
        <v/>
      </c>
      <c r="I16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0" s="234"/>
      <c r="K160" s="176" t="str">
        <f>+IFERROR(VLOOKUP(#REF!&amp;"-"&amp;ROW()-109,[2]ワークシート!$F$2:$BW$498,16,0),"")</f>
        <v/>
      </c>
      <c r="L160" s="178"/>
      <c r="M160" s="177"/>
      <c r="N160" s="235" t="str">
        <f>+IFERROR(VLOOKUP(#REF!&amp;"-"&amp;ROW()-109,[2]ワークシート!$F$2:$BW$498,21,0),"")</f>
        <v/>
      </c>
      <c r="O160" s="236"/>
      <c r="P160" s="231" t="str">
        <f>+IFERROR(VLOOKUP(#REF!&amp;"-"&amp;ROW()-109,[2]ワークシート!$F$2:$BW$498,22,0),"")</f>
        <v/>
      </c>
      <c r="Q160" s="231"/>
      <c r="R160" s="183" t="str">
        <f>+IFERROR(VLOOKUP(#REF!&amp;"-"&amp;ROW()-109,[2]ワークシート!$F$2:$BW$498,52,0),"")</f>
        <v/>
      </c>
      <c r="S160" s="183"/>
      <c r="T160" s="183"/>
      <c r="U160" s="231" t="str">
        <f>+IFERROR(VLOOKUP(#REF!&amp;"-"&amp;ROW()-109,[2]ワークシート!$F$2:$BW$498,57,0),"")</f>
        <v/>
      </c>
      <c r="V160" s="231"/>
      <c r="W160" s="231" t="str">
        <f>+IFERROR(VLOOKUP(#REF!&amp;"-"&amp;ROW()-109,[2]ワークシート!$F$2:$BW$498,58,0),"")</f>
        <v/>
      </c>
      <c r="X160" s="231"/>
      <c r="Y160" s="231"/>
      <c r="Z160" s="174" t="str">
        <f t="shared" si="3"/>
        <v/>
      </c>
      <c r="AA160" s="174"/>
      <c r="AB160" s="176" t="str">
        <f>+IFERROR(IF(VLOOKUP(#REF!&amp;"-"&amp;ROW()-109,[2]ワークシート!$F$2:$BW$498,10,0)="","",VLOOKUP(#REF!&amp;"-"&amp;ROW()-109,[2]ワークシート!$F$2:$BW$498,10,0)),"")</f>
        <v/>
      </c>
      <c r="AC160" s="177"/>
      <c r="AD160" s="232" t="str">
        <f>+IFERROR(VLOOKUP(#REF!&amp;"-"&amp;ROW()-109,[2]ワークシート!$F$2:$BW$498,62,0),"")</f>
        <v/>
      </c>
      <c r="AE160" s="232"/>
      <c r="AF160" s="174" t="str">
        <f t="shared" si="4"/>
        <v/>
      </c>
      <c r="AG160" s="174"/>
      <c r="AH160" s="174" t="str">
        <f>+IFERROR(IF(VLOOKUP(#REF!&amp;"-"&amp;ROW()-109,[2]ワークシート!$F$2:$BW$498,63,0)="","",VLOOKUP(#REF!&amp;"-"&amp;ROW()-109,[2]ワークシート!$F$2:$BW$498,63,0)),"")</f>
        <v/>
      </c>
      <c r="AI160" s="174"/>
      <c r="AK160" s="51">
        <v>80</v>
      </c>
      <c r="AL160" s="51" t="str">
        <f t="shared" si="5"/>
        <v>80</v>
      </c>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row>
    <row r="161" spans="1:71" ht="35.1" hidden="1" customHeight="1">
      <c r="A161" s="41"/>
      <c r="B161" s="176" t="str">
        <f>+IFERROR(VLOOKUP(#REF!&amp;"-"&amp;ROW()-109,[2]ワークシート!$F$2:$BW$498,6,0),"")</f>
        <v/>
      </c>
      <c r="C161" s="177"/>
      <c r="D161" s="176" t="str">
        <f>+IFERROR(IF(VLOOKUP(#REF!&amp;"-"&amp;ROW()-109,[2]ワークシート!$F$2:$BW$498,7,0)="","",VLOOKUP(#REF!&amp;"-"&amp;ROW()-109,[2]ワークシート!$F$2:$BW$498,7,0)),"")</f>
        <v/>
      </c>
      <c r="E161" s="177"/>
      <c r="F161" s="176" t="str">
        <f>+IFERROR(VLOOKUP(#REF!&amp;"-"&amp;ROW()-109,[2]ワークシート!$F$2:$BW$498,8,0),"")</f>
        <v/>
      </c>
      <c r="G161" s="177"/>
      <c r="H161" s="45" t="str">
        <f>+IFERROR(VLOOKUP(#REF!&amp;"-"&amp;ROW()-109,[2]ワークシート!$F$2:$BW$498,9,0),"")</f>
        <v/>
      </c>
      <c r="I16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1" s="234"/>
      <c r="K161" s="176" t="str">
        <f>+IFERROR(VLOOKUP(#REF!&amp;"-"&amp;ROW()-109,[2]ワークシート!$F$2:$BW$498,16,0),"")</f>
        <v/>
      </c>
      <c r="L161" s="178"/>
      <c r="M161" s="177"/>
      <c r="N161" s="235" t="str">
        <f>+IFERROR(VLOOKUP(#REF!&amp;"-"&amp;ROW()-109,[2]ワークシート!$F$2:$BW$498,21,0),"")</f>
        <v/>
      </c>
      <c r="O161" s="236"/>
      <c r="P161" s="231" t="str">
        <f>+IFERROR(VLOOKUP(#REF!&amp;"-"&amp;ROW()-109,[2]ワークシート!$F$2:$BW$498,22,0),"")</f>
        <v/>
      </c>
      <c r="Q161" s="231"/>
      <c r="R161" s="183" t="str">
        <f>+IFERROR(VLOOKUP(#REF!&amp;"-"&amp;ROW()-109,[2]ワークシート!$F$2:$BW$498,52,0),"")</f>
        <v/>
      </c>
      <c r="S161" s="183"/>
      <c r="T161" s="183"/>
      <c r="U161" s="231" t="str">
        <f>+IFERROR(VLOOKUP(#REF!&amp;"-"&amp;ROW()-109,[2]ワークシート!$F$2:$BW$498,57,0),"")</f>
        <v/>
      </c>
      <c r="V161" s="231"/>
      <c r="W161" s="231" t="str">
        <f>+IFERROR(VLOOKUP(#REF!&amp;"-"&amp;ROW()-109,[2]ワークシート!$F$2:$BW$498,58,0),"")</f>
        <v/>
      </c>
      <c r="X161" s="231"/>
      <c r="Y161" s="231"/>
      <c r="Z161" s="174" t="str">
        <f t="shared" si="3"/>
        <v/>
      </c>
      <c r="AA161" s="174"/>
      <c r="AB161" s="176" t="str">
        <f>+IFERROR(IF(VLOOKUP(#REF!&amp;"-"&amp;ROW()-109,[2]ワークシート!$F$2:$BW$498,10,0)="","",VLOOKUP(#REF!&amp;"-"&amp;ROW()-109,[2]ワークシート!$F$2:$BW$498,10,0)),"")</f>
        <v/>
      </c>
      <c r="AC161" s="177"/>
      <c r="AD161" s="232" t="str">
        <f>+IFERROR(VLOOKUP(#REF!&amp;"-"&amp;ROW()-109,[2]ワークシート!$F$2:$BW$498,62,0),"")</f>
        <v/>
      </c>
      <c r="AE161" s="232"/>
      <c r="AF161" s="174" t="str">
        <f t="shared" si="4"/>
        <v/>
      </c>
      <c r="AG161" s="174"/>
      <c r="AH161" s="174" t="str">
        <f>+IFERROR(IF(VLOOKUP(#REF!&amp;"-"&amp;ROW()-109,[2]ワークシート!$F$2:$BW$498,63,0)="","",VLOOKUP(#REF!&amp;"-"&amp;ROW()-109,[2]ワークシート!$F$2:$BW$498,63,0)),"")</f>
        <v/>
      </c>
      <c r="AI161" s="174"/>
      <c r="AK161" s="51">
        <v>81</v>
      </c>
      <c r="AL161" s="51" t="str">
        <f t="shared" si="5"/>
        <v>81</v>
      </c>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row>
    <row r="162" spans="1:71" ht="35.1" hidden="1" customHeight="1">
      <c r="A162" s="41"/>
      <c r="B162" s="176" t="str">
        <f>+IFERROR(VLOOKUP(#REF!&amp;"-"&amp;ROW()-109,[2]ワークシート!$F$2:$BW$498,6,0),"")</f>
        <v/>
      </c>
      <c r="C162" s="177"/>
      <c r="D162" s="176" t="str">
        <f>+IFERROR(IF(VLOOKUP(#REF!&amp;"-"&amp;ROW()-109,[2]ワークシート!$F$2:$BW$498,7,0)="","",VLOOKUP(#REF!&amp;"-"&amp;ROW()-109,[2]ワークシート!$F$2:$BW$498,7,0)),"")</f>
        <v/>
      </c>
      <c r="E162" s="177"/>
      <c r="F162" s="176" t="str">
        <f>+IFERROR(VLOOKUP(#REF!&amp;"-"&amp;ROW()-109,[2]ワークシート!$F$2:$BW$498,8,0),"")</f>
        <v/>
      </c>
      <c r="G162" s="177"/>
      <c r="H162" s="45" t="str">
        <f>+IFERROR(VLOOKUP(#REF!&amp;"-"&amp;ROW()-109,[2]ワークシート!$F$2:$BW$498,9,0),"")</f>
        <v/>
      </c>
      <c r="I16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2" s="234"/>
      <c r="K162" s="176" t="str">
        <f>+IFERROR(VLOOKUP(#REF!&amp;"-"&amp;ROW()-109,[2]ワークシート!$F$2:$BW$498,16,0),"")</f>
        <v/>
      </c>
      <c r="L162" s="178"/>
      <c r="M162" s="177"/>
      <c r="N162" s="235" t="str">
        <f>+IFERROR(VLOOKUP(#REF!&amp;"-"&amp;ROW()-109,[2]ワークシート!$F$2:$BW$498,21,0),"")</f>
        <v/>
      </c>
      <c r="O162" s="236"/>
      <c r="P162" s="231" t="str">
        <f>+IFERROR(VLOOKUP(#REF!&amp;"-"&amp;ROW()-109,[2]ワークシート!$F$2:$BW$498,22,0),"")</f>
        <v/>
      </c>
      <c r="Q162" s="231"/>
      <c r="R162" s="183" t="str">
        <f>+IFERROR(VLOOKUP(#REF!&amp;"-"&amp;ROW()-109,[2]ワークシート!$F$2:$BW$498,52,0),"")</f>
        <v/>
      </c>
      <c r="S162" s="183"/>
      <c r="T162" s="183"/>
      <c r="U162" s="231" t="str">
        <f>+IFERROR(VLOOKUP(#REF!&amp;"-"&amp;ROW()-109,[2]ワークシート!$F$2:$BW$498,57,0),"")</f>
        <v/>
      </c>
      <c r="V162" s="231"/>
      <c r="W162" s="231" t="str">
        <f>+IFERROR(VLOOKUP(#REF!&amp;"-"&amp;ROW()-109,[2]ワークシート!$F$2:$BW$498,58,0),"")</f>
        <v/>
      </c>
      <c r="X162" s="231"/>
      <c r="Y162" s="231"/>
      <c r="Z162" s="174" t="str">
        <f t="shared" si="3"/>
        <v/>
      </c>
      <c r="AA162" s="174"/>
      <c r="AB162" s="176" t="str">
        <f>+IFERROR(IF(VLOOKUP(#REF!&amp;"-"&amp;ROW()-109,[2]ワークシート!$F$2:$BW$498,10,0)="","",VLOOKUP(#REF!&amp;"-"&amp;ROW()-109,[2]ワークシート!$F$2:$BW$498,10,0)),"")</f>
        <v/>
      </c>
      <c r="AC162" s="177"/>
      <c r="AD162" s="232" t="str">
        <f>+IFERROR(VLOOKUP(#REF!&amp;"-"&amp;ROW()-109,[2]ワークシート!$F$2:$BW$498,62,0),"")</f>
        <v/>
      </c>
      <c r="AE162" s="232"/>
      <c r="AF162" s="174" t="str">
        <f t="shared" si="4"/>
        <v/>
      </c>
      <c r="AG162" s="174"/>
      <c r="AH162" s="174" t="str">
        <f>+IFERROR(IF(VLOOKUP(#REF!&amp;"-"&amp;ROW()-109,[2]ワークシート!$F$2:$BW$498,63,0)="","",VLOOKUP(#REF!&amp;"-"&amp;ROW()-109,[2]ワークシート!$F$2:$BW$498,63,0)),"")</f>
        <v/>
      </c>
      <c r="AI162" s="174"/>
      <c r="AK162" s="51">
        <v>82</v>
      </c>
      <c r="AL162" s="51" t="str">
        <f t="shared" si="5"/>
        <v>82</v>
      </c>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row>
    <row r="163" spans="1:71" ht="35.1" hidden="1" customHeight="1">
      <c r="A163" s="41"/>
      <c r="B163" s="176" t="str">
        <f>+IFERROR(VLOOKUP(#REF!&amp;"-"&amp;ROW()-109,[2]ワークシート!$F$2:$BW$498,6,0),"")</f>
        <v/>
      </c>
      <c r="C163" s="177"/>
      <c r="D163" s="176" t="str">
        <f>+IFERROR(IF(VLOOKUP(#REF!&amp;"-"&amp;ROW()-109,[2]ワークシート!$F$2:$BW$498,7,0)="","",VLOOKUP(#REF!&amp;"-"&amp;ROW()-109,[2]ワークシート!$F$2:$BW$498,7,0)),"")</f>
        <v/>
      </c>
      <c r="E163" s="177"/>
      <c r="F163" s="176" t="str">
        <f>+IFERROR(VLOOKUP(#REF!&amp;"-"&amp;ROW()-109,[2]ワークシート!$F$2:$BW$498,8,0),"")</f>
        <v/>
      </c>
      <c r="G163" s="177"/>
      <c r="H163" s="45" t="str">
        <f>+IFERROR(VLOOKUP(#REF!&amp;"-"&amp;ROW()-109,[2]ワークシート!$F$2:$BW$498,9,0),"")</f>
        <v/>
      </c>
      <c r="I16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3" s="234"/>
      <c r="K163" s="176" t="str">
        <f>+IFERROR(VLOOKUP(#REF!&amp;"-"&amp;ROW()-109,[2]ワークシート!$F$2:$BW$498,16,0),"")</f>
        <v/>
      </c>
      <c r="L163" s="178"/>
      <c r="M163" s="177"/>
      <c r="N163" s="235" t="str">
        <f>+IFERROR(VLOOKUP(#REF!&amp;"-"&amp;ROW()-109,[2]ワークシート!$F$2:$BW$498,21,0),"")</f>
        <v/>
      </c>
      <c r="O163" s="236"/>
      <c r="P163" s="231" t="str">
        <f>+IFERROR(VLOOKUP(#REF!&amp;"-"&amp;ROW()-109,[2]ワークシート!$F$2:$BW$498,22,0),"")</f>
        <v/>
      </c>
      <c r="Q163" s="231"/>
      <c r="R163" s="183" t="str">
        <f>+IFERROR(VLOOKUP(#REF!&amp;"-"&amp;ROW()-109,[2]ワークシート!$F$2:$BW$498,52,0),"")</f>
        <v/>
      </c>
      <c r="S163" s="183"/>
      <c r="T163" s="183"/>
      <c r="U163" s="231" t="str">
        <f>+IFERROR(VLOOKUP(#REF!&amp;"-"&amp;ROW()-109,[2]ワークシート!$F$2:$BW$498,57,0),"")</f>
        <v/>
      </c>
      <c r="V163" s="231"/>
      <c r="W163" s="231" t="str">
        <f>+IFERROR(VLOOKUP(#REF!&amp;"-"&amp;ROW()-109,[2]ワークシート!$F$2:$BW$498,58,0),"")</f>
        <v/>
      </c>
      <c r="X163" s="231"/>
      <c r="Y163" s="231"/>
      <c r="Z163" s="174" t="str">
        <f t="shared" si="3"/>
        <v/>
      </c>
      <c r="AA163" s="174"/>
      <c r="AB163" s="176" t="str">
        <f>+IFERROR(IF(VLOOKUP(#REF!&amp;"-"&amp;ROW()-109,[2]ワークシート!$F$2:$BW$498,10,0)="","",VLOOKUP(#REF!&amp;"-"&amp;ROW()-109,[2]ワークシート!$F$2:$BW$498,10,0)),"")</f>
        <v/>
      </c>
      <c r="AC163" s="177"/>
      <c r="AD163" s="232" t="str">
        <f>+IFERROR(VLOOKUP(#REF!&amp;"-"&amp;ROW()-109,[2]ワークシート!$F$2:$BW$498,62,0),"")</f>
        <v/>
      </c>
      <c r="AE163" s="232"/>
      <c r="AF163" s="174" t="str">
        <f t="shared" si="4"/>
        <v/>
      </c>
      <c r="AG163" s="174"/>
      <c r="AH163" s="174" t="str">
        <f>+IFERROR(IF(VLOOKUP(#REF!&amp;"-"&amp;ROW()-109,[2]ワークシート!$F$2:$BW$498,63,0)="","",VLOOKUP(#REF!&amp;"-"&amp;ROW()-109,[2]ワークシート!$F$2:$BW$498,63,0)),"")</f>
        <v/>
      </c>
      <c r="AI163" s="174"/>
      <c r="AK163" s="51">
        <v>83</v>
      </c>
      <c r="AL163" s="51" t="str">
        <f t="shared" si="5"/>
        <v>83</v>
      </c>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row>
    <row r="164" spans="1:71" ht="35.1" hidden="1" customHeight="1">
      <c r="A164" s="41"/>
      <c r="B164" s="176" t="str">
        <f>+IFERROR(VLOOKUP(#REF!&amp;"-"&amp;ROW()-109,[2]ワークシート!$F$2:$BW$498,6,0),"")</f>
        <v/>
      </c>
      <c r="C164" s="177"/>
      <c r="D164" s="176" t="str">
        <f>+IFERROR(IF(VLOOKUP(#REF!&amp;"-"&amp;ROW()-109,[2]ワークシート!$F$2:$BW$498,7,0)="","",VLOOKUP(#REF!&amp;"-"&amp;ROW()-109,[2]ワークシート!$F$2:$BW$498,7,0)),"")</f>
        <v/>
      </c>
      <c r="E164" s="177"/>
      <c r="F164" s="176" t="str">
        <f>+IFERROR(VLOOKUP(#REF!&amp;"-"&amp;ROW()-109,[2]ワークシート!$F$2:$BW$498,8,0),"")</f>
        <v/>
      </c>
      <c r="G164" s="177"/>
      <c r="H164" s="45" t="str">
        <f>+IFERROR(VLOOKUP(#REF!&amp;"-"&amp;ROW()-109,[2]ワークシート!$F$2:$BW$498,9,0),"")</f>
        <v/>
      </c>
      <c r="I16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4" s="234"/>
      <c r="K164" s="176" t="str">
        <f>+IFERROR(VLOOKUP(#REF!&amp;"-"&amp;ROW()-109,[2]ワークシート!$F$2:$BW$498,16,0),"")</f>
        <v/>
      </c>
      <c r="L164" s="178"/>
      <c r="M164" s="177"/>
      <c r="N164" s="235" t="str">
        <f>+IFERROR(VLOOKUP(#REF!&amp;"-"&amp;ROW()-109,[2]ワークシート!$F$2:$BW$498,21,0),"")</f>
        <v/>
      </c>
      <c r="O164" s="236"/>
      <c r="P164" s="231" t="str">
        <f>+IFERROR(VLOOKUP(#REF!&amp;"-"&amp;ROW()-109,[2]ワークシート!$F$2:$BW$498,22,0),"")</f>
        <v/>
      </c>
      <c r="Q164" s="231"/>
      <c r="R164" s="183" t="str">
        <f>+IFERROR(VLOOKUP(#REF!&amp;"-"&amp;ROW()-109,[2]ワークシート!$F$2:$BW$498,52,0),"")</f>
        <v/>
      </c>
      <c r="S164" s="183"/>
      <c r="T164" s="183"/>
      <c r="U164" s="231" t="str">
        <f>+IFERROR(VLOOKUP(#REF!&amp;"-"&amp;ROW()-109,[2]ワークシート!$F$2:$BW$498,57,0),"")</f>
        <v/>
      </c>
      <c r="V164" s="231"/>
      <c r="W164" s="231" t="str">
        <f>+IFERROR(VLOOKUP(#REF!&amp;"-"&amp;ROW()-109,[2]ワークシート!$F$2:$BW$498,58,0),"")</f>
        <v/>
      </c>
      <c r="X164" s="231"/>
      <c r="Y164" s="231"/>
      <c r="Z164" s="174" t="str">
        <f t="shared" si="3"/>
        <v/>
      </c>
      <c r="AA164" s="174"/>
      <c r="AB164" s="176" t="str">
        <f>+IFERROR(IF(VLOOKUP(#REF!&amp;"-"&amp;ROW()-109,[2]ワークシート!$F$2:$BW$498,10,0)="","",VLOOKUP(#REF!&amp;"-"&amp;ROW()-109,[2]ワークシート!$F$2:$BW$498,10,0)),"")</f>
        <v/>
      </c>
      <c r="AC164" s="177"/>
      <c r="AD164" s="232" t="str">
        <f>+IFERROR(VLOOKUP(#REF!&amp;"-"&amp;ROW()-109,[2]ワークシート!$F$2:$BW$498,62,0),"")</f>
        <v/>
      </c>
      <c r="AE164" s="232"/>
      <c r="AF164" s="174" t="str">
        <f t="shared" si="4"/>
        <v/>
      </c>
      <c r="AG164" s="174"/>
      <c r="AH164" s="174" t="str">
        <f>+IFERROR(IF(VLOOKUP(#REF!&amp;"-"&amp;ROW()-109,[2]ワークシート!$F$2:$BW$498,63,0)="","",VLOOKUP(#REF!&amp;"-"&amp;ROW()-109,[2]ワークシート!$F$2:$BW$498,63,0)),"")</f>
        <v/>
      </c>
      <c r="AI164" s="174"/>
      <c r="AK164" s="51">
        <v>84</v>
      </c>
      <c r="AL164" s="51" t="str">
        <f t="shared" si="5"/>
        <v>84</v>
      </c>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row>
    <row r="165" spans="1:71" ht="35.1" hidden="1" customHeight="1">
      <c r="A165" s="41"/>
      <c r="B165" s="176" t="str">
        <f>+IFERROR(VLOOKUP(#REF!&amp;"-"&amp;ROW()-109,[2]ワークシート!$F$2:$BW$498,6,0),"")</f>
        <v/>
      </c>
      <c r="C165" s="177"/>
      <c r="D165" s="176" t="str">
        <f>+IFERROR(IF(VLOOKUP(#REF!&amp;"-"&amp;ROW()-109,[2]ワークシート!$F$2:$BW$498,7,0)="","",VLOOKUP(#REF!&amp;"-"&amp;ROW()-109,[2]ワークシート!$F$2:$BW$498,7,0)),"")</f>
        <v/>
      </c>
      <c r="E165" s="177"/>
      <c r="F165" s="176" t="str">
        <f>+IFERROR(VLOOKUP(#REF!&amp;"-"&amp;ROW()-109,[2]ワークシート!$F$2:$BW$498,8,0),"")</f>
        <v/>
      </c>
      <c r="G165" s="177"/>
      <c r="H165" s="45" t="str">
        <f>+IFERROR(VLOOKUP(#REF!&amp;"-"&amp;ROW()-109,[2]ワークシート!$F$2:$BW$498,9,0),"")</f>
        <v/>
      </c>
      <c r="I16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5" s="234"/>
      <c r="K165" s="176" t="str">
        <f>+IFERROR(VLOOKUP(#REF!&amp;"-"&amp;ROW()-109,[2]ワークシート!$F$2:$BW$498,16,0),"")</f>
        <v/>
      </c>
      <c r="L165" s="178"/>
      <c r="M165" s="177"/>
      <c r="N165" s="235" t="str">
        <f>+IFERROR(VLOOKUP(#REF!&amp;"-"&amp;ROW()-109,[2]ワークシート!$F$2:$BW$498,21,0),"")</f>
        <v/>
      </c>
      <c r="O165" s="236"/>
      <c r="P165" s="231" t="str">
        <f>+IFERROR(VLOOKUP(#REF!&amp;"-"&amp;ROW()-109,[2]ワークシート!$F$2:$BW$498,22,0),"")</f>
        <v/>
      </c>
      <c r="Q165" s="231"/>
      <c r="R165" s="183" t="str">
        <f>+IFERROR(VLOOKUP(#REF!&amp;"-"&amp;ROW()-109,[2]ワークシート!$F$2:$BW$498,52,0),"")</f>
        <v/>
      </c>
      <c r="S165" s="183"/>
      <c r="T165" s="183"/>
      <c r="U165" s="231" t="str">
        <f>+IFERROR(VLOOKUP(#REF!&amp;"-"&amp;ROW()-109,[2]ワークシート!$F$2:$BW$498,57,0),"")</f>
        <v/>
      </c>
      <c r="V165" s="231"/>
      <c r="W165" s="231" t="str">
        <f>+IFERROR(VLOOKUP(#REF!&amp;"-"&amp;ROW()-109,[2]ワークシート!$F$2:$BW$498,58,0),"")</f>
        <v/>
      </c>
      <c r="X165" s="231"/>
      <c r="Y165" s="231"/>
      <c r="Z165" s="174" t="str">
        <f t="shared" si="3"/>
        <v/>
      </c>
      <c r="AA165" s="174"/>
      <c r="AB165" s="176" t="str">
        <f>+IFERROR(IF(VLOOKUP(#REF!&amp;"-"&amp;ROW()-109,[2]ワークシート!$F$2:$BW$498,10,0)="","",VLOOKUP(#REF!&amp;"-"&amp;ROW()-109,[2]ワークシート!$F$2:$BW$498,10,0)),"")</f>
        <v/>
      </c>
      <c r="AC165" s="177"/>
      <c r="AD165" s="232" t="str">
        <f>+IFERROR(VLOOKUP(#REF!&amp;"-"&amp;ROW()-109,[2]ワークシート!$F$2:$BW$498,62,0),"")</f>
        <v/>
      </c>
      <c r="AE165" s="232"/>
      <c r="AF165" s="174" t="str">
        <f t="shared" si="4"/>
        <v/>
      </c>
      <c r="AG165" s="174"/>
      <c r="AH165" s="174" t="str">
        <f>+IFERROR(IF(VLOOKUP(#REF!&amp;"-"&amp;ROW()-109,[2]ワークシート!$F$2:$BW$498,63,0)="","",VLOOKUP(#REF!&amp;"-"&amp;ROW()-109,[2]ワークシート!$F$2:$BW$498,63,0)),"")</f>
        <v/>
      </c>
      <c r="AI165" s="174"/>
      <c r="AK165" s="51">
        <v>85</v>
      </c>
      <c r="AL165" s="51" t="str">
        <f t="shared" si="5"/>
        <v>85</v>
      </c>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row>
    <row r="166" spans="1:71" ht="35.1" hidden="1" customHeight="1">
      <c r="A166" s="41"/>
      <c r="B166" s="176" t="str">
        <f>+IFERROR(VLOOKUP(#REF!&amp;"-"&amp;ROW()-109,[2]ワークシート!$F$2:$BW$498,6,0),"")</f>
        <v/>
      </c>
      <c r="C166" s="177"/>
      <c r="D166" s="176" t="str">
        <f>+IFERROR(IF(VLOOKUP(#REF!&amp;"-"&amp;ROW()-109,[2]ワークシート!$F$2:$BW$498,7,0)="","",VLOOKUP(#REF!&amp;"-"&amp;ROW()-109,[2]ワークシート!$F$2:$BW$498,7,0)),"")</f>
        <v/>
      </c>
      <c r="E166" s="177"/>
      <c r="F166" s="176" t="str">
        <f>+IFERROR(VLOOKUP(#REF!&amp;"-"&amp;ROW()-109,[2]ワークシート!$F$2:$BW$498,8,0),"")</f>
        <v/>
      </c>
      <c r="G166" s="177"/>
      <c r="H166" s="45" t="str">
        <f>+IFERROR(VLOOKUP(#REF!&amp;"-"&amp;ROW()-109,[2]ワークシート!$F$2:$BW$498,9,0),"")</f>
        <v/>
      </c>
      <c r="I16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6" s="234"/>
      <c r="K166" s="176" t="str">
        <f>+IFERROR(VLOOKUP(#REF!&amp;"-"&amp;ROW()-109,[2]ワークシート!$F$2:$BW$498,16,0),"")</f>
        <v/>
      </c>
      <c r="L166" s="178"/>
      <c r="M166" s="177"/>
      <c r="N166" s="235" t="str">
        <f>+IFERROR(VLOOKUP(#REF!&amp;"-"&amp;ROW()-109,[2]ワークシート!$F$2:$BW$498,21,0),"")</f>
        <v/>
      </c>
      <c r="O166" s="236"/>
      <c r="P166" s="231" t="str">
        <f>+IFERROR(VLOOKUP(#REF!&amp;"-"&amp;ROW()-109,[2]ワークシート!$F$2:$BW$498,22,0),"")</f>
        <v/>
      </c>
      <c r="Q166" s="231"/>
      <c r="R166" s="183" t="str">
        <f>+IFERROR(VLOOKUP(#REF!&amp;"-"&amp;ROW()-109,[2]ワークシート!$F$2:$BW$498,52,0),"")</f>
        <v/>
      </c>
      <c r="S166" s="183"/>
      <c r="T166" s="183"/>
      <c r="U166" s="231" t="str">
        <f>+IFERROR(VLOOKUP(#REF!&amp;"-"&amp;ROW()-109,[2]ワークシート!$F$2:$BW$498,57,0),"")</f>
        <v/>
      </c>
      <c r="V166" s="231"/>
      <c r="W166" s="231" t="str">
        <f>+IFERROR(VLOOKUP(#REF!&amp;"-"&amp;ROW()-109,[2]ワークシート!$F$2:$BW$498,58,0),"")</f>
        <v/>
      </c>
      <c r="X166" s="231"/>
      <c r="Y166" s="231"/>
      <c r="Z166" s="174" t="str">
        <f t="shared" si="3"/>
        <v/>
      </c>
      <c r="AA166" s="174"/>
      <c r="AB166" s="176" t="str">
        <f>+IFERROR(IF(VLOOKUP(#REF!&amp;"-"&amp;ROW()-109,[2]ワークシート!$F$2:$BW$498,10,0)="","",VLOOKUP(#REF!&amp;"-"&amp;ROW()-109,[2]ワークシート!$F$2:$BW$498,10,0)),"")</f>
        <v/>
      </c>
      <c r="AC166" s="177"/>
      <c r="AD166" s="232" t="str">
        <f>+IFERROR(VLOOKUP(#REF!&amp;"-"&amp;ROW()-109,[2]ワークシート!$F$2:$BW$498,62,0),"")</f>
        <v/>
      </c>
      <c r="AE166" s="232"/>
      <c r="AF166" s="174" t="str">
        <f t="shared" si="4"/>
        <v/>
      </c>
      <c r="AG166" s="174"/>
      <c r="AH166" s="174" t="str">
        <f>+IFERROR(IF(VLOOKUP(#REF!&amp;"-"&amp;ROW()-109,[2]ワークシート!$F$2:$BW$498,63,0)="","",VLOOKUP(#REF!&amp;"-"&amp;ROW()-109,[2]ワークシート!$F$2:$BW$498,63,0)),"")</f>
        <v/>
      </c>
      <c r="AI166" s="174"/>
      <c r="AK166" s="51">
        <v>86</v>
      </c>
      <c r="AL166" s="51" t="str">
        <f t="shared" si="5"/>
        <v>86</v>
      </c>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row>
    <row r="167" spans="1:71" ht="35.1" hidden="1" customHeight="1">
      <c r="A167" s="41"/>
      <c r="B167" s="176" t="str">
        <f>+IFERROR(VLOOKUP(#REF!&amp;"-"&amp;ROW()-109,[2]ワークシート!$F$2:$BW$498,6,0),"")</f>
        <v/>
      </c>
      <c r="C167" s="177"/>
      <c r="D167" s="176" t="str">
        <f>+IFERROR(IF(VLOOKUP(#REF!&amp;"-"&amp;ROW()-109,[2]ワークシート!$F$2:$BW$498,7,0)="","",VLOOKUP(#REF!&amp;"-"&amp;ROW()-109,[2]ワークシート!$F$2:$BW$498,7,0)),"")</f>
        <v/>
      </c>
      <c r="E167" s="177"/>
      <c r="F167" s="176" t="str">
        <f>+IFERROR(VLOOKUP(#REF!&amp;"-"&amp;ROW()-109,[2]ワークシート!$F$2:$BW$498,8,0),"")</f>
        <v/>
      </c>
      <c r="G167" s="177"/>
      <c r="H167" s="45" t="str">
        <f>+IFERROR(VLOOKUP(#REF!&amp;"-"&amp;ROW()-109,[2]ワークシート!$F$2:$BW$498,9,0),"")</f>
        <v/>
      </c>
      <c r="I16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7" s="234"/>
      <c r="K167" s="176" t="str">
        <f>+IFERROR(VLOOKUP(#REF!&amp;"-"&amp;ROW()-109,[2]ワークシート!$F$2:$BW$498,16,0),"")</f>
        <v/>
      </c>
      <c r="L167" s="178"/>
      <c r="M167" s="177"/>
      <c r="N167" s="235" t="str">
        <f>+IFERROR(VLOOKUP(#REF!&amp;"-"&amp;ROW()-109,[2]ワークシート!$F$2:$BW$498,21,0),"")</f>
        <v/>
      </c>
      <c r="O167" s="236"/>
      <c r="P167" s="231" t="str">
        <f>+IFERROR(VLOOKUP(#REF!&amp;"-"&amp;ROW()-109,[2]ワークシート!$F$2:$BW$498,22,0),"")</f>
        <v/>
      </c>
      <c r="Q167" s="231"/>
      <c r="R167" s="183" t="str">
        <f>+IFERROR(VLOOKUP(#REF!&amp;"-"&amp;ROW()-109,[2]ワークシート!$F$2:$BW$498,52,0),"")</f>
        <v/>
      </c>
      <c r="S167" s="183"/>
      <c r="T167" s="183"/>
      <c r="U167" s="231" t="str">
        <f>+IFERROR(VLOOKUP(#REF!&amp;"-"&amp;ROW()-109,[2]ワークシート!$F$2:$BW$498,57,0),"")</f>
        <v/>
      </c>
      <c r="V167" s="231"/>
      <c r="W167" s="231" t="str">
        <f>+IFERROR(VLOOKUP(#REF!&amp;"-"&amp;ROW()-109,[2]ワークシート!$F$2:$BW$498,58,0),"")</f>
        <v/>
      </c>
      <c r="X167" s="231"/>
      <c r="Y167" s="231"/>
      <c r="Z167" s="174" t="str">
        <f t="shared" si="3"/>
        <v/>
      </c>
      <c r="AA167" s="174"/>
      <c r="AB167" s="176" t="str">
        <f>+IFERROR(IF(VLOOKUP(#REF!&amp;"-"&amp;ROW()-109,[2]ワークシート!$F$2:$BW$498,10,0)="","",VLOOKUP(#REF!&amp;"-"&amp;ROW()-109,[2]ワークシート!$F$2:$BW$498,10,0)),"")</f>
        <v/>
      </c>
      <c r="AC167" s="177"/>
      <c r="AD167" s="232" t="str">
        <f>+IFERROR(VLOOKUP(#REF!&amp;"-"&amp;ROW()-109,[2]ワークシート!$F$2:$BW$498,62,0),"")</f>
        <v/>
      </c>
      <c r="AE167" s="232"/>
      <c r="AF167" s="174" t="str">
        <f t="shared" si="4"/>
        <v/>
      </c>
      <c r="AG167" s="174"/>
      <c r="AH167" s="174" t="str">
        <f>+IFERROR(IF(VLOOKUP(#REF!&amp;"-"&amp;ROW()-109,[2]ワークシート!$F$2:$BW$498,63,0)="","",VLOOKUP(#REF!&amp;"-"&amp;ROW()-109,[2]ワークシート!$F$2:$BW$498,63,0)),"")</f>
        <v/>
      </c>
      <c r="AI167" s="174"/>
      <c r="AK167" s="51">
        <v>87</v>
      </c>
      <c r="AL167" s="51" t="str">
        <f t="shared" si="5"/>
        <v>87</v>
      </c>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row>
    <row r="168" spans="1:71" ht="35.1" hidden="1" customHeight="1">
      <c r="A168" s="41"/>
      <c r="B168" s="176" t="str">
        <f>+IFERROR(VLOOKUP(#REF!&amp;"-"&amp;ROW()-109,[2]ワークシート!$F$2:$BW$498,6,0),"")</f>
        <v/>
      </c>
      <c r="C168" s="177"/>
      <c r="D168" s="176" t="str">
        <f>+IFERROR(IF(VLOOKUP(#REF!&amp;"-"&amp;ROW()-109,[2]ワークシート!$F$2:$BW$498,7,0)="","",VLOOKUP(#REF!&amp;"-"&amp;ROW()-109,[2]ワークシート!$F$2:$BW$498,7,0)),"")</f>
        <v/>
      </c>
      <c r="E168" s="177"/>
      <c r="F168" s="176" t="str">
        <f>+IFERROR(VLOOKUP(#REF!&amp;"-"&amp;ROW()-109,[2]ワークシート!$F$2:$BW$498,8,0),"")</f>
        <v/>
      </c>
      <c r="G168" s="177"/>
      <c r="H168" s="45" t="str">
        <f>+IFERROR(VLOOKUP(#REF!&amp;"-"&amp;ROW()-109,[2]ワークシート!$F$2:$BW$498,9,0),"")</f>
        <v/>
      </c>
      <c r="I16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8" s="234"/>
      <c r="K168" s="176" t="str">
        <f>+IFERROR(VLOOKUP(#REF!&amp;"-"&amp;ROW()-109,[2]ワークシート!$F$2:$BW$498,16,0),"")</f>
        <v/>
      </c>
      <c r="L168" s="178"/>
      <c r="M168" s="177"/>
      <c r="N168" s="235" t="str">
        <f>+IFERROR(VLOOKUP(#REF!&amp;"-"&amp;ROW()-109,[2]ワークシート!$F$2:$BW$498,21,0),"")</f>
        <v/>
      </c>
      <c r="O168" s="236"/>
      <c r="P168" s="231" t="str">
        <f>+IFERROR(VLOOKUP(#REF!&amp;"-"&amp;ROW()-109,[2]ワークシート!$F$2:$BW$498,22,0),"")</f>
        <v/>
      </c>
      <c r="Q168" s="231"/>
      <c r="R168" s="183" t="str">
        <f>+IFERROR(VLOOKUP(#REF!&amp;"-"&amp;ROW()-109,[2]ワークシート!$F$2:$BW$498,52,0),"")</f>
        <v/>
      </c>
      <c r="S168" s="183"/>
      <c r="T168" s="183"/>
      <c r="U168" s="231" t="str">
        <f>+IFERROR(VLOOKUP(#REF!&amp;"-"&amp;ROW()-109,[2]ワークシート!$F$2:$BW$498,57,0),"")</f>
        <v/>
      </c>
      <c r="V168" s="231"/>
      <c r="W168" s="231" t="str">
        <f>+IFERROR(VLOOKUP(#REF!&amp;"-"&amp;ROW()-109,[2]ワークシート!$F$2:$BW$498,58,0),"")</f>
        <v/>
      </c>
      <c r="X168" s="231"/>
      <c r="Y168" s="231"/>
      <c r="Z168" s="174" t="str">
        <f t="shared" si="3"/>
        <v/>
      </c>
      <c r="AA168" s="174"/>
      <c r="AB168" s="176" t="str">
        <f>+IFERROR(IF(VLOOKUP(#REF!&amp;"-"&amp;ROW()-109,[2]ワークシート!$F$2:$BW$498,10,0)="","",VLOOKUP(#REF!&amp;"-"&amp;ROW()-109,[2]ワークシート!$F$2:$BW$498,10,0)),"")</f>
        <v/>
      </c>
      <c r="AC168" s="177"/>
      <c r="AD168" s="232" t="str">
        <f>+IFERROR(VLOOKUP(#REF!&amp;"-"&amp;ROW()-109,[2]ワークシート!$F$2:$BW$498,62,0),"")</f>
        <v/>
      </c>
      <c r="AE168" s="232"/>
      <c r="AF168" s="174" t="str">
        <f t="shared" si="4"/>
        <v/>
      </c>
      <c r="AG168" s="174"/>
      <c r="AH168" s="174" t="str">
        <f>+IFERROR(IF(VLOOKUP(#REF!&amp;"-"&amp;ROW()-109,[2]ワークシート!$F$2:$BW$498,63,0)="","",VLOOKUP(#REF!&amp;"-"&amp;ROW()-109,[2]ワークシート!$F$2:$BW$498,63,0)),"")</f>
        <v/>
      </c>
      <c r="AI168" s="174"/>
      <c r="AK168" s="51">
        <v>88</v>
      </c>
      <c r="AL168" s="51" t="str">
        <f t="shared" si="5"/>
        <v>88</v>
      </c>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row>
    <row r="169" spans="1:71" ht="35.1" hidden="1" customHeight="1">
      <c r="A169" s="41"/>
      <c r="B169" s="176" t="str">
        <f>+IFERROR(VLOOKUP(#REF!&amp;"-"&amp;ROW()-109,[2]ワークシート!$F$2:$BW$498,6,0),"")</f>
        <v/>
      </c>
      <c r="C169" s="177"/>
      <c r="D169" s="176" t="str">
        <f>+IFERROR(IF(VLOOKUP(#REF!&amp;"-"&amp;ROW()-109,[2]ワークシート!$F$2:$BW$498,7,0)="","",VLOOKUP(#REF!&amp;"-"&amp;ROW()-109,[2]ワークシート!$F$2:$BW$498,7,0)),"")</f>
        <v/>
      </c>
      <c r="E169" s="177"/>
      <c r="F169" s="176" t="str">
        <f>+IFERROR(VLOOKUP(#REF!&amp;"-"&amp;ROW()-109,[2]ワークシート!$F$2:$BW$498,8,0),"")</f>
        <v/>
      </c>
      <c r="G169" s="177"/>
      <c r="H169" s="45" t="str">
        <f>+IFERROR(VLOOKUP(#REF!&amp;"-"&amp;ROW()-109,[2]ワークシート!$F$2:$BW$498,9,0),"")</f>
        <v/>
      </c>
      <c r="I16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69" s="234"/>
      <c r="K169" s="176" t="str">
        <f>+IFERROR(VLOOKUP(#REF!&amp;"-"&amp;ROW()-109,[2]ワークシート!$F$2:$BW$498,16,0),"")</f>
        <v/>
      </c>
      <c r="L169" s="178"/>
      <c r="M169" s="177"/>
      <c r="N169" s="235" t="str">
        <f>+IFERROR(VLOOKUP(#REF!&amp;"-"&amp;ROW()-109,[2]ワークシート!$F$2:$BW$498,21,0),"")</f>
        <v/>
      </c>
      <c r="O169" s="236"/>
      <c r="P169" s="231" t="str">
        <f>+IFERROR(VLOOKUP(#REF!&amp;"-"&amp;ROW()-109,[2]ワークシート!$F$2:$BW$498,22,0),"")</f>
        <v/>
      </c>
      <c r="Q169" s="231"/>
      <c r="R169" s="183" t="str">
        <f>+IFERROR(VLOOKUP(#REF!&amp;"-"&amp;ROW()-109,[2]ワークシート!$F$2:$BW$498,52,0),"")</f>
        <v/>
      </c>
      <c r="S169" s="183"/>
      <c r="T169" s="183"/>
      <c r="U169" s="231" t="str">
        <f>+IFERROR(VLOOKUP(#REF!&amp;"-"&amp;ROW()-109,[2]ワークシート!$F$2:$BW$498,57,0),"")</f>
        <v/>
      </c>
      <c r="V169" s="231"/>
      <c r="W169" s="231" t="str">
        <f>+IFERROR(VLOOKUP(#REF!&amp;"-"&amp;ROW()-109,[2]ワークシート!$F$2:$BW$498,58,0),"")</f>
        <v/>
      </c>
      <c r="X169" s="231"/>
      <c r="Y169" s="231"/>
      <c r="Z169" s="174" t="str">
        <f t="shared" si="3"/>
        <v/>
      </c>
      <c r="AA169" s="174"/>
      <c r="AB169" s="176" t="str">
        <f>+IFERROR(IF(VLOOKUP(#REF!&amp;"-"&amp;ROW()-109,[2]ワークシート!$F$2:$BW$498,10,0)="","",VLOOKUP(#REF!&amp;"-"&amp;ROW()-109,[2]ワークシート!$F$2:$BW$498,10,0)),"")</f>
        <v/>
      </c>
      <c r="AC169" s="177"/>
      <c r="AD169" s="232" t="str">
        <f>+IFERROR(VLOOKUP(#REF!&amp;"-"&amp;ROW()-109,[2]ワークシート!$F$2:$BW$498,62,0),"")</f>
        <v/>
      </c>
      <c r="AE169" s="232"/>
      <c r="AF169" s="174" t="str">
        <f t="shared" si="4"/>
        <v/>
      </c>
      <c r="AG169" s="174"/>
      <c r="AH169" s="174" t="str">
        <f>+IFERROR(IF(VLOOKUP(#REF!&amp;"-"&amp;ROW()-109,[2]ワークシート!$F$2:$BW$498,63,0)="","",VLOOKUP(#REF!&amp;"-"&amp;ROW()-109,[2]ワークシート!$F$2:$BW$498,63,0)),"")</f>
        <v/>
      </c>
      <c r="AI169" s="174"/>
      <c r="AK169" s="51">
        <v>89</v>
      </c>
      <c r="AL169" s="51" t="str">
        <f t="shared" si="5"/>
        <v>89</v>
      </c>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row>
    <row r="170" spans="1:71" ht="35.1" hidden="1" customHeight="1">
      <c r="A170" s="41"/>
      <c r="B170" s="176" t="str">
        <f>+IFERROR(VLOOKUP(#REF!&amp;"-"&amp;ROW()-109,[2]ワークシート!$F$2:$BW$498,6,0),"")</f>
        <v/>
      </c>
      <c r="C170" s="177"/>
      <c r="D170" s="176" t="str">
        <f>+IFERROR(IF(VLOOKUP(#REF!&amp;"-"&amp;ROW()-109,[2]ワークシート!$F$2:$BW$498,7,0)="","",VLOOKUP(#REF!&amp;"-"&amp;ROW()-109,[2]ワークシート!$F$2:$BW$498,7,0)),"")</f>
        <v/>
      </c>
      <c r="E170" s="177"/>
      <c r="F170" s="176" t="str">
        <f>+IFERROR(VLOOKUP(#REF!&amp;"-"&amp;ROW()-109,[2]ワークシート!$F$2:$BW$498,8,0),"")</f>
        <v/>
      </c>
      <c r="G170" s="177"/>
      <c r="H170" s="45" t="str">
        <f>+IFERROR(VLOOKUP(#REF!&amp;"-"&amp;ROW()-109,[2]ワークシート!$F$2:$BW$498,9,0),"")</f>
        <v/>
      </c>
      <c r="I17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0" s="234"/>
      <c r="K170" s="176" t="str">
        <f>+IFERROR(VLOOKUP(#REF!&amp;"-"&amp;ROW()-109,[2]ワークシート!$F$2:$BW$498,16,0),"")</f>
        <v/>
      </c>
      <c r="L170" s="178"/>
      <c r="M170" s="177"/>
      <c r="N170" s="235" t="str">
        <f>+IFERROR(VLOOKUP(#REF!&amp;"-"&amp;ROW()-109,[2]ワークシート!$F$2:$BW$498,21,0),"")</f>
        <v/>
      </c>
      <c r="O170" s="236"/>
      <c r="P170" s="231" t="str">
        <f>+IFERROR(VLOOKUP(#REF!&amp;"-"&amp;ROW()-109,[2]ワークシート!$F$2:$BW$498,22,0),"")</f>
        <v/>
      </c>
      <c r="Q170" s="231"/>
      <c r="R170" s="183" t="str">
        <f>+IFERROR(VLOOKUP(#REF!&amp;"-"&amp;ROW()-109,[2]ワークシート!$F$2:$BW$498,52,0),"")</f>
        <v/>
      </c>
      <c r="S170" s="183"/>
      <c r="T170" s="183"/>
      <c r="U170" s="231" t="str">
        <f>+IFERROR(VLOOKUP(#REF!&amp;"-"&amp;ROW()-109,[2]ワークシート!$F$2:$BW$498,57,0),"")</f>
        <v/>
      </c>
      <c r="V170" s="231"/>
      <c r="W170" s="231" t="str">
        <f>+IFERROR(VLOOKUP(#REF!&amp;"-"&amp;ROW()-109,[2]ワークシート!$F$2:$BW$498,58,0),"")</f>
        <v/>
      </c>
      <c r="X170" s="231"/>
      <c r="Y170" s="231"/>
      <c r="Z170" s="174" t="str">
        <f t="shared" si="3"/>
        <v/>
      </c>
      <c r="AA170" s="174"/>
      <c r="AB170" s="176" t="str">
        <f>+IFERROR(IF(VLOOKUP(#REF!&amp;"-"&amp;ROW()-109,[2]ワークシート!$F$2:$BW$498,10,0)="","",VLOOKUP(#REF!&amp;"-"&amp;ROW()-109,[2]ワークシート!$F$2:$BW$498,10,0)),"")</f>
        <v/>
      </c>
      <c r="AC170" s="177"/>
      <c r="AD170" s="232" t="str">
        <f>+IFERROR(VLOOKUP(#REF!&amp;"-"&amp;ROW()-109,[2]ワークシート!$F$2:$BW$498,62,0),"")</f>
        <v/>
      </c>
      <c r="AE170" s="232"/>
      <c r="AF170" s="174" t="str">
        <f t="shared" si="4"/>
        <v/>
      </c>
      <c r="AG170" s="174"/>
      <c r="AH170" s="174" t="str">
        <f>+IFERROR(IF(VLOOKUP(#REF!&amp;"-"&amp;ROW()-109,[2]ワークシート!$F$2:$BW$498,63,0)="","",VLOOKUP(#REF!&amp;"-"&amp;ROW()-109,[2]ワークシート!$F$2:$BW$498,63,0)),"")</f>
        <v/>
      </c>
      <c r="AI170" s="174"/>
      <c r="AK170" s="51">
        <v>90</v>
      </c>
      <c r="AL170" s="51" t="str">
        <f t="shared" si="5"/>
        <v>90</v>
      </c>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row>
    <row r="171" spans="1:71" ht="35.1" hidden="1" customHeight="1">
      <c r="A171" s="41"/>
      <c r="B171" s="176" t="str">
        <f>+IFERROR(VLOOKUP(#REF!&amp;"-"&amp;ROW()-109,[2]ワークシート!$F$2:$BW$498,6,0),"")</f>
        <v/>
      </c>
      <c r="C171" s="177"/>
      <c r="D171" s="176" t="str">
        <f>+IFERROR(IF(VLOOKUP(#REF!&amp;"-"&amp;ROW()-109,[2]ワークシート!$F$2:$BW$498,7,0)="","",VLOOKUP(#REF!&amp;"-"&amp;ROW()-109,[2]ワークシート!$F$2:$BW$498,7,0)),"")</f>
        <v/>
      </c>
      <c r="E171" s="177"/>
      <c r="F171" s="176" t="str">
        <f>+IFERROR(VLOOKUP(#REF!&amp;"-"&amp;ROW()-109,[2]ワークシート!$F$2:$BW$498,8,0),"")</f>
        <v/>
      </c>
      <c r="G171" s="177"/>
      <c r="H171" s="45" t="str">
        <f>+IFERROR(VLOOKUP(#REF!&amp;"-"&amp;ROW()-109,[2]ワークシート!$F$2:$BW$498,9,0),"")</f>
        <v/>
      </c>
      <c r="I17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1" s="234"/>
      <c r="K171" s="176" t="str">
        <f>+IFERROR(VLOOKUP(#REF!&amp;"-"&amp;ROW()-109,[2]ワークシート!$F$2:$BW$498,16,0),"")</f>
        <v/>
      </c>
      <c r="L171" s="178"/>
      <c r="M171" s="177"/>
      <c r="N171" s="235" t="str">
        <f>+IFERROR(VLOOKUP(#REF!&amp;"-"&amp;ROW()-109,[2]ワークシート!$F$2:$BW$498,21,0),"")</f>
        <v/>
      </c>
      <c r="O171" s="236"/>
      <c r="P171" s="231" t="str">
        <f>+IFERROR(VLOOKUP(#REF!&amp;"-"&amp;ROW()-109,[2]ワークシート!$F$2:$BW$498,22,0),"")</f>
        <v/>
      </c>
      <c r="Q171" s="231"/>
      <c r="R171" s="183" t="str">
        <f>+IFERROR(VLOOKUP(#REF!&amp;"-"&amp;ROW()-109,[2]ワークシート!$F$2:$BW$498,52,0),"")</f>
        <v/>
      </c>
      <c r="S171" s="183"/>
      <c r="T171" s="183"/>
      <c r="U171" s="231" t="str">
        <f>+IFERROR(VLOOKUP(#REF!&amp;"-"&amp;ROW()-109,[2]ワークシート!$F$2:$BW$498,57,0),"")</f>
        <v/>
      </c>
      <c r="V171" s="231"/>
      <c r="W171" s="231" t="str">
        <f>+IFERROR(VLOOKUP(#REF!&amp;"-"&amp;ROW()-109,[2]ワークシート!$F$2:$BW$498,58,0),"")</f>
        <v/>
      </c>
      <c r="X171" s="231"/>
      <c r="Y171" s="231"/>
      <c r="Z171" s="174" t="str">
        <f t="shared" si="3"/>
        <v/>
      </c>
      <c r="AA171" s="174"/>
      <c r="AB171" s="176" t="str">
        <f>+IFERROR(IF(VLOOKUP(#REF!&amp;"-"&amp;ROW()-109,[2]ワークシート!$F$2:$BW$498,10,0)="","",VLOOKUP(#REF!&amp;"-"&amp;ROW()-109,[2]ワークシート!$F$2:$BW$498,10,0)),"")</f>
        <v/>
      </c>
      <c r="AC171" s="177"/>
      <c r="AD171" s="232" t="str">
        <f>+IFERROR(VLOOKUP(#REF!&amp;"-"&amp;ROW()-109,[2]ワークシート!$F$2:$BW$498,62,0),"")</f>
        <v/>
      </c>
      <c r="AE171" s="232"/>
      <c r="AF171" s="174" t="str">
        <f t="shared" si="4"/>
        <v/>
      </c>
      <c r="AG171" s="174"/>
      <c r="AH171" s="174" t="str">
        <f>+IFERROR(IF(VLOOKUP(#REF!&amp;"-"&amp;ROW()-109,[2]ワークシート!$F$2:$BW$498,63,0)="","",VLOOKUP(#REF!&amp;"-"&amp;ROW()-109,[2]ワークシート!$F$2:$BW$498,63,0)),"")</f>
        <v/>
      </c>
      <c r="AI171" s="174"/>
      <c r="AK171" s="51">
        <v>91</v>
      </c>
      <c r="AL171" s="51" t="str">
        <f t="shared" si="5"/>
        <v>91</v>
      </c>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row>
    <row r="172" spans="1:71" ht="35.1" hidden="1" customHeight="1">
      <c r="A172" s="41"/>
      <c r="B172" s="176" t="str">
        <f>+IFERROR(VLOOKUP(#REF!&amp;"-"&amp;ROW()-109,[2]ワークシート!$F$2:$BW$498,6,0),"")</f>
        <v/>
      </c>
      <c r="C172" s="177"/>
      <c r="D172" s="176" t="str">
        <f>+IFERROR(IF(VLOOKUP(#REF!&amp;"-"&amp;ROW()-109,[2]ワークシート!$F$2:$BW$498,7,0)="","",VLOOKUP(#REF!&amp;"-"&amp;ROW()-109,[2]ワークシート!$F$2:$BW$498,7,0)),"")</f>
        <v/>
      </c>
      <c r="E172" s="177"/>
      <c r="F172" s="176" t="str">
        <f>+IFERROR(VLOOKUP(#REF!&amp;"-"&amp;ROW()-109,[2]ワークシート!$F$2:$BW$498,8,0),"")</f>
        <v/>
      </c>
      <c r="G172" s="177"/>
      <c r="H172" s="45" t="str">
        <f>+IFERROR(VLOOKUP(#REF!&amp;"-"&amp;ROW()-109,[2]ワークシート!$F$2:$BW$498,9,0),"")</f>
        <v/>
      </c>
      <c r="I17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2" s="234"/>
      <c r="K172" s="176" t="str">
        <f>+IFERROR(VLOOKUP(#REF!&amp;"-"&amp;ROW()-109,[2]ワークシート!$F$2:$BW$498,16,0),"")</f>
        <v/>
      </c>
      <c r="L172" s="178"/>
      <c r="M172" s="177"/>
      <c r="N172" s="235" t="str">
        <f>+IFERROR(VLOOKUP(#REF!&amp;"-"&amp;ROW()-109,[2]ワークシート!$F$2:$BW$498,21,0),"")</f>
        <v/>
      </c>
      <c r="O172" s="236"/>
      <c r="P172" s="231" t="str">
        <f>+IFERROR(VLOOKUP(#REF!&amp;"-"&amp;ROW()-109,[2]ワークシート!$F$2:$BW$498,22,0),"")</f>
        <v/>
      </c>
      <c r="Q172" s="231"/>
      <c r="R172" s="183" t="str">
        <f>+IFERROR(VLOOKUP(#REF!&amp;"-"&amp;ROW()-109,[2]ワークシート!$F$2:$BW$498,52,0),"")</f>
        <v/>
      </c>
      <c r="S172" s="183"/>
      <c r="T172" s="183"/>
      <c r="U172" s="231" t="str">
        <f>+IFERROR(VLOOKUP(#REF!&amp;"-"&amp;ROW()-109,[2]ワークシート!$F$2:$BW$498,57,0),"")</f>
        <v/>
      </c>
      <c r="V172" s="231"/>
      <c r="W172" s="231" t="str">
        <f>+IFERROR(VLOOKUP(#REF!&amp;"-"&amp;ROW()-109,[2]ワークシート!$F$2:$BW$498,58,0),"")</f>
        <v/>
      </c>
      <c r="X172" s="231"/>
      <c r="Y172" s="231"/>
      <c r="Z172" s="174" t="str">
        <f t="shared" si="3"/>
        <v/>
      </c>
      <c r="AA172" s="174"/>
      <c r="AB172" s="176" t="str">
        <f>+IFERROR(IF(VLOOKUP(#REF!&amp;"-"&amp;ROW()-109,[2]ワークシート!$F$2:$BW$498,10,0)="","",VLOOKUP(#REF!&amp;"-"&amp;ROW()-109,[2]ワークシート!$F$2:$BW$498,10,0)),"")</f>
        <v/>
      </c>
      <c r="AC172" s="177"/>
      <c r="AD172" s="232" t="str">
        <f>+IFERROR(VLOOKUP(#REF!&amp;"-"&amp;ROW()-109,[2]ワークシート!$F$2:$BW$498,62,0),"")</f>
        <v/>
      </c>
      <c r="AE172" s="232"/>
      <c r="AF172" s="174" t="str">
        <f t="shared" si="4"/>
        <v/>
      </c>
      <c r="AG172" s="174"/>
      <c r="AH172" s="174" t="str">
        <f>+IFERROR(IF(VLOOKUP(#REF!&amp;"-"&amp;ROW()-109,[2]ワークシート!$F$2:$BW$498,63,0)="","",VLOOKUP(#REF!&amp;"-"&amp;ROW()-109,[2]ワークシート!$F$2:$BW$498,63,0)),"")</f>
        <v/>
      </c>
      <c r="AI172" s="174"/>
      <c r="AK172" s="51">
        <v>92</v>
      </c>
      <c r="AL172" s="51" t="str">
        <f t="shared" si="5"/>
        <v>92</v>
      </c>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row>
    <row r="173" spans="1:71" ht="35.1" hidden="1" customHeight="1">
      <c r="A173" s="41"/>
      <c r="B173" s="176" t="str">
        <f>+IFERROR(VLOOKUP(#REF!&amp;"-"&amp;ROW()-109,[2]ワークシート!$F$2:$BW$498,6,0),"")</f>
        <v/>
      </c>
      <c r="C173" s="177"/>
      <c r="D173" s="176" t="str">
        <f>+IFERROR(IF(VLOOKUP(#REF!&amp;"-"&amp;ROW()-109,[2]ワークシート!$F$2:$BW$498,7,0)="","",VLOOKUP(#REF!&amp;"-"&amp;ROW()-109,[2]ワークシート!$F$2:$BW$498,7,0)),"")</f>
        <v/>
      </c>
      <c r="E173" s="177"/>
      <c r="F173" s="176" t="str">
        <f>+IFERROR(VLOOKUP(#REF!&amp;"-"&amp;ROW()-109,[2]ワークシート!$F$2:$BW$498,8,0),"")</f>
        <v/>
      </c>
      <c r="G173" s="177"/>
      <c r="H173" s="45" t="str">
        <f>+IFERROR(VLOOKUP(#REF!&amp;"-"&amp;ROW()-109,[2]ワークシート!$F$2:$BW$498,9,0),"")</f>
        <v/>
      </c>
      <c r="I17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3" s="234"/>
      <c r="K173" s="176" t="str">
        <f>+IFERROR(VLOOKUP(#REF!&amp;"-"&amp;ROW()-109,[2]ワークシート!$F$2:$BW$498,16,0),"")</f>
        <v/>
      </c>
      <c r="L173" s="178"/>
      <c r="M173" s="177"/>
      <c r="N173" s="235" t="str">
        <f>+IFERROR(VLOOKUP(#REF!&amp;"-"&amp;ROW()-109,[2]ワークシート!$F$2:$BW$498,21,0),"")</f>
        <v/>
      </c>
      <c r="O173" s="236"/>
      <c r="P173" s="231" t="str">
        <f>+IFERROR(VLOOKUP(#REF!&amp;"-"&amp;ROW()-109,[2]ワークシート!$F$2:$BW$498,22,0),"")</f>
        <v/>
      </c>
      <c r="Q173" s="231"/>
      <c r="R173" s="183" t="str">
        <f>+IFERROR(VLOOKUP(#REF!&amp;"-"&amp;ROW()-109,[2]ワークシート!$F$2:$BW$498,52,0),"")</f>
        <v/>
      </c>
      <c r="S173" s="183"/>
      <c r="T173" s="183"/>
      <c r="U173" s="231" t="str">
        <f>+IFERROR(VLOOKUP(#REF!&amp;"-"&amp;ROW()-109,[2]ワークシート!$F$2:$BW$498,57,0),"")</f>
        <v/>
      </c>
      <c r="V173" s="231"/>
      <c r="W173" s="231" t="str">
        <f>+IFERROR(VLOOKUP(#REF!&amp;"-"&amp;ROW()-109,[2]ワークシート!$F$2:$BW$498,58,0),"")</f>
        <v/>
      </c>
      <c r="X173" s="231"/>
      <c r="Y173" s="231"/>
      <c r="Z173" s="174" t="str">
        <f t="shared" si="3"/>
        <v/>
      </c>
      <c r="AA173" s="174"/>
      <c r="AB173" s="176" t="str">
        <f>+IFERROR(IF(VLOOKUP(#REF!&amp;"-"&amp;ROW()-109,[2]ワークシート!$F$2:$BW$498,10,0)="","",VLOOKUP(#REF!&amp;"-"&amp;ROW()-109,[2]ワークシート!$F$2:$BW$498,10,0)),"")</f>
        <v/>
      </c>
      <c r="AC173" s="177"/>
      <c r="AD173" s="232" t="str">
        <f>+IFERROR(VLOOKUP(#REF!&amp;"-"&amp;ROW()-109,[2]ワークシート!$F$2:$BW$498,62,0),"")</f>
        <v/>
      </c>
      <c r="AE173" s="232"/>
      <c r="AF173" s="174" t="str">
        <f t="shared" si="4"/>
        <v/>
      </c>
      <c r="AG173" s="174"/>
      <c r="AH173" s="174" t="str">
        <f>+IFERROR(IF(VLOOKUP(#REF!&amp;"-"&amp;ROW()-109,[2]ワークシート!$F$2:$BW$498,63,0)="","",VLOOKUP(#REF!&amp;"-"&amp;ROW()-109,[2]ワークシート!$F$2:$BW$498,63,0)),"")</f>
        <v/>
      </c>
      <c r="AI173" s="174"/>
      <c r="AK173" s="51">
        <v>93</v>
      </c>
      <c r="AL173" s="51" t="str">
        <f t="shared" si="5"/>
        <v>93</v>
      </c>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row>
    <row r="174" spans="1:71" ht="35.1" hidden="1" customHeight="1">
      <c r="A174" s="41"/>
      <c r="B174" s="176" t="str">
        <f>+IFERROR(VLOOKUP(#REF!&amp;"-"&amp;ROW()-109,[2]ワークシート!$F$2:$BW$498,6,0),"")</f>
        <v/>
      </c>
      <c r="C174" s="177"/>
      <c r="D174" s="176" t="str">
        <f>+IFERROR(IF(VLOOKUP(#REF!&amp;"-"&amp;ROW()-109,[2]ワークシート!$F$2:$BW$498,7,0)="","",VLOOKUP(#REF!&amp;"-"&amp;ROW()-109,[2]ワークシート!$F$2:$BW$498,7,0)),"")</f>
        <v/>
      </c>
      <c r="E174" s="177"/>
      <c r="F174" s="176" t="str">
        <f>+IFERROR(VLOOKUP(#REF!&amp;"-"&amp;ROW()-109,[2]ワークシート!$F$2:$BW$498,8,0),"")</f>
        <v/>
      </c>
      <c r="G174" s="177"/>
      <c r="H174" s="45" t="str">
        <f>+IFERROR(VLOOKUP(#REF!&amp;"-"&amp;ROW()-109,[2]ワークシート!$F$2:$BW$498,9,0),"")</f>
        <v/>
      </c>
      <c r="I17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4" s="234"/>
      <c r="K174" s="176" t="str">
        <f>+IFERROR(VLOOKUP(#REF!&amp;"-"&amp;ROW()-109,[2]ワークシート!$F$2:$BW$498,16,0),"")</f>
        <v/>
      </c>
      <c r="L174" s="178"/>
      <c r="M174" s="177"/>
      <c r="N174" s="235" t="str">
        <f>+IFERROR(VLOOKUP(#REF!&amp;"-"&amp;ROW()-109,[2]ワークシート!$F$2:$BW$498,21,0),"")</f>
        <v/>
      </c>
      <c r="O174" s="236"/>
      <c r="P174" s="231" t="str">
        <f>+IFERROR(VLOOKUP(#REF!&amp;"-"&amp;ROW()-109,[2]ワークシート!$F$2:$BW$498,22,0),"")</f>
        <v/>
      </c>
      <c r="Q174" s="231"/>
      <c r="R174" s="183" t="str">
        <f>+IFERROR(VLOOKUP(#REF!&amp;"-"&amp;ROW()-109,[2]ワークシート!$F$2:$BW$498,52,0),"")</f>
        <v/>
      </c>
      <c r="S174" s="183"/>
      <c r="T174" s="183"/>
      <c r="U174" s="231" t="str">
        <f>+IFERROR(VLOOKUP(#REF!&amp;"-"&amp;ROW()-109,[2]ワークシート!$F$2:$BW$498,57,0),"")</f>
        <v/>
      </c>
      <c r="V174" s="231"/>
      <c r="W174" s="231" t="str">
        <f>+IFERROR(VLOOKUP(#REF!&amp;"-"&amp;ROW()-109,[2]ワークシート!$F$2:$BW$498,58,0),"")</f>
        <v/>
      </c>
      <c r="X174" s="231"/>
      <c r="Y174" s="231"/>
      <c r="Z174" s="174" t="str">
        <f t="shared" si="3"/>
        <v/>
      </c>
      <c r="AA174" s="174"/>
      <c r="AB174" s="176" t="str">
        <f>+IFERROR(IF(VLOOKUP(#REF!&amp;"-"&amp;ROW()-109,[2]ワークシート!$F$2:$BW$498,10,0)="","",VLOOKUP(#REF!&amp;"-"&amp;ROW()-109,[2]ワークシート!$F$2:$BW$498,10,0)),"")</f>
        <v/>
      </c>
      <c r="AC174" s="177"/>
      <c r="AD174" s="232" t="str">
        <f>+IFERROR(VLOOKUP(#REF!&amp;"-"&amp;ROW()-109,[2]ワークシート!$F$2:$BW$498,62,0),"")</f>
        <v/>
      </c>
      <c r="AE174" s="232"/>
      <c r="AF174" s="174" t="str">
        <f t="shared" si="4"/>
        <v/>
      </c>
      <c r="AG174" s="174"/>
      <c r="AH174" s="174" t="str">
        <f>+IFERROR(IF(VLOOKUP(#REF!&amp;"-"&amp;ROW()-109,[2]ワークシート!$F$2:$BW$498,63,0)="","",VLOOKUP(#REF!&amp;"-"&amp;ROW()-109,[2]ワークシート!$F$2:$BW$498,63,0)),"")</f>
        <v/>
      </c>
      <c r="AI174" s="174"/>
      <c r="AK174" s="51">
        <v>94</v>
      </c>
      <c r="AL174" s="51" t="str">
        <f t="shared" si="5"/>
        <v>94</v>
      </c>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row>
    <row r="175" spans="1:71" ht="35.1" hidden="1" customHeight="1">
      <c r="A175" s="41"/>
      <c r="B175" s="176" t="str">
        <f>+IFERROR(VLOOKUP(#REF!&amp;"-"&amp;ROW()-109,[2]ワークシート!$F$2:$BW$498,6,0),"")</f>
        <v/>
      </c>
      <c r="C175" s="177"/>
      <c r="D175" s="176" t="str">
        <f>+IFERROR(IF(VLOOKUP(#REF!&amp;"-"&amp;ROW()-109,[2]ワークシート!$F$2:$BW$498,7,0)="","",VLOOKUP(#REF!&amp;"-"&amp;ROW()-109,[2]ワークシート!$F$2:$BW$498,7,0)),"")</f>
        <v/>
      </c>
      <c r="E175" s="177"/>
      <c r="F175" s="176" t="str">
        <f>+IFERROR(VLOOKUP(#REF!&amp;"-"&amp;ROW()-109,[2]ワークシート!$F$2:$BW$498,8,0),"")</f>
        <v/>
      </c>
      <c r="G175" s="177"/>
      <c r="H175" s="45" t="str">
        <f>+IFERROR(VLOOKUP(#REF!&amp;"-"&amp;ROW()-109,[2]ワークシート!$F$2:$BW$498,9,0),"")</f>
        <v/>
      </c>
      <c r="I17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5" s="234"/>
      <c r="K175" s="176" t="str">
        <f>+IFERROR(VLOOKUP(#REF!&amp;"-"&amp;ROW()-109,[2]ワークシート!$F$2:$BW$498,16,0),"")</f>
        <v/>
      </c>
      <c r="L175" s="178"/>
      <c r="M175" s="177"/>
      <c r="N175" s="235" t="str">
        <f>+IFERROR(VLOOKUP(#REF!&amp;"-"&amp;ROW()-109,[2]ワークシート!$F$2:$BW$498,21,0),"")</f>
        <v/>
      </c>
      <c r="O175" s="236"/>
      <c r="P175" s="231" t="str">
        <f>+IFERROR(VLOOKUP(#REF!&amp;"-"&amp;ROW()-109,[2]ワークシート!$F$2:$BW$498,22,0),"")</f>
        <v/>
      </c>
      <c r="Q175" s="231"/>
      <c r="R175" s="183" t="str">
        <f>+IFERROR(VLOOKUP(#REF!&amp;"-"&amp;ROW()-109,[2]ワークシート!$F$2:$BW$498,52,0),"")</f>
        <v/>
      </c>
      <c r="S175" s="183"/>
      <c r="T175" s="183"/>
      <c r="U175" s="231" t="str">
        <f>+IFERROR(VLOOKUP(#REF!&amp;"-"&amp;ROW()-109,[2]ワークシート!$F$2:$BW$498,57,0),"")</f>
        <v/>
      </c>
      <c r="V175" s="231"/>
      <c r="W175" s="231" t="str">
        <f>+IFERROR(VLOOKUP(#REF!&amp;"-"&amp;ROW()-109,[2]ワークシート!$F$2:$BW$498,58,0),"")</f>
        <v/>
      </c>
      <c r="X175" s="231"/>
      <c r="Y175" s="231"/>
      <c r="Z175" s="174" t="str">
        <f t="shared" si="3"/>
        <v/>
      </c>
      <c r="AA175" s="174"/>
      <c r="AB175" s="176" t="str">
        <f>+IFERROR(IF(VLOOKUP(#REF!&amp;"-"&amp;ROW()-109,[2]ワークシート!$F$2:$BW$498,10,0)="","",VLOOKUP(#REF!&amp;"-"&amp;ROW()-109,[2]ワークシート!$F$2:$BW$498,10,0)),"")</f>
        <v/>
      </c>
      <c r="AC175" s="177"/>
      <c r="AD175" s="232" t="str">
        <f>+IFERROR(VLOOKUP(#REF!&amp;"-"&amp;ROW()-109,[2]ワークシート!$F$2:$BW$498,62,0),"")</f>
        <v/>
      </c>
      <c r="AE175" s="232"/>
      <c r="AF175" s="174" t="str">
        <f t="shared" si="4"/>
        <v/>
      </c>
      <c r="AG175" s="174"/>
      <c r="AH175" s="174" t="str">
        <f>+IFERROR(IF(VLOOKUP(#REF!&amp;"-"&amp;ROW()-109,[2]ワークシート!$F$2:$BW$498,63,0)="","",VLOOKUP(#REF!&amp;"-"&amp;ROW()-109,[2]ワークシート!$F$2:$BW$498,63,0)),"")</f>
        <v/>
      </c>
      <c r="AI175" s="174"/>
      <c r="AK175" s="51">
        <v>95</v>
      </c>
      <c r="AL175" s="51" t="str">
        <f t="shared" si="5"/>
        <v>95</v>
      </c>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row>
    <row r="176" spans="1:71" ht="35.1" hidden="1" customHeight="1">
      <c r="A176" s="41"/>
      <c r="B176" s="176" t="str">
        <f>+IFERROR(VLOOKUP(#REF!&amp;"-"&amp;ROW()-109,[2]ワークシート!$F$2:$BW$498,6,0),"")</f>
        <v/>
      </c>
      <c r="C176" s="177"/>
      <c r="D176" s="176" t="str">
        <f>+IFERROR(IF(VLOOKUP(#REF!&amp;"-"&amp;ROW()-109,[2]ワークシート!$F$2:$BW$498,7,0)="","",VLOOKUP(#REF!&amp;"-"&amp;ROW()-109,[2]ワークシート!$F$2:$BW$498,7,0)),"")</f>
        <v/>
      </c>
      <c r="E176" s="177"/>
      <c r="F176" s="176" t="str">
        <f>+IFERROR(VLOOKUP(#REF!&amp;"-"&amp;ROW()-109,[2]ワークシート!$F$2:$BW$498,8,0),"")</f>
        <v/>
      </c>
      <c r="G176" s="177"/>
      <c r="H176" s="45" t="str">
        <f>+IFERROR(VLOOKUP(#REF!&amp;"-"&amp;ROW()-109,[2]ワークシート!$F$2:$BW$498,9,0),"")</f>
        <v/>
      </c>
      <c r="I17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6" s="234"/>
      <c r="K176" s="176" t="str">
        <f>+IFERROR(VLOOKUP(#REF!&amp;"-"&amp;ROW()-109,[2]ワークシート!$F$2:$BW$498,16,0),"")</f>
        <v/>
      </c>
      <c r="L176" s="178"/>
      <c r="M176" s="177"/>
      <c r="N176" s="235" t="str">
        <f>+IFERROR(VLOOKUP(#REF!&amp;"-"&amp;ROW()-109,[2]ワークシート!$F$2:$BW$498,21,0),"")</f>
        <v/>
      </c>
      <c r="O176" s="236"/>
      <c r="P176" s="231" t="str">
        <f>+IFERROR(VLOOKUP(#REF!&amp;"-"&amp;ROW()-109,[2]ワークシート!$F$2:$BW$498,22,0),"")</f>
        <v/>
      </c>
      <c r="Q176" s="231"/>
      <c r="R176" s="183" t="str">
        <f>+IFERROR(VLOOKUP(#REF!&amp;"-"&amp;ROW()-109,[2]ワークシート!$F$2:$BW$498,52,0),"")</f>
        <v/>
      </c>
      <c r="S176" s="183"/>
      <c r="T176" s="183"/>
      <c r="U176" s="231" t="str">
        <f>+IFERROR(VLOOKUP(#REF!&amp;"-"&amp;ROW()-109,[2]ワークシート!$F$2:$BW$498,57,0),"")</f>
        <v/>
      </c>
      <c r="V176" s="231"/>
      <c r="W176" s="231" t="str">
        <f>+IFERROR(VLOOKUP(#REF!&amp;"-"&amp;ROW()-109,[2]ワークシート!$F$2:$BW$498,58,0),"")</f>
        <v/>
      </c>
      <c r="X176" s="231"/>
      <c r="Y176" s="231"/>
      <c r="Z176" s="174" t="str">
        <f t="shared" si="3"/>
        <v/>
      </c>
      <c r="AA176" s="174"/>
      <c r="AB176" s="176" t="str">
        <f>+IFERROR(IF(VLOOKUP(#REF!&amp;"-"&amp;ROW()-109,[2]ワークシート!$F$2:$BW$498,10,0)="","",VLOOKUP(#REF!&amp;"-"&amp;ROW()-109,[2]ワークシート!$F$2:$BW$498,10,0)),"")</f>
        <v/>
      </c>
      <c r="AC176" s="177"/>
      <c r="AD176" s="232" t="str">
        <f>+IFERROR(VLOOKUP(#REF!&amp;"-"&amp;ROW()-109,[2]ワークシート!$F$2:$BW$498,62,0),"")</f>
        <v/>
      </c>
      <c r="AE176" s="232"/>
      <c r="AF176" s="174" t="str">
        <f t="shared" si="4"/>
        <v/>
      </c>
      <c r="AG176" s="174"/>
      <c r="AH176" s="174" t="str">
        <f>+IFERROR(IF(VLOOKUP(#REF!&amp;"-"&amp;ROW()-109,[2]ワークシート!$F$2:$BW$498,63,0)="","",VLOOKUP(#REF!&amp;"-"&amp;ROW()-109,[2]ワークシート!$F$2:$BW$498,63,0)),"")</f>
        <v/>
      </c>
      <c r="AI176" s="174"/>
      <c r="AK176" s="51">
        <v>96</v>
      </c>
      <c r="AL176" s="51" t="str">
        <f t="shared" si="5"/>
        <v>96</v>
      </c>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row>
    <row r="177" spans="1:71" ht="35.1" hidden="1" customHeight="1">
      <c r="A177" s="41"/>
      <c r="B177" s="176" t="str">
        <f>+IFERROR(VLOOKUP(#REF!&amp;"-"&amp;ROW()-109,[2]ワークシート!$F$2:$BW$498,6,0),"")</f>
        <v/>
      </c>
      <c r="C177" s="177"/>
      <c r="D177" s="176" t="str">
        <f>+IFERROR(IF(VLOOKUP(#REF!&amp;"-"&amp;ROW()-109,[2]ワークシート!$F$2:$BW$498,7,0)="","",VLOOKUP(#REF!&amp;"-"&amp;ROW()-109,[2]ワークシート!$F$2:$BW$498,7,0)),"")</f>
        <v/>
      </c>
      <c r="E177" s="177"/>
      <c r="F177" s="176" t="str">
        <f>+IFERROR(VLOOKUP(#REF!&amp;"-"&amp;ROW()-109,[2]ワークシート!$F$2:$BW$498,8,0),"")</f>
        <v/>
      </c>
      <c r="G177" s="177"/>
      <c r="H177" s="45" t="str">
        <f>+IFERROR(VLOOKUP(#REF!&amp;"-"&amp;ROW()-109,[2]ワークシート!$F$2:$BW$498,9,0),"")</f>
        <v/>
      </c>
      <c r="I17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7" s="234"/>
      <c r="K177" s="176" t="str">
        <f>+IFERROR(VLOOKUP(#REF!&amp;"-"&amp;ROW()-109,[2]ワークシート!$F$2:$BW$498,16,0),"")</f>
        <v/>
      </c>
      <c r="L177" s="178"/>
      <c r="M177" s="177"/>
      <c r="N177" s="235" t="str">
        <f>+IFERROR(VLOOKUP(#REF!&amp;"-"&amp;ROW()-109,[2]ワークシート!$F$2:$BW$498,21,0),"")</f>
        <v/>
      </c>
      <c r="O177" s="236"/>
      <c r="P177" s="231" t="str">
        <f>+IFERROR(VLOOKUP(#REF!&amp;"-"&amp;ROW()-109,[2]ワークシート!$F$2:$BW$498,22,0),"")</f>
        <v/>
      </c>
      <c r="Q177" s="231"/>
      <c r="R177" s="183" t="str">
        <f>+IFERROR(VLOOKUP(#REF!&amp;"-"&amp;ROW()-109,[2]ワークシート!$F$2:$BW$498,52,0),"")</f>
        <v/>
      </c>
      <c r="S177" s="183"/>
      <c r="T177" s="183"/>
      <c r="U177" s="231" t="str">
        <f>+IFERROR(VLOOKUP(#REF!&amp;"-"&amp;ROW()-109,[2]ワークシート!$F$2:$BW$498,57,0),"")</f>
        <v/>
      </c>
      <c r="V177" s="231"/>
      <c r="W177" s="231" t="str">
        <f>+IFERROR(VLOOKUP(#REF!&amp;"-"&amp;ROW()-109,[2]ワークシート!$F$2:$BW$498,58,0),"")</f>
        <v/>
      </c>
      <c r="X177" s="231"/>
      <c r="Y177" s="231"/>
      <c r="Z177" s="174" t="str">
        <f t="shared" si="3"/>
        <v/>
      </c>
      <c r="AA177" s="174"/>
      <c r="AB177" s="176" t="str">
        <f>+IFERROR(IF(VLOOKUP(#REF!&amp;"-"&amp;ROW()-109,[2]ワークシート!$F$2:$BW$498,10,0)="","",VLOOKUP(#REF!&amp;"-"&amp;ROW()-109,[2]ワークシート!$F$2:$BW$498,10,0)),"")</f>
        <v/>
      </c>
      <c r="AC177" s="177"/>
      <c r="AD177" s="232" t="str">
        <f>+IFERROR(VLOOKUP(#REF!&amp;"-"&amp;ROW()-109,[2]ワークシート!$F$2:$BW$498,62,0),"")</f>
        <v/>
      </c>
      <c r="AE177" s="232"/>
      <c r="AF177" s="174" t="str">
        <f t="shared" si="4"/>
        <v/>
      </c>
      <c r="AG177" s="174"/>
      <c r="AH177" s="174" t="str">
        <f>+IFERROR(IF(VLOOKUP(#REF!&amp;"-"&amp;ROW()-109,[2]ワークシート!$F$2:$BW$498,63,0)="","",VLOOKUP(#REF!&amp;"-"&amp;ROW()-109,[2]ワークシート!$F$2:$BW$498,63,0)),"")</f>
        <v/>
      </c>
      <c r="AI177" s="174"/>
      <c r="AK177" s="51">
        <v>97</v>
      </c>
      <c r="AL177" s="51" t="str">
        <f t="shared" si="5"/>
        <v>97</v>
      </c>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row>
    <row r="178" spans="1:71" ht="35.1" hidden="1" customHeight="1">
      <c r="A178" s="41"/>
      <c r="B178" s="176" t="str">
        <f>+IFERROR(VLOOKUP(#REF!&amp;"-"&amp;ROW()-109,[2]ワークシート!$F$2:$BW$498,6,0),"")</f>
        <v/>
      </c>
      <c r="C178" s="177"/>
      <c r="D178" s="176" t="str">
        <f>+IFERROR(IF(VLOOKUP(#REF!&amp;"-"&amp;ROW()-109,[2]ワークシート!$F$2:$BW$498,7,0)="","",VLOOKUP(#REF!&amp;"-"&amp;ROW()-109,[2]ワークシート!$F$2:$BW$498,7,0)),"")</f>
        <v/>
      </c>
      <c r="E178" s="177"/>
      <c r="F178" s="176" t="str">
        <f>+IFERROR(VLOOKUP(#REF!&amp;"-"&amp;ROW()-109,[2]ワークシート!$F$2:$BW$498,8,0),"")</f>
        <v/>
      </c>
      <c r="G178" s="177"/>
      <c r="H178" s="45" t="str">
        <f>+IFERROR(VLOOKUP(#REF!&amp;"-"&amp;ROW()-109,[2]ワークシート!$F$2:$BW$498,9,0),"")</f>
        <v/>
      </c>
      <c r="I17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8" s="234"/>
      <c r="K178" s="176" t="str">
        <f>+IFERROR(VLOOKUP(#REF!&amp;"-"&amp;ROW()-109,[2]ワークシート!$F$2:$BW$498,16,0),"")</f>
        <v/>
      </c>
      <c r="L178" s="178"/>
      <c r="M178" s="177"/>
      <c r="N178" s="235" t="str">
        <f>+IFERROR(VLOOKUP(#REF!&amp;"-"&amp;ROW()-109,[2]ワークシート!$F$2:$BW$498,21,0),"")</f>
        <v/>
      </c>
      <c r="O178" s="236"/>
      <c r="P178" s="231" t="str">
        <f>+IFERROR(VLOOKUP(#REF!&amp;"-"&amp;ROW()-109,[2]ワークシート!$F$2:$BW$498,22,0),"")</f>
        <v/>
      </c>
      <c r="Q178" s="231"/>
      <c r="R178" s="183" t="str">
        <f>+IFERROR(VLOOKUP(#REF!&amp;"-"&amp;ROW()-109,[2]ワークシート!$F$2:$BW$498,52,0),"")</f>
        <v/>
      </c>
      <c r="S178" s="183"/>
      <c r="T178" s="183"/>
      <c r="U178" s="231" t="str">
        <f>+IFERROR(VLOOKUP(#REF!&amp;"-"&amp;ROW()-109,[2]ワークシート!$F$2:$BW$498,57,0),"")</f>
        <v/>
      </c>
      <c r="V178" s="231"/>
      <c r="W178" s="231" t="str">
        <f>+IFERROR(VLOOKUP(#REF!&amp;"-"&amp;ROW()-109,[2]ワークシート!$F$2:$BW$498,58,0),"")</f>
        <v/>
      </c>
      <c r="X178" s="231"/>
      <c r="Y178" s="231"/>
      <c r="Z178" s="174" t="str">
        <f t="shared" si="3"/>
        <v/>
      </c>
      <c r="AA178" s="174"/>
      <c r="AB178" s="176" t="str">
        <f>+IFERROR(IF(VLOOKUP(#REF!&amp;"-"&amp;ROW()-109,[2]ワークシート!$F$2:$BW$498,10,0)="","",VLOOKUP(#REF!&amp;"-"&amp;ROW()-109,[2]ワークシート!$F$2:$BW$498,10,0)),"")</f>
        <v/>
      </c>
      <c r="AC178" s="177"/>
      <c r="AD178" s="232" t="str">
        <f>+IFERROR(VLOOKUP(#REF!&amp;"-"&amp;ROW()-109,[2]ワークシート!$F$2:$BW$498,62,0),"")</f>
        <v/>
      </c>
      <c r="AE178" s="232"/>
      <c r="AF178" s="174" t="str">
        <f t="shared" si="4"/>
        <v/>
      </c>
      <c r="AG178" s="174"/>
      <c r="AH178" s="174" t="str">
        <f>+IFERROR(IF(VLOOKUP(#REF!&amp;"-"&amp;ROW()-109,[2]ワークシート!$F$2:$BW$498,63,0)="","",VLOOKUP(#REF!&amp;"-"&amp;ROW()-109,[2]ワークシート!$F$2:$BW$498,63,0)),"")</f>
        <v/>
      </c>
      <c r="AI178" s="174"/>
      <c r="AK178" s="51">
        <v>98</v>
      </c>
      <c r="AL178" s="51" t="str">
        <f t="shared" si="5"/>
        <v>98</v>
      </c>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row>
    <row r="179" spans="1:71" ht="35.1" hidden="1" customHeight="1">
      <c r="A179" s="41"/>
      <c r="B179" s="176" t="str">
        <f>+IFERROR(VLOOKUP(#REF!&amp;"-"&amp;ROW()-109,[2]ワークシート!$F$2:$BW$498,6,0),"")</f>
        <v/>
      </c>
      <c r="C179" s="177"/>
      <c r="D179" s="176" t="str">
        <f>+IFERROR(IF(VLOOKUP(#REF!&amp;"-"&amp;ROW()-109,[2]ワークシート!$F$2:$BW$498,7,0)="","",VLOOKUP(#REF!&amp;"-"&amp;ROW()-109,[2]ワークシート!$F$2:$BW$498,7,0)),"")</f>
        <v/>
      </c>
      <c r="E179" s="177"/>
      <c r="F179" s="176" t="str">
        <f>+IFERROR(VLOOKUP(#REF!&amp;"-"&amp;ROW()-109,[2]ワークシート!$F$2:$BW$498,8,0),"")</f>
        <v/>
      </c>
      <c r="G179" s="177"/>
      <c r="H179" s="45" t="str">
        <f>+IFERROR(VLOOKUP(#REF!&amp;"-"&amp;ROW()-109,[2]ワークシート!$F$2:$BW$498,9,0),"")</f>
        <v/>
      </c>
      <c r="I17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79" s="234"/>
      <c r="K179" s="176" t="str">
        <f>+IFERROR(VLOOKUP(#REF!&amp;"-"&amp;ROW()-109,[2]ワークシート!$F$2:$BW$498,16,0),"")</f>
        <v/>
      </c>
      <c r="L179" s="178"/>
      <c r="M179" s="177"/>
      <c r="N179" s="235" t="str">
        <f>+IFERROR(VLOOKUP(#REF!&amp;"-"&amp;ROW()-109,[2]ワークシート!$F$2:$BW$498,21,0),"")</f>
        <v/>
      </c>
      <c r="O179" s="236"/>
      <c r="P179" s="231" t="str">
        <f>+IFERROR(VLOOKUP(#REF!&amp;"-"&amp;ROW()-109,[2]ワークシート!$F$2:$BW$498,22,0),"")</f>
        <v/>
      </c>
      <c r="Q179" s="231"/>
      <c r="R179" s="183" t="str">
        <f>+IFERROR(VLOOKUP(#REF!&amp;"-"&amp;ROW()-109,[2]ワークシート!$F$2:$BW$498,52,0),"")</f>
        <v/>
      </c>
      <c r="S179" s="183"/>
      <c r="T179" s="183"/>
      <c r="U179" s="231" t="str">
        <f>+IFERROR(VLOOKUP(#REF!&amp;"-"&amp;ROW()-109,[2]ワークシート!$F$2:$BW$498,57,0),"")</f>
        <v/>
      </c>
      <c r="V179" s="231"/>
      <c r="W179" s="231" t="str">
        <f>+IFERROR(VLOOKUP(#REF!&amp;"-"&amp;ROW()-109,[2]ワークシート!$F$2:$BW$498,58,0),"")</f>
        <v/>
      </c>
      <c r="X179" s="231"/>
      <c r="Y179" s="231"/>
      <c r="Z179" s="174" t="str">
        <f t="shared" si="3"/>
        <v/>
      </c>
      <c r="AA179" s="174"/>
      <c r="AB179" s="176" t="str">
        <f>+IFERROR(IF(VLOOKUP(#REF!&amp;"-"&amp;ROW()-109,[2]ワークシート!$F$2:$BW$498,10,0)="","",VLOOKUP(#REF!&amp;"-"&amp;ROW()-109,[2]ワークシート!$F$2:$BW$498,10,0)),"")</f>
        <v/>
      </c>
      <c r="AC179" s="177"/>
      <c r="AD179" s="232" t="str">
        <f>+IFERROR(VLOOKUP(#REF!&amp;"-"&amp;ROW()-109,[2]ワークシート!$F$2:$BW$498,62,0),"")</f>
        <v/>
      </c>
      <c r="AE179" s="232"/>
      <c r="AF179" s="174" t="str">
        <f t="shared" si="4"/>
        <v/>
      </c>
      <c r="AG179" s="174"/>
      <c r="AH179" s="174" t="str">
        <f>+IFERROR(IF(VLOOKUP(#REF!&amp;"-"&amp;ROW()-109,[2]ワークシート!$F$2:$BW$498,63,0)="","",VLOOKUP(#REF!&amp;"-"&amp;ROW()-109,[2]ワークシート!$F$2:$BW$498,63,0)),"")</f>
        <v/>
      </c>
      <c r="AI179" s="174"/>
      <c r="AK179" s="51">
        <v>99</v>
      </c>
      <c r="AL179" s="51" t="str">
        <f t="shared" si="5"/>
        <v>99</v>
      </c>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row>
    <row r="180" spans="1:71" ht="35.1" hidden="1" customHeight="1">
      <c r="A180" s="41"/>
      <c r="B180" s="176" t="str">
        <f>+IFERROR(VLOOKUP(#REF!&amp;"-"&amp;ROW()-109,[2]ワークシート!$F$2:$BW$498,6,0),"")</f>
        <v/>
      </c>
      <c r="C180" s="177"/>
      <c r="D180" s="176" t="str">
        <f>+IFERROR(IF(VLOOKUP(#REF!&amp;"-"&amp;ROW()-109,[2]ワークシート!$F$2:$BW$498,7,0)="","",VLOOKUP(#REF!&amp;"-"&amp;ROW()-109,[2]ワークシート!$F$2:$BW$498,7,0)),"")</f>
        <v/>
      </c>
      <c r="E180" s="177"/>
      <c r="F180" s="176" t="str">
        <f>+IFERROR(VLOOKUP(#REF!&amp;"-"&amp;ROW()-109,[2]ワークシート!$F$2:$BW$498,8,0),"")</f>
        <v/>
      </c>
      <c r="G180" s="177"/>
      <c r="H180" s="45" t="str">
        <f>+IFERROR(VLOOKUP(#REF!&amp;"-"&amp;ROW()-109,[2]ワークシート!$F$2:$BW$498,9,0),"")</f>
        <v/>
      </c>
      <c r="I18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0" s="234"/>
      <c r="K180" s="176" t="str">
        <f>+IFERROR(VLOOKUP(#REF!&amp;"-"&amp;ROW()-109,[2]ワークシート!$F$2:$BW$498,16,0),"")</f>
        <v/>
      </c>
      <c r="L180" s="178"/>
      <c r="M180" s="177"/>
      <c r="N180" s="235" t="str">
        <f>+IFERROR(VLOOKUP(#REF!&amp;"-"&amp;ROW()-109,[2]ワークシート!$F$2:$BW$498,21,0),"")</f>
        <v/>
      </c>
      <c r="O180" s="236"/>
      <c r="P180" s="231" t="str">
        <f>+IFERROR(VLOOKUP(#REF!&amp;"-"&amp;ROW()-109,[2]ワークシート!$F$2:$BW$498,22,0),"")</f>
        <v/>
      </c>
      <c r="Q180" s="231"/>
      <c r="R180" s="183" t="str">
        <f>+IFERROR(VLOOKUP(#REF!&amp;"-"&amp;ROW()-109,[2]ワークシート!$F$2:$BW$498,52,0),"")</f>
        <v/>
      </c>
      <c r="S180" s="183"/>
      <c r="T180" s="183"/>
      <c r="U180" s="231" t="str">
        <f>+IFERROR(VLOOKUP(#REF!&amp;"-"&amp;ROW()-109,[2]ワークシート!$F$2:$BW$498,57,0),"")</f>
        <v/>
      </c>
      <c r="V180" s="231"/>
      <c r="W180" s="231" t="str">
        <f>+IFERROR(VLOOKUP(#REF!&amp;"-"&amp;ROW()-109,[2]ワークシート!$F$2:$BW$498,58,0),"")</f>
        <v/>
      </c>
      <c r="X180" s="231"/>
      <c r="Y180" s="231"/>
      <c r="Z180" s="174" t="str">
        <f t="shared" si="3"/>
        <v/>
      </c>
      <c r="AA180" s="174"/>
      <c r="AB180" s="176" t="str">
        <f>+IFERROR(IF(VLOOKUP(#REF!&amp;"-"&amp;ROW()-109,[2]ワークシート!$F$2:$BW$498,10,0)="","",VLOOKUP(#REF!&amp;"-"&amp;ROW()-109,[2]ワークシート!$F$2:$BW$498,10,0)),"")</f>
        <v/>
      </c>
      <c r="AC180" s="177"/>
      <c r="AD180" s="232" t="str">
        <f>+IFERROR(VLOOKUP(#REF!&amp;"-"&amp;ROW()-109,[2]ワークシート!$F$2:$BW$498,62,0),"")</f>
        <v/>
      </c>
      <c r="AE180" s="232"/>
      <c r="AF180" s="174" t="str">
        <f t="shared" si="4"/>
        <v/>
      </c>
      <c r="AG180" s="174"/>
      <c r="AH180" s="174" t="str">
        <f>+IFERROR(IF(VLOOKUP(#REF!&amp;"-"&amp;ROW()-109,[2]ワークシート!$F$2:$BW$498,63,0)="","",VLOOKUP(#REF!&amp;"-"&amp;ROW()-109,[2]ワークシート!$F$2:$BW$498,63,0)),"")</f>
        <v/>
      </c>
      <c r="AI180" s="174"/>
      <c r="AK180" s="51">
        <v>100</v>
      </c>
      <c r="AL180" s="51" t="str">
        <f t="shared" si="5"/>
        <v>100</v>
      </c>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row>
    <row r="181" spans="1:71" ht="35.1" hidden="1" customHeight="1">
      <c r="A181" s="41"/>
      <c r="B181" s="176" t="str">
        <f>+IFERROR(VLOOKUP(#REF!&amp;"-"&amp;ROW()-109,[2]ワークシート!$F$2:$BW$498,6,0),"")</f>
        <v/>
      </c>
      <c r="C181" s="177"/>
      <c r="D181" s="176" t="str">
        <f>+IFERROR(IF(VLOOKUP(#REF!&amp;"-"&amp;ROW()-109,[2]ワークシート!$F$2:$BW$498,7,0)="","",VLOOKUP(#REF!&amp;"-"&amp;ROW()-109,[2]ワークシート!$F$2:$BW$498,7,0)),"")</f>
        <v/>
      </c>
      <c r="E181" s="177"/>
      <c r="F181" s="176" t="str">
        <f>+IFERROR(VLOOKUP(#REF!&amp;"-"&amp;ROW()-109,[2]ワークシート!$F$2:$BW$498,8,0),"")</f>
        <v/>
      </c>
      <c r="G181" s="177"/>
      <c r="H181" s="45" t="str">
        <f>+IFERROR(VLOOKUP(#REF!&amp;"-"&amp;ROW()-109,[2]ワークシート!$F$2:$BW$498,9,0),"")</f>
        <v/>
      </c>
      <c r="I18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1" s="234"/>
      <c r="K181" s="176" t="str">
        <f>+IFERROR(VLOOKUP(#REF!&amp;"-"&amp;ROW()-109,[2]ワークシート!$F$2:$BW$498,16,0),"")</f>
        <v/>
      </c>
      <c r="L181" s="178"/>
      <c r="M181" s="177"/>
      <c r="N181" s="235" t="str">
        <f>+IFERROR(VLOOKUP(#REF!&amp;"-"&amp;ROW()-109,[2]ワークシート!$F$2:$BW$498,21,0),"")</f>
        <v/>
      </c>
      <c r="O181" s="236"/>
      <c r="P181" s="231" t="str">
        <f>+IFERROR(VLOOKUP(#REF!&amp;"-"&amp;ROW()-109,[2]ワークシート!$F$2:$BW$498,22,0),"")</f>
        <v/>
      </c>
      <c r="Q181" s="231"/>
      <c r="R181" s="183" t="str">
        <f>+IFERROR(VLOOKUP(#REF!&amp;"-"&amp;ROW()-109,[2]ワークシート!$F$2:$BW$498,52,0),"")</f>
        <v/>
      </c>
      <c r="S181" s="183"/>
      <c r="T181" s="183"/>
      <c r="U181" s="231" t="str">
        <f>+IFERROR(VLOOKUP(#REF!&amp;"-"&amp;ROW()-109,[2]ワークシート!$F$2:$BW$498,57,0),"")</f>
        <v/>
      </c>
      <c r="V181" s="231"/>
      <c r="W181" s="231" t="str">
        <f>+IFERROR(VLOOKUP(#REF!&amp;"-"&amp;ROW()-109,[2]ワークシート!$F$2:$BW$498,58,0),"")</f>
        <v/>
      </c>
      <c r="X181" s="231"/>
      <c r="Y181" s="231"/>
      <c r="Z181" s="174" t="str">
        <f t="shared" si="3"/>
        <v/>
      </c>
      <c r="AA181" s="174"/>
      <c r="AB181" s="176" t="str">
        <f>+IFERROR(IF(VLOOKUP(#REF!&amp;"-"&amp;ROW()-109,[2]ワークシート!$F$2:$BW$498,10,0)="","",VLOOKUP(#REF!&amp;"-"&amp;ROW()-109,[2]ワークシート!$F$2:$BW$498,10,0)),"")</f>
        <v/>
      </c>
      <c r="AC181" s="177"/>
      <c r="AD181" s="232" t="str">
        <f>+IFERROR(VLOOKUP(#REF!&amp;"-"&amp;ROW()-109,[2]ワークシート!$F$2:$BW$498,62,0),"")</f>
        <v/>
      </c>
      <c r="AE181" s="232"/>
      <c r="AF181" s="174" t="str">
        <f t="shared" si="4"/>
        <v/>
      </c>
      <c r="AG181" s="174"/>
      <c r="AH181" s="174" t="str">
        <f>+IFERROR(IF(VLOOKUP(#REF!&amp;"-"&amp;ROW()-109,[2]ワークシート!$F$2:$BW$498,63,0)="","",VLOOKUP(#REF!&amp;"-"&amp;ROW()-109,[2]ワークシート!$F$2:$BW$498,63,0)),"")</f>
        <v/>
      </c>
      <c r="AI181" s="174"/>
      <c r="AK181" s="51">
        <v>101</v>
      </c>
      <c r="AL181" s="51" t="str">
        <f t="shared" si="5"/>
        <v>101</v>
      </c>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row>
    <row r="182" spans="1:71" ht="35.1" hidden="1" customHeight="1">
      <c r="A182" s="41"/>
      <c r="B182" s="176" t="str">
        <f>+IFERROR(VLOOKUP(#REF!&amp;"-"&amp;ROW()-109,[2]ワークシート!$F$2:$BW$498,6,0),"")</f>
        <v/>
      </c>
      <c r="C182" s="177"/>
      <c r="D182" s="176" t="str">
        <f>+IFERROR(IF(VLOOKUP(#REF!&amp;"-"&amp;ROW()-109,[2]ワークシート!$F$2:$BW$498,7,0)="","",VLOOKUP(#REF!&amp;"-"&amp;ROW()-109,[2]ワークシート!$F$2:$BW$498,7,0)),"")</f>
        <v/>
      </c>
      <c r="E182" s="177"/>
      <c r="F182" s="176" t="str">
        <f>+IFERROR(VLOOKUP(#REF!&amp;"-"&amp;ROW()-109,[2]ワークシート!$F$2:$BW$498,8,0),"")</f>
        <v/>
      </c>
      <c r="G182" s="177"/>
      <c r="H182" s="45" t="str">
        <f>+IFERROR(VLOOKUP(#REF!&amp;"-"&amp;ROW()-109,[2]ワークシート!$F$2:$BW$498,9,0),"")</f>
        <v/>
      </c>
      <c r="I18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2" s="234"/>
      <c r="K182" s="176" t="str">
        <f>+IFERROR(VLOOKUP(#REF!&amp;"-"&amp;ROW()-109,[2]ワークシート!$F$2:$BW$498,16,0),"")</f>
        <v/>
      </c>
      <c r="L182" s="178"/>
      <c r="M182" s="177"/>
      <c r="N182" s="235" t="str">
        <f>+IFERROR(VLOOKUP(#REF!&amp;"-"&amp;ROW()-109,[2]ワークシート!$F$2:$BW$498,21,0),"")</f>
        <v/>
      </c>
      <c r="O182" s="236"/>
      <c r="P182" s="231" t="str">
        <f>+IFERROR(VLOOKUP(#REF!&amp;"-"&amp;ROW()-109,[2]ワークシート!$F$2:$BW$498,22,0),"")</f>
        <v/>
      </c>
      <c r="Q182" s="231"/>
      <c r="R182" s="183" t="str">
        <f>+IFERROR(VLOOKUP(#REF!&amp;"-"&amp;ROW()-109,[2]ワークシート!$F$2:$BW$498,52,0),"")</f>
        <v/>
      </c>
      <c r="S182" s="183"/>
      <c r="T182" s="183"/>
      <c r="U182" s="231" t="str">
        <f>+IFERROR(VLOOKUP(#REF!&amp;"-"&amp;ROW()-109,[2]ワークシート!$F$2:$BW$498,57,0),"")</f>
        <v/>
      </c>
      <c r="V182" s="231"/>
      <c r="W182" s="231" t="str">
        <f>+IFERROR(VLOOKUP(#REF!&amp;"-"&amp;ROW()-109,[2]ワークシート!$F$2:$BW$498,58,0),"")</f>
        <v/>
      </c>
      <c r="X182" s="231"/>
      <c r="Y182" s="231"/>
      <c r="Z182" s="174" t="str">
        <f t="shared" si="3"/>
        <v/>
      </c>
      <c r="AA182" s="174"/>
      <c r="AB182" s="176" t="str">
        <f>+IFERROR(IF(VLOOKUP(#REF!&amp;"-"&amp;ROW()-109,[2]ワークシート!$F$2:$BW$498,10,0)="","",VLOOKUP(#REF!&amp;"-"&amp;ROW()-109,[2]ワークシート!$F$2:$BW$498,10,0)),"")</f>
        <v/>
      </c>
      <c r="AC182" s="177"/>
      <c r="AD182" s="232" t="str">
        <f>+IFERROR(VLOOKUP(#REF!&amp;"-"&amp;ROW()-109,[2]ワークシート!$F$2:$BW$498,62,0),"")</f>
        <v/>
      </c>
      <c r="AE182" s="232"/>
      <c r="AF182" s="174" t="str">
        <f t="shared" si="4"/>
        <v/>
      </c>
      <c r="AG182" s="174"/>
      <c r="AH182" s="174" t="str">
        <f>+IFERROR(IF(VLOOKUP(#REF!&amp;"-"&amp;ROW()-109,[2]ワークシート!$F$2:$BW$498,63,0)="","",VLOOKUP(#REF!&amp;"-"&amp;ROW()-109,[2]ワークシート!$F$2:$BW$498,63,0)),"")</f>
        <v/>
      </c>
      <c r="AI182" s="174"/>
      <c r="AK182" s="51">
        <v>102</v>
      </c>
      <c r="AL182" s="51" t="str">
        <f t="shared" si="5"/>
        <v>102</v>
      </c>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row>
    <row r="183" spans="1:71" ht="35.1" hidden="1" customHeight="1">
      <c r="A183" s="41"/>
      <c r="B183" s="176" t="str">
        <f>+IFERROR(VLOOKUP(#REF!&amp;"-"&amp;ROW()-109,[2]ワークシート!$F$2:$BW$498,6,0),"")</f>
        <v/>
      </c>
      <c r="C183" s="177"/>
      <c r="D183" s="176" t="str">
        <f>+IFERROR(IF(VLOOKUP(#REF!&amp;"-"&amp;ROW()-109,[2]ワークシート!$F$2:$BW$498,7,0)="","",VLOOKUP(#REF!&amp;"-"&amp;ROW()-109,[2]ワークシート!$F$2:$BW$498,7,0)),"")</f>
        <v/>
      </c>
      <c r="E183" s="177"/>
      <c r="F183" s="176" t="str">
        <f>+IFERROR(VLOOKUP(#REF!&amp;"-"&amp;ROW()-109,[2]ワークシート!$F$2:$BW$498,8,0),"")</f>
        <v/>
      </c>
      <c r="G183" s="177"/>
      <c r="H183" s="45" t="str">
        <f>+IFERROR(VLOOKUP(#REF!&amp;"-"&amp;ROW()-109,[2]ワークシート!$F$2:$BW$498,9,0),"")</f>
        <v/>
      </c>
      <c r="I18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3" s="234"/>
      <c r="K183" s="176" t="str">
        <f>+IFERROR(VLOOKUP(#REF!&amp;"-"&amp;ROW()-109,[2]ワークシート!$F$2:$BW$498,16,0),"")</f>
        <v/>
      </c>
      <c r="L183" s="178"/>
      <c r="M183" s="177"/>
      <c r="N183" s="235" t="str">
        <f>+IFERROR(VLOOKUP(#REF!&amp;"-"&amp;ROW()-109,[2]ワークシート!$F$2:$BW$498,21,0),"")</f>
        <v/>
      </c>
      <c r="O183" s="236"/>
      <c r="P183" s="231" t="str">
        <f>+IFERROR(VLOOKUP(#REF!&amp;"-"&amp;ROW()-109,[2]ワークシート!$F$2:$BW$498,22,0),"")</f>
        <v/>
      </c>
      <c r="Q183" s="231"/>
      <c r="R183" s="183" t="str">
        <f>+IFERROR(VLOOKUP(#REF!&amp;"-"&amp;ROW()-109,[2]ワークシート!$F$2:$BW$498,52,0),"")</f>
        <v/>
      </c>
      <c r="S183" s="183"/>
      <c r="T183" s="183"/>
      <c r="U183" s="231" t="str">
        <f>+IFERROR(VLOOKUP(#REF!&amp;"-"&amp;ROW()-109,[2]ワークシート!$F$2:$BW$498,57,0),"")</f>
        <v/>
      </c>
      <c r="V183" s="231"/>
      <c r="W183" s="231" t="str">
        <f>+IFERROR(VLOOKUP(#REF!&amp;"-"&amp;ROW()-109,[2]ワークシート!$F$2:$BW$498,58,0),"")</f>
        <v/>
      </c>
      <c r="X183" s="231"/>
      <c r="Y183" s="231"/>
      <c r="Z183" s="174" t="str">
        <f t="shared" si="3"/>
        <v/>
      </c>
      <c r="AA183" s="174"/>
      <c r="AB183" s="176" t="str">
        <f>+IFERROR(IF(VLOOKUP(#REF!&amp;"-"&amp;ROW()-109,[2]ワークシート!$F$2:$BW$498,10,0)="","",VLOOKUP(#REF!&amp;"-"&amp;ROW()-109,[2]ワークシート!$F$2:$BW$498,10,0)),"")</f>
        <v/>
      </c>
      <c r="AC183" s="177"/>
      <c r="AD183" s="232" t="str">
        <f>+IFERROR(VLOOKUP(#REF!&amp;"-"&amp;ROW()-109,[2]ワークシート!$F$2:$BW$498,62,0),"")</f>
        <v/>
      </c>
      <c r="AE183" s="232"/>
      <c r="AF183" s="174" t="str">
        <f t="shared" si="4"/>
        <v/>
      </c>
      <c r="AG183" s="174"/>
      <c r="AH183" s="174" t="str">
        <f>+IFERROR(IF(VLOOKUP(#REF!&amp;"-"&amp;ROW()-109,[2]ワークシート!$F$2:$BW$498,63,0)="","",VLOOKUP(#REF!&amp;"-"&amp;ROW()-109,[2]ワークシート!$F$2:$BW$498,63,0)),"")</f>
        <v/>
      </c>
      <c r="AI183" s="174"/>
      <c r="AK183" s="51">
        <v>103</v>
      </c>
      <c r="AL183" s="51" t="str">
        <f t="shared" si="5"/>
        <v>103</v>
      </c>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row>
    <row r="184" spans="1:71" ht="35.1" hidden="1" customHeight="1">
      <c r="A184" s="41"/>
      <c r="B184" s="176" t="str">
        <f>+IFERROR(VLOOKUP(#REF!&amp;"-"&amp;ROW()-109,[2]ワークシート!$F$2:$BW$498,6,0),"")</f>
        <v/>
      </c>
      <c r="C184" s="177"/>
      <c r="D184" s="176" t="str">
        <f>+IFERROR(IF(VLOOKUP(#REF!&amp;"-"&amp;ROW()-109,[2]ワークシート!$F$2:$BW$498,7,0)="","",VLOOKUP(#REF!&amp;"-"&amp;ROW()-109,[2]ワークシート!$F$2:$BW$498,7,0)),"")</f>
        <v/>
      </c>
      <c r="E184" s="177"/>
      <c r="F184" s="176" t="str">
        <f>+IFERROR(VLOOKUP(#REF!&amp;"-"&amp;ROW()-109,[2]ワークシート!$F$2:$BW$498,8,0),"")</f>
        <v/>
      </c>
      <c r="G184" s="177"/>
      <c r="H184" s="45" t="str">
        <f>+IFERROR(VLOOKUP(#REF!&amp;"-"&amp;ROW()-109,[2]ワークシート!$F$2:$BW$498,9,0),"")</f>
        <v/>
      </c>
      <c r="I18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4" s="234"/>
      <c r="K184" s="176" t="str">
        <f>+IFERROR(VLOOKUP(#REF!&amp;"-"&amp;ROW()-109,[2]ワークシート!$F$2:$BW$498,16,0),"")</f>
        <v/>
      </c>
      <c r="L184" s="178"/>
      <c r="M184" s="177"/>
      <c r="N184" s="235" t="str">
        <f>+IFERROR(VLOOKUP(#REF!&amp;"-"&amp;ROW()-109,[2]ワークシート!$F$2:$BW$498,21,0),"")</f>
        <v/>
      </c>
      <c r="O184" s="236"/>
      <c r="P184" s="231" t="str">
        <f>+IFERROR(VLOOKUP(#REF!&amp;"-"&amp;ROW()-109,[2]ワークシート!$F$2:$BW$498,22,0),"")</f>
        <v/>
      </c>
      <c r="Q184" s="231"/>
      <c r="R184" s="183" t="str">
        <f>+IFERROR(VLOOKUP(#REF!&amp;"-"&amp;ROW()-109,[2]ワークシート!$F$2:$BW$498,52,0),"")</f>
        <v/>
      </c>
      <c r="S184" s="183"/>
      <c r="T184" s="183"/>
      <c r="U184" s="231" t="str">
        <f>+IFERROR(VLOOKUP(#REF!&amp;"-"&amp;ROW()-109,[2]ワークシート!$F$2:$BW$498,57,0),"")</f>
        <v/>
      </c>
      <c r="V184" s="231"/>
      <c r="W184" s="231" t="str">
        <f>+IFERROR(VLOOKUP(#REF!&amp;"-"&amp;ROW()-109,[2]ワークシート!$F$2:$BW$498,58,0),"")</f>
        <v/>
      </c>
      <c r="X184" s="231"/>
      <c r="Y184" s="231"/>
      <c r="Z184" s="174" t="str">
        <f t="shared" si="3"/>
        <v/>
      </c>
      <c r="AA184" s="174"/>
      <c r="AB184" s="176" t="str">
        <f>+IFERROR(IF(VLOOKUP(#REF!&amp;"-"&amp;ROW()-109,[2]ワークシート!$F$2:$BW$498,10,0)="","",VLOOKUP(#REF!&amp;"-"&amp;ROW()-109,[2]ワークシート!$F$2:$BW$498,10,0)),"")</f>
        <v/>
      </c>
      <c r="AC184" s="177"/>
      <c r="AD184" s="232" t="str">
        <f>+IFERROR(VLOOKUP(#REF!&amp;"-"&amp;ROW()-109,[2]ワークシート!$F$2:$BW$498,62,0),"")</f>
        <v/>
      </c>
      <c r="AE184" s="232"/>
      <c r="AF184" s="174" t="str">
        <f t="shared" si="4"/>
        <v/>
      </c>
      <c r="AG184" s="174"/>
      <c r="AH184" s="174" t="str">
        <f>+IFERROR(IF(VLOOKUP(#REF!&amp;"-"&amp;ROW()-109,[2]ワークシート!$F$2:$BW$498,63,0)="","",VLOOKUP(#REF!&amp;"-"&amp;ROW()-109,[2]ワークシート!$F$2:$BW$498,63,0)),"")</f>
        <v/>
      </c>
      <c r="AI184" s="174"/>
      <c r="AK184" s="51">
        <v>104</v>
      </c>
      <c r="AL184" s="51" t="str">
        <f t="shared" si="5"/>
        <v>104</v>
      </c>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row>
    <row r="185" spans="1:71" ht="35.1" hidden="1" customHeight="1">
      <c r="A185" s="41"/>
      <c r="B185" s="176" t="str">
        <f>+IFERROR(VLOOKUP(#REF!&amp;"-"&amp;ROW()-109,[2]ワークシート!$F$2:$BW$498,6,0),"")</f>
        <v/>
      </c>
      <c r="C185" s="177"/>
      <c r="D185" s="176" t="str">
        <f>+IFERROR(IF(VLOOKUP(#REF!&amp;"-"&amp;ROW()-109,[2]ワークシート!$F$2:$BW$498,7,0)="","",VLOOKUP(#REF!&amp;"-"&amp;ROW()-109,[2]ワークシート!$F$2:$BW$498,7,0)),"")</f>
        <v/>
      </c>
      <c r="E185" s="177"/>
      <c r="F185" s="176" t="str">
        <f>+IFERROR(VLOOKUP(#REF!&amp;"-"&amp;ROW()-109,[2]ワークシート!$F$2:$BW$498,8,0),"")</f>
        <v/>
      </c>
      <c r="G185" s="177"/>
      <c r="H185" s="45" t="str">
        <f>+IFERROR(VLOOKUP(#REF!&amp;"-"&amp;ROW()-109,[2]ワークシート!$F$2:$BW$498,9,0),"")</f>
        <v/>
      </c>
      <c r="I18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5" s="234"/>
      <c r="K185" s="176" t="str">
        <f>+IFERROR(VLOOKUP(#REF!&amp;"-"&amp;ROW()-109,[2]ワークシート!$F$2:$BW$498,16,0),"")</f>
        <v/>
      </c>
      <c r="L185" s="178"/>
      <c r="M185" s="177"/>
      <c r="N185" s="235" t="str">
        <f>+IFERROR(VLOOKUP(#REF!&amp;"-"&amp;ROW()-109,[2]ワークシート!$F$2:$BW$498,21,0),"")</f>
        <v/>
      </c>
      <c r="O185" s="236"/>
      <c r="P185" s="231" t="str">
        <f>+IFERROR(VLOOKUP(#REF!&amp;"-"&amp;ROW()-109,[2]ワークシート!$F$2:$BW$498,22,0),"")</f>
        <v/>
      </c>
      <c r="Q185" s="231"/>
      <c r="R185" s="183" t="str">
        <f>+IFERROR(VLOOKUP(#REF!&amp;"-"&amp;ROW()-109,[2]ワークシート!$F$2:$BW$498,52,0),"")</f>
        <v/>
      </c>
      <c r="S185" s="183"/>
      <c r="T185" s="183"/>
      <c r="U185" s="231" t="str">
        <f>+IFERROR(VLOOKUP(#REF!&amp;"-"&amp;ROW()-109,[2]ワークシート!$F$2:$BW$498,57,0),"")</f>
        <v/>
      </c>
      <c r="V185" s="231"/>
      <c r="W185" s="231" t="str">
        <f>+IFERROR(VLOOKUP(#REF!&amp;"-"&amp;ROW()-109,[2]ワークシート!$F$2:$BW$498,58,0),"")</f>
        <v/>
      </c>
      <c r="X185" s="231"/>
      <c r="Y185" s="231"/>
      <c r="Z185" s="174" t="str">
        <f t="shared" si="3"/>
        <v/>
      </c>
      <c r="AA185" s="174"/>
      <c r="AB185" s="176" t="str">
        <f>+IFERROR(IF(VLOOKUP(#REF!&amp;"-"&amp;ROW()-109,[2]ワークシート!$F$2:$BW$498,10,0)="","",VLOOKUP(#REF!&amp;"-"&amp;ROW()-109,[2]ワークシート!$F$2:$BW$498,10,0)),"")</f>
        <v/>
      </c>
      <c r="AC185" s="177"/>
      <c r="AD185" s="232" t="str">
        <f>+IFERROR(VLOOKUP(#REF!&amp;"-"&amp;ROW()-109,[2]ワークシート!$F$2:$BW$498,62,0),"")</f>
        <v/>
      </c>
      <c r="AE185" s="232"/>
      <c r="AF185" s="174" t="str">
        <f t="shared" si="4"/>
        <v/>
      </c>
      <c r="AG185" s="174"/>
      <c r="AH185" s="174" t="str">
        <f>+IFERROR(IF(VLOOKUP(#REF!&amp;"-"&amp;ROW()-109,[2]ワークシート!$F$2:$BW$498,63,0)="","",VLOOKUP(#REF!&amp;"-"&amp;ROW()-109,[2]ワークシート!$F$2:$BW$498,63,0)),"")</f>
        <v/>
      </c>
      <c r="AI185" s="174"/>
      <c r="AK185" s="51">
        <v>105</v>
      </c>
      <c r="AL185" s="51" t="str">
        <f t="shared" si="5"/>
        <v>105</v>
      </c>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row>
    <row r="186" spans="1:71" ht="35.1" hidden="1" customHeight="1">
      <c r="A186" s="41"/>
      <c r="B186" s="176" t="str">
        <f>+IFERROR(VLOOKUP(#REF!&amp;"-"&amp;ROW()-109,[2]ワークシート!$F$2:$BW$498,6,0),"")</f>
        <v/>
      </c>
      <c r="C186" s="177"/>
      <c r="D186" s="176" t="str">
        <f>+IFERROR(IF(VLOOKUP(#REF!&amp;"-"&amp;ROW()-109,[2]ワークシート!$F$2:$BW$498,7,0)="","",VLOOKUP(#REF!&amp;"-"&amp;ROW()-109,[2]ワークシート!$F$2:$BW$498,7,0)),"")</f>
        <v/>
      </c>
      <c r="E186" s="177"/>
      <c r="F186" s="176" t="str">
        <f>+IFERROR(VLOOKUP(#REF!&amp;"-"&amp;ROW()-109,[2]ワークシート!$F$2:$BW$498,8,0),"")</f>
        <v/>
      </c>
      <c r="G186" s="177"/>
      <c r="H186" s="45" t="str">
        <f>+IFERROR(VLOOKUP(#REF!&amp;"-"&amp;ROW()-109,[2]ワークシート!$F$2:$BW$498,9,0),"")</f>
        <v/>
      </c>
      <c r="I18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6" s="234"/>
      <c r="K186" s="176" t="str">
        <f>+IFERROR(VLOOKUP(#REF!&amp;"-"&amp;ROW()-109,[2]ワークシート!$F$2:$BW$498,16,0),"")</f>
        <v/>
      </c>
      <c r="L186" s="178"/>
      <c r="M186" s="177"/>
      <c r="N186" s="235" t="str">
        <f>+IFERROR(VLOOKUP(#REF!&amp;"-"&amp;ROW()-109,[2]ワークシート!$F$2:$BW$498,21,0),"")</f>
        <v/>
      </c>
      <c r="O186" s="236"/>
      <c r="P186" s="231" t="str">
        <f>+IFERROR(VLOOKUP(#REF!&amp;"-"&amp;ROW()-109,[2]ワークシート!$F$2:$BW$498,22,0),"")</f>
        <v/>
      </c>
      <c r="Q186" s="231"/>
      <c r="R186" s="183" t="str">
        <f>+IFERROR(VLOOKUP(#REF!&amp;"-"&amp;ROW()-109,[2]ワークシート!$F$2:$BW$498,52,0),"")</f>
        <v/>
      </c>
      <c r="S186" s="183"/>
      <c r="T186" s="183"/>
      <c r="U186" s="231" t="str">
        <f>+IFERROR(VLOOKUP(#REF!&amp;"-"&amp;ROW()-109,[2]ワークシート!$F$2:$BW$498,57,0),"")</f>
        <v/>
      </c>
      <c r="V186" s="231"/>
      <c r="W186" s="231" t="str">
        <f>+IFERROR(VLOOKUP(#REF!&amp;"-"&amp;ROW()-109,[2]ワークシート!$F$2:$BW$498,58,0),"")</f>
        <v/>
      </c>
      <c r="X186" s="231"/>
      <c r="Y186" s="231"/>
      <c r="Z186" s="174" t="str">
        <f t="shared" si="3"/>
        <v/>
      </c>
      <c r="AA186" s="174"/>
      <c r="AB186" s="176" t="str">
        <f>+IFERROR(IF(VLOOKUP(#REF!&amp;"-"&amp;ROW()-109,[2]ワークシート!$F$2:$BW$498,10,0)="","",VLOOKUP(#REF!&amp;"-"&amp;ROW()-109,[2]ワークシート!$F$2:$BW$498,10,0)),"")</f>
        <v/>
      </c>
      <c r="AC186" s="177"/>
      <c r="AD186" s="232" t="str">
        <f>+IFERROR(VLOOKUP(#REF!&amp;"-"&amp;ROW()-109,[2]ワークシート!$F$2:$BW$498,62,0),"")</f>
        <v/>
      </c>
      <c r="AE186" s="232"/>
      <c r="AF186" s="174" t="str">
        <f t="shared" si="4"/>
        <v/>
      </c>
      <c r="AG186" s="174"/>
      <c r="AH186" s="174" t="str">
        <f>+IFERROR(IF(VLOOKUP(#REF!&amp;"-"&amp;ROW()-109,[2]ワークシート!$F$2:$BW$498,63,0)="","",VLOOKUP(#REF!&amp;"-"&amp;ROW()-109,[2]ワークシート!$F$2:$BW$498,63,0)),"")</f>
        <v/>
      </c>
      <c r="AI186" s="174"/>
      <c r="AK186" s="51">
        <v>106</v>
      </c>
      <c r="AL186" s="51" t="str">
        <f t="shared" si="5"/>
        <v>106</v>
      </c>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row>
    <row r="187" spans="1:71" ht="35.1" hidden="1" customHeight="1">
      <c r="A187" s="41"/>
      <c r="B187" s="176" t="str">
        <f>+IFERROR(VLOOKUP(#REF!&amp;"-"&amp;ROW()-109,[2]ワークシート!$F$2:$BW$498,6,0),"")</f>
        <v/>
      </c>
      <c r="C187" s="177"/>
      <c r="D187" s="176" t="str">
        <f>+IFERROR(IF(VLOOKUP(#REF!&amp;"-"&amp;ROW()-109,[2]ワークシート!$F$2:$BW$498,7,0)="","",VLOOKUP(#REF!&amp;"-"&amp;ROW()-109,[2]ワークシート!$F$2:$BW$498,7,0)),"")</f>
        <v/>
      </c>
      <c r="E187" s="177"/>
      <c r="F187" s="176" t="str">
        <f>+IFERROR(VLOOKUP(#REF!&amp;"-"&amp;ROW()-109,[2]ワークシート!$F$2:$BW$498,8,0),"")</f>
        <v/>
      </c>
      <c r="G187" s="177"/>
      <c r="H187" s="45" t="str">
        <f>+IFERROR(VLOOKUP(#REF!&amp;"-"&amp;ROW()-109,[2]ワークシート!$F$2:$BW$498,9,0),"")</f>
        <v/>
      </c>
      <c r="I18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7" s="234"/>
      <c r="K187" s="176" t="str">
        <f>+IFERROR(VLOOKUP(#REF!&amp;"-"&amp;ROW()-109,[2]ワークシート!$F$2:$BW$498,16,0),"")</f>
        <v/>
      </c>
      <c r="L187" s="178"/>
      <c r="M187" s="177"/>
      <c r="N187" s="235" t="str">
        <f>+IFERROR(VLOOKUP(#REF!&amp;"-"&amp;ROW()-109,[2]ワークシート!$F$2:$BW$498,21,0),"")</f>
        <v/>
      </c>
      <c r="O187" s="236"/>
      <c r="P187" s="231" t="str">
        <f>+IFERROR(VLOOKUP(#REF!&amp;"-"&amp;ROW()-109,[2]ワークシート!$F$2:$BW$498,22,0),"")</f>
        <v/>
      </c>
      <c r="Q187" s="231"/>
      <c r="R187" s="183" t="str">
        <f>+IFERROR(VLOOKUP(#REF!&amp;"-"&amp;ROW()-109,[2]ワークシート!$F$2:$BW$498,52,0),"")</f>
        <v/>
      </c>
      <c r="S187" s="183"/>
      <c r="T187" s="183"/>
      <c r="U187" s="231" t="str">
        <f>+IFERROR(VLOOKUP(#REF!&amp;"-"&amp;ROW()-109,[2]ワークシート!$F$2:$BW$498,57,0),"")</f>
        <v/>
      </c>
      <c r="V187" s="231"/>
      <c r="W187" s="231" t="str">
        <f>+IFERROR(VLOOKUP(#REF!&amp;"-"&amp;ROW()-109,[2]ワークシート!$F$2:$BW$498,58,0),"")</f>
        <v/>
      </c>
      <c r="X187" s="231"/>
      <c r="Y187" s="231"/>
      <c r="Z187" s="174" t="str">
        <f t="shared" si="3"/>
        <v/>
      </c>
      <c r="AA187" s="174"/>
      <c r="AB187" s="176" t="str">
        <f>+IFERROR(IF(VLOOKUP(#REF!&amp;"-"&amp;ROW()-109,[2]ワークシート!$F$2:$BW$498,10,0)="","",VLOOKUP(#REF!&amp;"-"&amp;ROW()-109,[2]ワークシート!$F$2:$BW$498,10,0)),"")</f>
        <v/>
      </c>
      <c r="AC187" s="177"/>
      <c r="AD187" s="232" t="str">
        <f>+IFERROR(VLOOKUP(#REF!&amp;"-"&amp;ROW()-109,[2]ワークシート!$F$2:$BW$498,62,0),"")</f>
        <v/>
      </c>
      <c r="AE187" s="232"/>
      <c r="AF187" s="174" t="str">
        <f t="shared" si="4"/>
        <v/>
      </c>
      <c r="AG187" s="174"/>
      <c r="AH187" s="174" t="str">
        <f>+IFERROR(IF(VLOOKUP(#REF!&amp;"-"&amp;ROW()-109,[2]ワークシート!$F$2:$BW$498,63,0)="","",VLOOKUP(#REF!&amp;"-"&amp;ROW()-109,[2]ワークシート!$F$2:$BW$498,63,0)),"")</f>
        <v/>
      </c>
      <c r="AI187" s="174"/>
      <c r="AK187" s="51">
        <v>107</v>
      </c>
      <c r="AL187" s="51" t="str">
        <f t="shared" si="5"/>
        <v>107</v>
      </c>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row>
    <row r="188" spans="1:71" ht="35.1" hidden="1" customHeight="1">
      <c r="A188" s="41"/>
      <c r="B188" s="176" t="str">
        <f>+IFERROR(VLOOKUP(#REF!&amp;"-"&amp;ROW()-109,[2]ワークシート!$F$2:$BW$498,6,0),"")</f>
        <v/>
      </c>
      <c r="C188" s="177"/>
      <c r="D188" s="176" t="str">
        <f>+IFERROR(IF(VLOOKUP(#REF!&amp;"-"&amp;ROW()-109,[2]ワークシート!$F$2:$BW$498,7,0)="","",VLOOKUP(#REF!&amp;"-"&amp;ROW()-109,[2]ワークシート!$F$2:$BW$498,7,0)),"")</f>
        <v/>
      </c>
      <c r="E188" s="177"/>
      <c r="F188" s="176" t="str">
        <f>+IFERROR(VLOOKUP(#REF!&amp;"-"&amp;ROW()-109,[2]ワークシート!$F$2:$BW$498,8,0),"")</f>
        <v/>
      </c>
      <c r="G188" s="177"/>
      <c r="H188" s="45" t="str">
        <f>+IFERROR(VLOOKUP(#REF!&amp;"-"&amp;ROW()-109,[2]ワークシート!$F$2:$BW$498,9,0),"")</f>
        <v/>
      </c>
      <c r="I18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8" s="234"/>
      <c r="K188" s="176" t="str">
        <f>+IFERROR(VLOOKUP(#REF!&amp;"-"&amp;ROW()-109,[2]ワークシート!$F$2:$BW$498,16,0),"")</f>
        <v/>
      </c>
      <c r="L188" s="178"/>
      <c r="M188" s="177"/>
      <c r="N188" s="235" t="str">
        <f>+IFERROR(VLOOKUP(#REF!&amp;"-"&amp;ROW()-109,[2]ワークシート!$F$2:$BW$498,21,0),"")</f>
        <v/>
      </c>
      <c r="O188" s="236"/>
      <c r="P188" s="231" t="str">
        <f>+IFERROR(VLOOKUP(#REF!&amp;"-"&amp;ROW()-109,[2]ワークシート!$F$2:$BW$498,22,0),"")</f>
        <v/>
      </c>
      <c r="Q188" s="231"/>
      <c r="R188" s="183" t="str">
        <f>+IFERROR(VLOOKUP(#REF!&amp;"-"&amp;ROW()-109,[2]ワークシート!$F$2:$BW$498,52,0),"")</f>
        <v/>
      </c>
      <c r="S188" s="183"/>
      <c r="T188" s="183"/>
      <c r="U188" s="231" t="str">
        <f>+IFERROR(VLOOKUP(#REF!&amp;"-"&amp;ROW()-109,[2]ワークシート!$F$2:$BW$498,57,0),"")</f>
        <v/>
      </c>
      <c r="V188" s="231"/>
      <c r="W188" s="231" t="str">
        <f>+IFERROR(VLOOKUP(#REF!&amp;"-"&amp;ROW()-109,[2]ワークシート!$F$2:$BW$498,58,0),"")</f>
        <v/>
      </c>
      <c r="X188" s="231"/>
      <c r="Y188" s="231"/>
      <c r="Z188" s="174" t="str">
        <f t="shared" si="3"/>
        <v/>
      </c>
      <c r="AA188" s="174"/>
      <c r="AB188" s="176" t="str">
        <f>+IFERROR(IF(VLOOKUP(#REF!&amp;"-"&amp;ROW()-109,[2]ワークシート!$F$2:$BW$498,10,0)="","",VLOOKUP(#REF!&amp;"-"&amp;ROW()-109,[2]ワークシート!$F$2:$BW$498,10,0)),"")</f>
        <v/>
      </c>
      <c r="AC188" s="177"/>
      <c r="AD188" s="232" t="str">
        <f>+IFERROR(VLOOKUP(#REF!&amp;"-"&amp;ROW()-109,[2]ワークシート!$F$2:$BW$498,62,0),"")</f>
        <v/>
      </c>
      <c r="AE188" s="232"/>
      <c r="AF188" s="174" t="str">
        <f t="shared" si="4"/>
        <v/>
      </c>
      <c r="AG188" s="174"/>
      <c r="AH188" s="174" t="str">
        <f>+IFERROR(IF(VLOOKUP(#REF!&amp;"-"&amp;ROW()-109,[2]ワークシート!$F$2:$BW$498,63,0)="","",VLOOKUP(#REF!&amp;"-"&amp;ROW()-109,[2]ワークシート!$F$2:$BW$498,63,0)),"")</f>
        <v/>
      </c>
      <c r="AI188" s="174"/>
      <c r="AK188" s="51">
        <v>108</v>
      </c>
      <c r="AL188" s="51" t="str">
        <f t="shared" si="5"/>
        <v>108</v>
      </c>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row>
    <row r="189" spans="1:71" ht="35.1" hidden="1" customHeight="1">
      <c r="A189" s="41"/>
      <c r="B189" s="176" t="str">
        <f>+IFERROR(VLOOKUP(#REF!&amp;"-"&amp;ROW()-109,[2]ワークシート!$F$2:$BW$498,6,0),"")</f>
        <v/>
      </c>
      <c r="C189" s="177"/>
      <c r="D189" s="176" t="str">
        <f>+IFERROR(IF(VLOOKUP(#REF!&amp;"-"&amp;ROW()-109,[2]ワークシート!$F$2:$BW$498,7,0)="","",VLOOKUP(#REF!&amp;"-"&amp;ROW()-109,[2]ワークシート!$F$2:$BW$498,7,0)),"")</f>
        <v/>
      </c>
      <c r="E189" s="177"/>
      <c r="F189" s="176" t="str">
        <f>+IFERROR(VLOOKUP(#REF!&amp;"-"&amp;ROW()-109,[2]ワークシート!$F$2:$BW$498,8,0),"")</f>
        <v/>
      </c>
      <c r="G189" s="177"/>
      <c r="H189" s="45" t="str">
        <f>+IFERROR(VLOOKUP(#REF!&amp;"-"&amp;ROW()-109,[2]ワークシート!$F$2:$BW$498,9,0),"")</f>
        <v/>
      </c>
      <c r="I18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89" s="234"/>
      <c r="K189" s="176" t="str">
        <f>+IFERROR(VLOOKUP(#REF!&amp;"-"&amp;ROW()-109,[2]ワークシート!$F$2:$BW$498,16,0),"")</f>
        <v/>
      </c>
      <c r="L189" s="178"/>
      <c r="M189" s="177"/>
      <c r="N189" s="235" t="str">
        <f>+IFERROR(VLOOKUP(#REF!&amp;"-"&amp;ROW()-109,[2]ワークシート!$F$2:$BW$498,21,0),"")</f>
        <v/>
      </c>
      <c r="O189" s="236"/>
      <c r="P189" s="231" t="str">
        <f>+IFERROR(VLOOKUP(#REF!&amp;"-"&amp;ROW()-109,[2]ワークシート!$F$2:$BW$498,22,0),"")</f>
        <v/>
      </c>
      <c r="Q189" s="231"/>
      <c r="R189" s="183" t="str">
        <f>+IFERROR(VLOOKUP(#REF!&amp;"-"&amp;ROW()-109,[2]ワークシート!$F$2:$BW$498,52,0),"")</f>
        <v/>
      </c>
      <c r="S189" s="183"/>
      <c r="T189" s="183"/>
      <c r="U189" s="231" t="str">
        <f>+IFERROR(VLOOKUP(#REF!&amp;"-"&amp;ROW()-109,[2]ワークシート!$F$2:$BW$498,57,0),"")</f>
        <v/>
      </c>
      <c r="V189" s="231"/>
      <c r="W189" s="231" t="str">
        <f>+IFERROR(VLOOKUP(#REF!&amp;"-"&amp;ROW()-109,[2]ワークシート!$F$2:$BW$498,58,0),"")</f>
        <v/>
      </c>
      <c r="X189" s="231"/>
      <c r="Y189" s="231"/>
      <c r="Z189" s="174" t="str">
        <f t="shared" si="3"/>
        <v/>
      </c>
      <c r="AA189" s="174"/>
      <c r="AB189" s="176" t="str">
        <f>+IFERROR(IF(VLOOKUP(#REF!&amp;"-"&amp;ROW()-109,[2]ワークシート!$F$2:$BW$498,10,0)="","",VLOOKUP(#REF!&amp;"-"&amp;ROW()-109,[2]ワークシート!$F$2:$BW$498,10,0)),"")</f>
        <v/>
      </c>
      <c r="AC189" s="177"/>
      <c r="AD189" s="232" t="str">
        <f>+IFERROR(VLOOKUP(#REF!&amp;"-"&amp;ROW()-109,[2]ワークシート!$F$2:$BW$498,62,0),"")</f>
        <v/>
      </c>
      <c r="AE189" s="232"/>
      <c r="AF189" s="174" t="str">
        <f t="shared" si="4"/>
        <v/>
      </c>
      <c r="AG189" s="174"/>
      <c r="AH189" s="174" t="str">
        <f>+IFERROR(IF(VLOOKUP(#REF!&amp;"-"&amp;ROW()-109,[2]ワークシート!$F$2:$BW$498,63,0)="","",VLOOKUP(#REF!&amp;"-"&amp;ROW()-109,[2]ワークシート!$F$2:$BW$498,63,0)),"")</f>
        <v/>
      </c>
      <c r="AI189" s="174"/>
      <c r="AK189" s="51">
        <v>109</v>
      </c>
      <c r="AL189" s="51" t="str">
        <f t="shared" si="5"/>
        <v>109</v>
      </c>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row>
    <row r="190" spans="1:71" ht="35.1" hidden="1" customHeight="1">
      <c r="A190" s="41"/>
      <c r="B190" s="176" t="str">
        <f>+IFERROR(VLOOKUP(#REF!&amp;"-"&amp;ROW()-109,[2]ワークシート!$F$2:$BW$498,6,0),"")</f>
        <v/>
      </c>
      <c r="C190" s="177"/>
      <c r="D190" s="176" t="str">
        <f>+IFERROR(IF(VLOOKUP(#REF!&amp;"-"&amp;ROW()-109,[2]ワークシート!$F$2:$BW$498,7,0)="","",VLOOKUP(#REF!&amp;"-"&amp;ROW()-109,[2]ワークシート!$F$2:$BW$498,7,0)),"")</f>
        <v/>
      </c>
      <c r="E190" s="177"/>
      <c r="F190" s="176" t="str">
        <f>+IFERROR(VLOOKUP(#REF!&amp;"-"&amp;ROW()-109,[2]ワークシート!$F$2:$BW$498,8,0),"")</f>
        <v/>
      </c>
      <c r="G190" s="177"/>
      <c r="H190" s="45" t="str">
        <f>+IFERROR(VLOOKUP(#REF!&amp;"-"&amp;ROW()-109,[2]ワークシート!$F$2:$BW$498,9,0),"")</f>
        <v/>
      </c>
      <c r="I19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0" s="234"/>
      <c r="K190" s="176" t="str">
        <f>+IFERROR(VLOOKUP(#REF!&amp;"-"&amp;ROW()-109,[2]ワークシート!$F$2:$BW$498,16,0),"")</f>
        <v/>
      </c>
      <c r="L190" s="178"/>
      <c r="M190" s="177"/>
      <c r="N190" s="235" t="str">
        <f>+IFERROR(VLOOKUP(#REF!&amp;"-"&amp;ROW()-109,[2]ワークシート!$F$2:$BW$498,21,0),"")</f>
        <v/>
      </c>
      <c r="O190" s="236"/>
      <c r="P190" s="231" t="str">
        <f>+IFERROR(VLOOKUP(#REF!&amp;"-"&amp;ROW()-109,[2]ワークシート!$F$2:$BW$498,22,0),"")</f>
        <v/>
      </c>
      <c r="Q190" s="231"/>
      <c r="R190" s="183" t="str">
        <f>+IFERROR(VLOOKUP(#REF!&amp;"-"&amp;ROW()-109,[2]ワークシート!$F$2:$BW$498,52,0),"")</f>
        <v/>
      </c>
      <c r="S190" s="183"/>
      <c r="T190" s="183"/>
      <c r="U190" s="231" t="str">
        <f>+IFERROR(VLOOKUP(#REF!&amp;"-"&amp;ROW()-109,[2]ワークシート!$F$2:$BW$498,57,0),"")</f>
        <v/>
      </c>
      <c r="V190" s="231"/>
      <c r="W190" s="231" t="str">
        <f>+IFERROR(VLOOKUP(#REF!&amp;"-"&amp;ROW()-109,[2]ワークシート!$F$2:$BW$498,58,0),"")</f>
        <v/>
      </c>
      <c r="X190" s="231"/>
      <c r="Y190" s="231"/>
      <c r="Z190" s="174" t="str">
        <f t="shared" si="3"/>
        <v/>
      </c>
      <c r="AA190" s="174"/>
      <c r="AB190" s="176" t="str">
        <f>+IFERROR(IF(VLOOKUP(#REF!&amp;"-"&amp;ROW()-109,[2]ワークシート!$F$2:$BW$498,10,0)="","",VLOOKUP(#REF!&amp;"-"&amp;ROW()-109,[2]ワークシート!$F$2:$BW$498,10,0)),"")</f>
        <v/>
      </c>
      <c r="AC190" s="177"/>
      <c r="AD190" s="232" t="str">
        <f>+IFERROR(VLOOKUP(#REF!&amp;"-"&amp;ROW()-109,[2]ワークシート!$F$2:$BW$498,62,0),"")</f>
        <v/>
      </c>
      <c r="AE190" s="232"/>
      <c r="AF190" s="174" t="str">
        <f t="shared" si="4"/>
        <v/>
      </c>
      <c r="AG190" s="174"/>
      <c r="AH190" s="174" t="str">
        <f>+IFERROR(IF(VLOOKUP(#REF!&amp;"-"&amp;ROW()-109,[2]ワークシート!$F$2:$BW$498,63,0)="","",VLOOKUP(#REF!&amp;"-"&amp;ROW()-109,[2]ワークシート!$F$2:$BW$498,63,0)),"")</f>
        <v/>
      </c>
      <c r="AI190" s="174"/>
      <c r="AK190" s="51">
        <v>110</v>
      </c>
      <c r="AL190" s="51" t="str">
        <f t="shared" si="5"/>
        <v>110</v>
      </c>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row>
    <row r="191" spans="1:71" ht="35.1" hidden="1" customHeight="1">
      <c r="A191" s="41"/>
      <c r="B191" s="176" t="str">
        <f>+IFERROR(VLOOKUP(#REF!&amp;"-"&amp;ROW()-109,[2]ワークシート!$F$2:$BW$498,6,0),"")</f>
        <v/>
      </c>
      <c r="C191" s="177"/>
      <c r="D191" s="176" t="str">
        <f>+IFERROR(IF(VLOOKUP(#REF!&amp;"-"&amp;ROW()-109,[2]ワークシート!$F$2:$BW$498,7,0)="","",VLOOKUP(#REF!&amp;"-"&amp;ROW()-109,[2]ワークシート!$F$2:$BW$498,7,0)),"")</f>
        <v/>
      </c>
      <c r="E191" s="177"/>
      <c r="F191" s="176" t="str">
        <f>+IFERROR(VLOOKUP(#REF!&amp;"-"&amp;ROW()-109,[2]ワークシート!$F$2:$BW$498,8,0),"")</f>
        <v/>
      </c>
      <c r="G191" s="177"/>
      <c r="H191" s="45" t="str">
        <f>+IFERROR(VLOOKUP(#REF!&amp;"-"&amp;ROW()-109,[2]ワークシート!$F$2:$BW$498,9,0),"")</f>
        <v/>
      </c>
      <c r="I19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1" s="234"/>
      <c r="K191" s="176" t="str">
        <f>+IFERROR(VLOOKUP(#REF!&amp;"-"&amp;ROW()-109,[2]ワークシート!$F$2:$BW$498,16,0),"")</f>
        <v/>
      </c>
      <c r="L191" s="178"/>
      <c r="M191" s="177"/>
      <c r="N191" s="235" t="str">
        <f>+IFERROR(VLOOKUP(#REF!&amp;"-"&amp;ROW()-109,[2]ワークシート!$F$2:$BW$498,21,0),"")</f>
        <v/>
      </c>
      <c r="O191" s="236"/>
      <c r="P191" s="231" t="str">
        <f>+IFERROR(VLOOKUP(#REF!&amp;"-"&amp;ROW()-109,[2]ワークシート!$F$2:$BW$498,22,0),"")</f>
        <v/>
      </c>
      <c r="Q191" s="231"/>
      <c r="R191" s="183" t="str">
        <f>+IFERROR(VLOOKUP(#REF!&amp;"-"&amp;ROW()-109,[2]ワークシート!$F$2:$BW$498,52,0),"")</f>
        <v/>
      </c>
      <c r="S191" s="183"/>
      <c r="T191" s="183"/>
      <c r="U191" s="231" t="str">
        <f>+IFERROR(VLOOKUP(#REF!&amp;"-"&amp;ROW()-109,[2]ワークシート!$F$2:$BW$498,57,0),"")</f>
        <v/>
      </c>
      <c r="V191" s="231"/>
      <c r="W191" s="231" t="str">
        <f>+IFERROR(VLOOKUP(#REF!&amp;"-"&amp;ROW()-109,[2]ワークシート!$F$2:$BW$498,58,0),"")</f>
        <v/>
      </c>
      <c r="X191" s="231"/>
      <c r="Y191" s="231"/>
      <c r="Z191" s="174" t="str">
        <f t="shared" si="3"/>
        <v/>
      </c>
      <c r="AA191" s="174"/>
      <c r="AB191" s="176" t="str">
        <f>+IFERROR(IF(VLOOKUP(#REF!&amp;"-"&amp;ROW()-109,[2]ワークシート!$F$2:$BW$498,10,0)="","",VLOOKUP(#REF!&amp;"-"&amp;ROW()-109,[2]ワークシート!$F$2:$BW$498,10,0)),"")</f>
        <v/>
      </c>
      <c r="AC191" s="177"/>
      <c r="AD191" s="232" t="str">
        <f>+IFERROR(VLOOKUP(#REF!&amp;"-"&amp;ROW()-109,[2]ワークシート!$F$2:$BW$498,62,0),"")</f>
        <v/>
      </c>
      <c r="AE191" s="232"/>
      <c r="AF191" s="174" t="str">
        <f t="shared" si="4"/>
        <v/>
      </c>
      <c r="AG191" s="174"/>
      <c r="AH191" s="174" t="str">
        <f>+IFERROR(IF(VLOOKUP(#REF!&amp;"-"&amp;ROW()-109,[2]ワークシート!$F$2:$BW$498,63,0)="","",VLOOKUP(#REF!&amp;"-"&amp;ROW()-109,[2]ワークシート!$F$2:$BW$498,63,0)),"")</f>
        <v/>
      </c>
      <c r="AI191" s="174"/>
      <c r="AK191" s="51">
        <v>111</v>
      </c>
      <c r="AL191" s="51" t="str">
        <f t="shared" si="5"/>
        <v>111</v>
      </c>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row>
    <row r="192" spans="1:71" ht="35.1" hidden="1" customHeight="1">
      <c r="A192" s="41"/>
      <c r="B192" s="176" t="str">
        <f>+IFERROR(VLOOKUP(#REF!&amp;"-"&amp;ROW()-109,[2]ワークシート!$F$2:$BW$498,6,0),"")</f>
        <v/>
      </c>
      <c r="C192" s="177"/>
      <c r="D192" s="176" t="str">
        <f>+IFERROR(IF(VLOOKUP(#REF!&amp;"-"&amp;ROW()-109,[2]ワークシート!$F$2:$BW$498,7,0)="","",VLOOKUP(#REF!&amp;"-"&amp;ROW()-109,[2]ワークシート!$F$2:$BW$498,7,0)),"")</f>
        <v/>
      </c>
      <c r="E192" s="177"/>
      <c r="F192" s="176" t="str">
        <f>+IFERROR(VLOOKUP(#REF!&amp;"-"&amp;ROW()-109,[2]ワークシート!$F$2:$BW$498,8,0),"")</f>
        <v/>
      </c>
      <c r="G192" s="177"/>
      <c r="H192" s="45" t="str">
        <f>+IFERROR(VLOOKUP(#REF!&amp;"-"&amp;ROW()-109,[2]ワークシート!$F$2:$BW$498,9,0),"")</f>
        <v/>
      </c>
      <c r="I19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2" s="234"/>
      <c r="K192" s="176" t="str">
        <f>+IFERROR(VLOOKUP(#REF!&amp;"-"&amp;ROW()-109,[2]ワークシート!$F$2:$BW$498,16,0),"")</f>
        <v/>
      </c>
      <c r="L192" s="178"/>
      <c r="M192" s="177"/>
      <c r="N192" s="235" t="str">
        <f>+IFERROR(VLOOKUP(#REF!&amp;"-"&amp;ROW()-109,[2]ワークシート!$F$2:$BW$498,21,0),"")</f>
        <v/>
      </c>
      <c r="O192" s="236"/>
      <c r="P192" s="231" t="str">
        <f>+IFERROR(VLOOKUP(#REF!&amp;"-"&amp;ROW()-109,[2]ワークシート!$F$2:$BW$498,22,0),"")</f>
        <v/>
      </c>
      <c r="Q192" s="231"/>
      <c r="R192" s="183" t="str">
        <f>+IFERROR(VLOOKUP(#REF!&amp;"-"&amp;ROW()-109,[2]ワークシート!$F$2:$BW$498,52,0),"")</f>
        <v/>
      </c>
      <c r="S192" s="183"/>
      <c r="T192" s="183"/>
      <c r="U192" s="231" t="str">
        <f>+IFERROR(VLOOKUP(#REF!&amp;"-"&amp;ROW()-109,[2]ワークシート!$F$2:$BW$498,57,0),"")</f>
        <v/>
      </c>
      <c r="V192" s="231"/>
      <c r="W192" s="231" t="str">
        <f>+IFERROR(VLOOKUP(#REF!&amp;"-"&amp;ROW()-109,[2]ワークシート!$F$2:$BW$498,58,0),"")</f>
        <v/>
      </c>
      <c r="X192" s="231"/>
      <c r="Y192" s="231"/>
      <c r="Z192" s="174" t="str">
        <f t="shared" si="3"/>
        <v/>
      </c>
      <c r="AA192" s="174"/>
      <c r="AB192" s="176" t="str">
        <f>+IFERROR(IF(VLOOKUP(#REF!&amp;"-"&amp;ROW()-109,[2]ワークシート!$F$2:$BW$498,10,0)="","",VLOOKUP(#REF!&amp;"-"&amp;ROW()-109,[2]ワークシート!$F$2:$BW$498,10,0)),"")</f>
        <v/>
      </c>
      <c r="AC192" s="177"/>
      <c r="AD192" s="232" t="str">
        <f>+IFERROR(VLOOKUP(#REF!&amp;"-"&amp;ROW()-109,[2]ワークシート!$F$2:$BW$498,62,0),"")</f>
        <v/>
      </c>
      <c r="AE192" s="232"/>
      <c r="AF192" s="174" t="str">
        <f t="shared" si="4"/>
        <v/>
      </c>
      <c r="AG192" s="174"/>
      <c r="AH192" s="174" t="str">
        <f>+IFERROR(IF(VLOOKUP(#REF!&amp;"-"&amp;ROW()-109,[2]ワークシート!$F$2:$BW$498,63,0)="","",VLOOKUP(#REF!&amp;"-"&amp;ROW()-109,[2]ワークシート!$F$2:$BW$498,63,0)),"")</f>
        <v/>
      </c>
      <c r="AI192" s="174"/>
      <c r="AK192" s="51">
        <v>112</v>
      </c>
      <c r="AL192" s="51" t="str">
        <f t="shared" si="5"/>
        <v>112</v>
      </c>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row>
    <row r="193" spans="1:71" ht="35.1" hidden="1" customHeight="1">
      <c r="A193" s="41"/>
      <c r="B193" s="176" t="str">
        <f>+IFERROR(VLOOKUP(#REF!&amp;"-"&amp;ROW()-109,[2]ワークシート!$F$2:$BW$498,6,0),"")</f>
        <v/>
      </c>
      <c r="C193" s="177"/>
      <c r="D193" s="176" t="str">
        <f>+IFERROR(IF(VLOOKUP(#REF!&amp;"-"&amp;ROW()-109,[2]ワークシート!$F$2:$BW$498,7,0)="","",VLOOKUP(#REF!&amp;"-"&amp;ROW()-109,[2]ワークシート!$F$2:$BW$498,7,0)),"")</f>
        <v/>
      </c>
      <c r="E193" s="177"/>
      <c r="F193" s="176" t="str">
        <f>+IFERROR(VLOOKUP(#REF!&amp;"-"&amp;ROW()-109,[2]ワークシート!$F$2:$BW$498,8,0),"")</f>
        <v/>
      </c>
      <c r="G193" s="177"/>
      <c r="H193" s="45" t="str">
        <f>+IFERROR(VLOOKUP(#REF!&amp;"-"&amp;ROW()-109,[2]ワークシート!$F$2:$BW$498,9,0),"")</f>
        <v/>
      </c>
      <c r="I19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3" s="234"/>
      <c r="K193" s="176" t="str">
        <f>+IFERROR(VLOOKUP(#REF!&amp;"-"&amp;ROW()-109,[2]ワークシート!$F$2:$BW$498,16,0),"")</f>
        <v/>
      </c>
      <c r="L193" s="178"/>
      <c r="M193" s="177"/>
      <c r="N193" s="235" t="str">
        <f>+IFERROR(VLOOKUP(#REF!&amp;"-"&amp;ROW()-109,[2]ワークシート!$F$2:$BW$498,21,0),"")</f>
        <v/>
      </c>
      <c r="O193" s="236"/>
      <c r="P193" s="231" t="str">
        <f>+IFERROR(VLOOKUP(#REF!&amp;"-"&amp;ROW()-109,[2]ワークシート!$F$2:$BW$498,22,0),"")</f>
        <v/>
      </c>
      <c r="Q193" s="231"/>
      <c r="R193" s="183" t="str">
        <f>+IFERROR(VLOOKUP(#REF!&amp;"-"&amp;ROW()-109,[2]ワークシート!$F$2:$BW$498,52,0),"")</f>
        <v/>
      </c>
      <c r="S193" s="183"/>
      <c r="T193" s="183"/>
      <c r="U193" s="231" t="str">
        <f>+IFERROR(VLOOKUP(#REF!&amp;"-"&amp;ROW()-109,[2]ワークシート!$F$2:$BW$498,57,0),"")</f>
        <v/>
      </c>
      <c r="V193" s="231"/>
      <c r="W193" s="231" t="str">
        <f>+IFERROR(VLOOKUP(#REF!&amp;"-"&amp;ROW()-109,[2]ワークシート!$F$2:$BW$498,58,0),"")</f>
        <v/>
      </c>
      <c r="X193" s="231"/>
      <c r="Y193" s="231"/>
      <c r="Z193" s="174" t="str">
        <f t="shared" si="3"/>
        <v/>
      </c>
      <c r="AA193" s="174"/>
      <c r="AB193" s="176" t="str">
        <f>+IFERROR(IF(VLOOKUP(#REF!&amp;"-"&amp;ROW()-109,[2]ワークシート!$F$2:$BW$498,10,0)="","",VLOOKUP(#REF!&amp;"-"&amp;ROW()-109,[2]ワークシート!$F$2:$BW$498,10,0)),"")</f>
        <v/>
      </c>
      <c r="AC193" s="177"/>
      <c r="AD193" s="232" t="str">
        <f>+IFERROR(VLOOKUP(#REF!&amp;"-"&amp;ROW()-109,[2]ワークシート!$F$2:$BW$498,62,0),"")</f>
        <v/>
      </c>
      <c r="AE193" s="232"/>
      <c r="AF193" s="174" t="str">
        <f t="shared" si="4"/>
        <v/>
      </c>
      <c r="AG193" s="174"/>
      <c r="AH193" s="174" t="str">
        <f>+IFERROR(IF(VLOOKUP(#REF!&amp;"-"&amp;ROW()-109,[2]ワークシート!$F$2:$BW$498,63,0)="","",VLOOKUP(#REF!&amp;"-"&amp;ROW()-109,[2]ワークシート!$F$2:$BW$498,63,0)),"")</f>
        <v/>
      </c>
      <c r="AI193" s="174"/>
      <c r="AK193" s="51">
        <v>113</v>
      </c>
      <c r="AL193" s="51" t="str">
        <f t="shared" si="5"/>
        <v>113</v>
      </c>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row>
    <row r="194" spans="1:71" ht="35.1" hidden="1" customHeight="1">
      <c r="A194" s="41"/>
      <c r="B194" s="176" t="str">
        <f>+IFERROR(VLOOKUP(#REF!&amp;"-"&amp;ROW()-109,[2]ワークシート!$F$2:$BW$498,6,0),"")</f>
        <v/>
      </c>
      <c r="C194" s="177"/>
      <c r="D194" s="176" t="str">
        <f>+IFERROR(IF(VLOOKUP(#REF!&amp;"-"&amp;ROW()-109,[2]ワークシート!$F$2:$BW$498,7,0)="","",VLOOKUP(#REF!&amp;"-"&amp;ROW()-109,[2]ワークシート!$F$2:$BW$498,7,0)),"")</f>
        <v/>
      </c>
      <c r="E194" s="177"/>
      <c r="F194" s="176" t="str">
        <f>+IFERROR(VLOOKUP(#REF!&amp;"-"&amp;ROW()-109,[2]ワークシート!$F$2:$BW$498,8,0),"")</f>
        <v/>
      </c>
      <c r="G194" s="177"/>
      <c r="H194" s="45" t="str">
        <f>+IFERROR(VLOOKUP(#REF!&amp;"-"&amp;ROW()-109,[2]ワークシート!$F$2:$BW$498,9,0),"")</f>
        <v/>
      </c>
      <c r="I19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4" s="234"/>
      <c r="K194" s="176" t="str">
        <f>+IFERROR(VLOOKUP(#REF!&amp;"-"&amp;ROW()-109,[2]ワークシート!$F$2:$BW$498,16,0),"")</f>
        <v/>
      </c>
      <c r="L194" s="178"/>
      <c r="M194" s="177"/>
      <c r="N194" s="235" t="str">
        <f>+IFERROR(VLOOKUP(#REF!&amp;"-"&amp;ROW()-109,[2]ワークシート!$F$2:$BW$498,21,0),"")</f>
        <v/>
      </c>
      <c r="O194" s="236"/>
      <c r="P194" s="231" t="str">
        <f>+IFERROR(VLOOKUP(#REF!&amp;"-"&amp;ROW()-109,[2]ワークシート!$F$2:$BW$498,22,0),"")</f>
        <v/>
      </c>
      <c r="Q194" s="231"/>
      <c r="R194" s="183" t="str">
        <f>+IFERROR(VLOOKUP(#REF!&amp;"-"&amp;ROW()-109,[2]ワークシート!$F$2:$BW$498,52,0),"")</f>
        <v/>
      </c>
      <c r="S194" s="183"/>
      <c r="T194" s="183"/>
      <c r="U194" s="231" t="str">
        <f>+IFERROR(VLOOKUP(#REF!&amp;"-"&amp;ROW()-109,[2]ワークシート!$F$2:$BW$498,57,0),"")</f>
        <v/>
      </c>
      <c r="V194" s="231"/>
      <c r="W194" s="231" t="str">
        <f>+IFERROR(VLOOKUP(#REF!&amp;"-"&amp;ROW()-109,[2]ワークシート!$F$2:$BW$498,58,0),"")</f>
        <v/>
      </c>
      <c r="X194" s="231"/>
      <c r="Y194" s="231"/>
      <c r="Z194" s="174" t="str">
        <f t="shared" si="3"/>
        <v/>
      </c>
      <c r="AA194" s="174"/>
      <c r="AB194" s="176" t="str">
        <f>+IFERROR(IF(VLOOKUP(#REF!&amp;"-"&amp;ROW()-109,[2]ワークシート!$F$2:$BW$498,10,0)="","",VLOOKUP(#REF!&amp;"-"&amp;ROW()-109,[2]ワークシート!$F$2:$BW$498,10,0)),"")</f>
        <v/>
      </c>
      <c r="AC194" s="177"/>
      <c r="AD194" s="232" t="str">
        <f>+IFERROR(VLOOKUP(#REF!&amp;"-"&amp;ROW()-109,[2]ワークシート!$F$2:$BW$498,62,0),"")</f>
        <v/>
      </c>
      <c r="AE194" s="232"/>
      <c r="AF194" s="174" t="str">
        <f t="shared" si="4"/>
        <v/>
      </c>
      <c r="AG194" s="174"/>
      <c r="AH194" s="174" t="str">
        <f>+IFERROR(IF(VLOOKUP(#REF!&amp;"-"&amp;ROW()-109,[2]ワークシート!$F$2:$BW$498,63,0)="","",VLOOKUP(#REF!&amp;"-"&amp;ROW()-109,[2]ワークシート!$F$2:$BW$498,63,0)),"")</f>
        <v/>
      </c>
      <c r="AI194" s="174"/>
      <c r="AK194" s="51">
        <v>114</v>
      </c>
      <c r="AL194" s="51" t="str">
        <f t="shared" si="5"/>
        <v>114</v>
      </c>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row>
    <row r="195" spans="1:71" ht="35.1" hidden="1" customHeight="1">
      <c r="A195" s="41"/>
      <c r="B195" s="176" t="str">
        <f>+IFERROR(VLOOKUP(#REF!&amp;"-"&amp;ROW()-109,[2]ワークシート!$F$2:$BW$498,6,0),"")</f>
        <v/>
      </c>
      <c r="C195" s="177"/>
      <c r="D195" s="176" t="str">
        <f>+IFERROR(IF(VLOOKUP(#REF!&amp;"-"&amp;ROW()-109,[2]ワークシート!$F$2:$BW$498,7,0)="","",VLOOKUP(#REF!&amp;"-"&amp;ROW()-109,[2]ワークシート!$F$2:$BW$498,7,0)),"")</f>
        <v/>
      </c>
      <c r="E195" s="177"/>
      <c r="F195" s="176" t="str">
        <f>+IFERROR(VLOOKUP(#REF!&amp;"-"&amp;ROW()-109,[2]ワークシート!$F$2:$BW$498,8,0),"")</f>
        <v/>
      </c>
      <c r="G195" s="177"/>
      <c r="H195" s="45" t="str">
        <f>+IFERROR(VLOOKUP(#REF!&amp;"-"&amp;ROW()-109,[2]ワークシート!$F$2:$BW$498,9,0),"")</f>
        <v/>
      </c>
      <c r="I19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5" s="234"/>
      <c r="K195" s="176" t="str">
        <f>+IFERROR(VLOOKUP(#REF!&amp;"-"&amp;ROW()-109,[2]ワークシート!$F$2:$BW$498,16,0),"")</f>
        <v/>
      </c>
      <c r="L195" s="178"/>
      <c r="M195" s="177"/>
      <c r="N195" s="235" t="str">
        <f>+IFERROR(VLOOKUP(#REF!&amp;"-"&amp;ROW()-109,[2]ワークシート!$F$2:$BW$498,21,0),"")</f>
        <v/>
      </c>
      <c r="O195" s="236"/>
      <c r="P195" s="231" t="str">
        <f>+IFERROR(VLOOKUP(#REF!&amp;"-"&amp;ROW()-109,[2]ワークシート!$F$2:$BW$498,22,0),"")</f>
        <v/>
      </c>
      <c r="Q195" s="231"/>
      <c r="R195" s="183" t="str">
        <f>+IFERROR(VLOOKUP(#REF!&amp;"-"&amp;ROW()-109,[2]ワークシート!$F$2:$BW$498,52,0),"")</f>
        <v/>
      </c>
      <c r="S195" s="183"/>
      <c r="T195" s="183"/>
      <c r="U195" s="231" t="str">
        <f>+IFERROR(VLOOKUP(#REF!&amp;"-"&amp;ROW()-109,[2]ワークシート!$F$2:$BW$498,57,0),"")</f>
        <v/>
      </c>
      <c r="V195" s="231"/>
      <c r="W195" s="231" t="str">
        <f>+IFERROR(VLOOKUP(#REF!&amp;"-"&amp;ROW()-109,[2]ワークシート!$F$2:$BW$498,58,0),"")</f>
        <v/>
      </c>
      <c r="X195" s="231"/>
      <c r="Y195" s="231"/>
      <c r="Z195" s="174" t="str">
        <f t="shared" si="3"/>
        <v/>
      </c>
      <c r="AA195" s="174"/>
      <c r="AB195" s="176" t="str">
        <f>+IFERROR(IF(VLOOKUP(#REF!&amp;"-"&amp;ROW()-109,[2]ワークシート!$F$2:$BW$498,10,0)="","",VLOOKUP(#REF!&amp;"-"&amp;ROW()-109,[2]ワークシート!$F$2:$BW$498,10,0)),"")</f>
        <v/>
      </c>
      <c r="AC195" s="177"/>
      <c r="AD195" s="232" t="str">
        <f>+IFERROR(VLOOKUP(#REF!&amp;"-"&amp;ROW()-109,[2]ワークシート!$F$2:$BW$498,62,0),"")</f>
        <v/>
      </c>
      <c r="AE195" s="232"/>
      <c r="AF195" s="174" t="str">
        <f t="shared" si="4"/>
        <v/>
      </c>
      <c r="AG195" s="174"/>
      <c r="AH195" s="174" t="str">
        <f>+IFERROR(IF(VLOOKUP(#REF!&amp;"-"&amp;ROW()-109,[2]ワークシート!$F$2:$BW$498,63,0)="","",VLOOKUP(#REF!&amp;"-"&amp;ROW()-109,[2]ワークシート!$F$2:$BW$498,63,0)),"")</f>
        <v/>
      </c>
      <c r="AI195" s="174"/>
      <c r="AK195" s="51">
        <v>115</v>
      </c>
      <c r="AL195" s="51" t="str">
        <f t="shared" si="5"/>
        <v>115</v>
      </c>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row>
    <row r="196" spans="1:71" ht="35.1" hidden="1" customHeight="1">
      <c r="A196" s="41"/>
      <c r="B196" s="176" t="str">
        <f>+IFERROR(VLOOKUP(#REF!&amp;"-"&amp;ROW()-109,[2]ワークシート!$F$2:$BW$498,6,0),"")</f>
        <v/>
      </c>
      <c r="C196" s="177"/>
      <c r="D196" s="176" t="str">
        <f>+IFERROR(IF(VLOOKUP(#REF!&amp;"-"&amp;ROW()-109,[2]ワークシート!$F$2:$BW$498,7,0)="","",VLOOKUP(#REF!&amp;"-"&amp;ROW()-109,[2]ワークシート!$F$2:$BW$498,7,0)),"")</f>
        <v/>
      </c>
      <c r="E196" s="177"/>
      <c r="F196" s="176" t="str">
        <f>+IFERROR(VLOOKUP(#REF!&amp;"-"&amp;ROW()-109,[2]ワークシート!$F$2:$BW$498,8,0),"")</f>
        <v/>
      </c>
      <c r="G196" s="177"/>
      <c r="H196" s="45" t="str">
        <f>+IFERROR(VLOOKUP(#REF!&amp;"-"&amp;ROW()-109,[2]ワークシート!$F$2:$BW$498,9,0),"")</f>
        <v/>
      </c>
      <c r="I19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6" s="234"/>
      <c r="K196" s="176" t="str">
        <f>+IFERROR(VLOOKUP(#REF!&amp;"-"&amp;ROW()-109,[2]ワークシート!$F$2:$BW$498,16,0),"")</f>
        <v/>
      </c>
      <c r="L196" s="178"/>
      <c r="M196" s="177"/>
      <c r="N196" s="235" t="str">
        <f>+IFERROR(VLOOKUP(#REF!&amp;"-"&amp;ROW()-109,[2]ワークシート!$F$2:$BW$498,21,0),"")</f>
        <v/>
      </c>
      <c r="O196" s="236"/>
      <c r="P196" s="231" t="str">
        <f>+IFERROR(VLOOKUP(#REF!&amp;"-"&amp;ROW()-109,[2]ワークシート!$F$2:$BW$498,22,0),"")</f>
        <v/>
      </c>
      <c r="Q196" s="231"/>
      <c r="R196" s="183" t="str">
        <f>+IFERROR(VLOOKUP(#REF!&amp;"-"&amp;ROW()-109,[2]ワークシート!$F$2:$BW$498,52,0),"")</f>
        <v/>
      </c>
      <c r="S196" s="183"/>
      <c r="T196" s="183"/>
      <c r="U196" s="231" t="str">
        <f>+IFERROR(VLOOKUP(#REF!&amp;"-"&amp;ROW()-109,[2]ワークシート!$F$2:$BW$498,57,0),"")</f>
        <v/>
      </c>
      <c r="V196" s="231"/>
      <c r="W196" s="231" t="str">
        <f>+IFERROR(VLOOKUP(#REF!&amp;"-"&amp;ROW()-109,[2]ワークシート!$F$2:$BW$498,58,0),"")</f>
        <v/>
      </c>
      <c r="X196" s="231"/>
      <c r="Y196" s="231"/>
      <c r="Z196" s="174" t="str">
        <f t="shared" si="3"/>
        <v/>
      </c>
      <c r="AA196" s="174"/>
      <c r="AB196" s="176" t="str">
        <f>+IFERROR(IF(VLOOKUP(#REF!&amp;"-"&amp;ROW()-109,[2]ワークシート!$F$2:$BW$498,10,0)="","",VLOOKUP(#REF!&amp;"-"&amp;ROW()-109,[2]ワークシート!$F$2:$BW$498,10,0)),"")</f>
        <v/>
      </c>
      <c r="AC196" s="177"/>
      <c r="AD196" s="232" t="str">
        <f>+IFERROR(VLOOKUP(#REF!&amp;"-"&amp;ROW()-109,[2]ワークシート!$F$2:$BW$498,62,0),"")</f>
        <v/>
      </c>
      <c r="AE196" s="232"/>
      <c r="AF196" s="174" t="str">
        <f t="shared" si="4"/>
        <v/>
      </c>
      <c r="AG196" s="174"/>
      <c r="AH196" s="174" t="str">
        <f>+IFERROR(IF(VLOOKUP(#REF!&amp;"-"&amp;ROW()-109,[2]ワークシート!$F$2:$BW$498,63,0)="","",VLOOKUP(#REF!&amp;"-"&amp;ROW()-109,[2]ワークシート!$F$2:$BW$498,63,0)),"")</f>
        <v/>
      </c>
      <c r="AI196" s="174"/>
      <c r="AK196" s="51">
        <v>116</v>
      </c>
      <c r="AL196" s="51" t="str">
        <f t="shared" si="5"/>
        <v>116</v>
      </c>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row>
    <row r="197" spans="1:71" ht="35.1" hidden="1" customHeight="1">
      <c r="A197" s="41"/>
      <c r="B197" s="176" t="str">
        <f>+IFERROR(VLOOKUP(#REF!&amp;"-"&amp;ROW()-109,[2]ワークシート!$F$2:$BW$498,6,0),"")</f>
        <v/>
      </c>
      <c r="C197" s="177"/>
      <c r="D197" s="176" t="str">
        <f>+IFERROR(IF(VLOOKUP(#REF!&amp;"-"&amp;ROW()-109,[2]ワークシート!$F$2:$BW$498,7,0)="","",VLOOKUP(#REF!&amp;"-"&amp;ROW()-109,[2]ワークシート!$F$2:$BW$498,7,0)),"")</f>
        <v/>
      </c>
      <c r="E197" s="177"/>
      <c r="F197" s="176" t="str">
        <f>+IFERROR(VLOOKUP(#REF!&amp;"-"&amp;ROW()-109,[2]ワークシート!$F$2:$BW$498,8,0),"")</f>
        <v/>
      </c>
      <c r="G197" s="177"/>
      <c r="H197" s="45" t="str">
        <f>+IFERROR(VLOOKUP(#REF!&amp;"-"&amp;ROW()-109,[2]ワークシート!$F$2:$BW$498,9,0),"")</f>
        <v/>
      </c>
      <c r="I19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7" s="234"/>
      <c r="K197" s="176" t="str">
        <f>+IFERROR(VLOOKUP(#REF!&amp;"-"&amp;ROW()-109,[2]ワークシート!$F$2:$BW$498,16,0),"")</f>
        <v/>
      </c>
      <c r="L197" s="178"/>
      <c r="M197" s="177"/>
      <c r="N197" s="235" t="str">
        <f>+IFERROR(VLOOKUP(#REF!&amp;"-"&amp;ROW()-109,[2]ワークシート!$F$2:$BW$498,21,0),"")</f>
        <v/>
      </c>
      <c r="O197" s="236"/>
      <c r="P197" s="231" t="str">
        <f>+IFERROR(VLOOKUP(#REF!&amp;"-"&amp;ROW()-109,[2]ワークシート!$F$2:$BW$498,22,0),"")</f>
        <v/>
      </c>
      <c r="Q197" s="231"/>
      <c r="R197" s="183" t="str">
        <f>+IFERROR(VLOOKUP(#REF!&amp;"-"&amp;ROW()-109,[2]ワークシート!$F$2:$BW$498,52,0),"")</f>
        <v/>
      </c>
      <c r="S197" s="183"/>
      <c r="T197" s="183"/>
      <c r="U197" s="231" t="str">
        <f>+IFERROR(VLOOKUP(#REF!&amp;"-"&amp;ROW()-109,[2]ワークシート!$F$2:$BW$498,57,0),"")</f>
        <v/>
      </c>
      <c r="V197" s="231"/>
      <c r="W197" s="231" t="str">
        <f>+IFERROR(VLOOKUP(#REF!&amp;"-"&amp;ROW()-109,[2]ワークシート!$F$2:$BW$498,58,0),"")</f>
        <v/>
      </c>
      <c r="X197" s="231"/>
      <c r="Y197" s="231"/>
      <c r="Z197" s="174" t="str">
        <f t="shared" si="3"/>
        <v/>
      </c>
      <c r="AA197" s="174"/>
      <c r="AB197" s="176" t="str">
        <f>+IFERROR(IF(VLOOKUP(#REF!&amp;"-"&amp;ROW()-109,[2]ワークシート!$F$2:$BW$498,10,0)="","",VLOOKUP(#REF!&amp;"-"&amp;ROW()-109,[2]ワークシート!$F$2:$BW$498,10,0)),"")</f>
        <v/>
      </c>
      <c r="AC197" s="177"/>
      <c r="AD197" s="232" t="str">
        <f>+IFERROR(VLOOKUP(#REF!&amp;"-"&amp;ROW()-109,[2]ワークシート!$F$2:$BW$498,62,0),"")</f>
        <v/>
      </c>
      <c r="AE197" s="232"/>
      <c r="AF197" s="174" t="str">
        <f t="shared" si="4"/>
        <v/>
      </c>
      <c r="AG197" s="174"/>
      <c r="AH197" s="174" t="str">
        <f>+IFERROR(IF(VLOOKUP(#REF!&amp;"-"&amp;ROW()-109,[2]ワークシート!$F$2:$BW$498,63,0)="","",VLOOKUP(#REF!&amp;"-"&amp;ROW()-109,[2]ワークシート!$F$2:$BW$498,63,0)),"")</f>
        <v/>
      </c>
      <c r="AI197" s="174"/>
      <c r="AK197" s="51">
        <v>117</v>
      </c>
      <c r="AL197" s="51" t="str">
        <f t="shared" si="5"/>
        <v>117</v>
      </c>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row>
    <row r="198" spans="1:71" ht="35.1" hidden="1" customHeight="1">
      <c r="A198" s="41"/>
      <c r="B198" s="176" t="str">
        <f>+IFERROR(VLOOKUP(#REF!&amp;"-"&amp;ROW()-109,[2]ワークシート!$F$2:$BW$498,6,0),"")</f>
        <v/>
      </c>
      <c r="C198" s="177"/>
      <c r="D198" s="176" t="str">
        <f>+IFERROR(IF(VLOOKUP(#REF!&amp;"-"&amp;ROW()-109,[2]ワークシート!$F$2:$BW$498,7,0)="","",VLOOKUP(#REF!&amp;"-"&amp;ROW()-109,[2]ワークシート!$F$2:$BW$498,7,0)),"")</f>
        <v/>
      </c>
      <c r="E198" s="177"/>
      <c r="F198" s="176" t="str">
        <f>+IFERROR(VLOOKUP(#REF!&amp;"-"&amp;ROW()-109,[2]ワークシート!$F$2:$BW$498,8,0),"")</f>
        <v/>
      </c>
      <c r="G198" s="177"/>
      <c r="H198" s="45" t="str">
        <f>+IFERROR(VLOOKUP(#REF!&amp;"-"&amp;ROW()-109,[2]ワークシート!$F$2:$BW$498,9,0),"")</f>
        <v/>
      </c>
      <c r="I19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8" s="234"/>
      <c r="K198" s="176" t="str">
        <f>+IFERROR(VLOOKUP(#REF!&amp;"-"&amp;ROW()-109,[2]ワークシート!$F$2:$BW$498,16,0),"")</f>
        <v/>
      </c>
      <c r="L198" s="178"/>
      <c r="M198" s="177"/>
      <c r="N198" s="235" t="str">
        <f>+IFERROR(VLOOKUP(#REF!&amp;"-"&amp;ROW()-109,[2]ワークシート!$F$2:$BW$498,21,0),"")</f>
        <v/>
      </c>
      <c r="O198" s="236"/>
      <c r="P198" s="231" t="str">
        <f>+IFERROR(VLOOKUP(#REF!&amp;"-"&amp;ROW()-109,[2]ワークシート!$F$2:$BW$498,22,0),"")</f>
        <v/>
      </c>
      <c r="Q198" s="231"/>
      <c r="R198" s="183" t="str">
        <f>+IFERROR(VLOOKUP(#REF!&amp;"-"&amp;ROW()-109,[2]ワークシート!$F$2:$BW$498,52,0),"")</f>
        <v/>
      </c>
      <c r="S198" s="183"/>
      <c r="T198" s="183"/>
      <c r="U198" s="231" t="str">
        <f>+IFERROR(VLOOKUP(#REF!&amp;"-"&amp;ROW()-109,[2]ワークシート!$F$2:$BW$498,57,0),"")</f>
        <v/>
      </c>
      <c r="V198" s="231"/>
      <c r="W198" s="231" t="str">
        <f>+IFERROR(VLOOKUP(#REF!&amp;"-"&amp;ROW()-109,[2]ワークシート!$F$2:$BW$498,58,0),"")</f>
        <v/>
      </c>
      <c r="X198" s="231"/>
      <c r="Y198" s="231"/>
      <c r="Z198" s="174" t="str">
        <f t="shared" si="3"/>
        <v/>
      </c>
      <c r="AA198" s="174"/>
      <c r="AB198" s="176" t="str">
        <f>+IFERROR(IF(VLOOKUP(#REF!&amp;"-"&amp;ROW()-109,[2]ワークシート!$F$2:$BW$498,10,0)="","",VLOOKUP(#REF!&amp;"-"&amp;ROW()-109,[2]ワークシート!$F$2:$BW$498,10,0)),"")</f>
        <v/>
      </c>
      <c r="AC198" s="177"/>
      <c r="AD198" s="232" t="str">
        <f>+IFERROR(VLOOKUP(#REF!&amp;"-"&amp;ROW()-109,[2]ワークシート!$F$2:$BW$498,62,0),"")</f>
        <v/>
      </c>
      <c r="AE198" s="232"/>
      <c r="AF198" s="174" t="str">
        <f t="shared" si="4"/>
        <v/>
      </c>
      <c r="AG198" s="174"/>
      <c r="AH198" s="174" t="str">
        <f>+IFERROR(IF(VLOOKUP(#REF!&amp;"-"&amp;ROW()-109,[2]ワークシート!$F$2:$BW$498,63,0)="","",VLOOKUP(#REF!&amp;"-"&amp;ROW()-109,[2]ワークシート!$F$2:$BW$498,63,0)),"")</f>
        <v/>
      </c>
      <c r="AI198" s="174"/>
      <c r="AK198" s="51">
        <v>118</v>
      </c>
      <c r="AL198" s="51" t="str">
        <f t="shared" si="5"/>
        <v>118</v>
      </c>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row>
    <row r="199" spans="1:71" ht="35.1" hidden="1" customHeight="1">
      <c r="A199" s="41"/>
      <c r="B199" s="176" t="str">
        <f>+IFERROR(VLOOKUP(#REF!&amp;"-"&amp;ROW()-109,[2]ワークシート!$F$2:$BW$498,6,0),"")</f>
        <v/>
      </c>
      <c r="C199" s="177"/>
      <c r="D199" s="176" t="str">
        <f>+IFERROR(IF(VLOOKUP(#REF!&amp;"-"&amp;ROW()-109,[2]ワークシート!$F$2:$BW$498,7,0)="","",VLOOKUP(#REF!&amp;"-"&amp;ROW()-109,[2]ワークシート!$F$2:$BW$498,7,0)),"")</f>
        <v/>
      </c>
      <c r="E199" s="177"/>
      <c r="F199" s="176" t="str">
        <f>+IFERROR(VLOOKUP(#REF!&amp;"-"&amp;ROW()-109,[2]ワークシート!$F$2:$BW$498,8,0),"")</f>
        <v/>
      </c>
      <c r="G199" s="177"/>
      <c r="H199" s="45" t="str">
        <f>+IFERROR(VLOOKUP(#REF!&amp;"-"&amp;ROW()-109,[2]ワークシート!$F$2:$BW$498,9,0),"")</f>
        <v/>
      </c>
      <c r="I19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199" s="234"/>
      <c r="K199" s="176" t="str">
        <f>+IFERROR(VLOOKUP(#REF!&amp;"-"&amp;ROW()-109,[2]ワークシート!$F$2:$BW$498,16,0),"")</f>
        <v/>
      </c>
      <c r="L199" s="178"/>
      <c r="M199" s="177"/>
      <c r="N199" s="235" t="str">
        <f>+IFERROR(VLOOKUP(#REF!&amp;"-"&amp;ROW()-109,[2]ワークシート!$F$2:$BW$498,21,0),"")</f>
        <v/>
      </c>
      <c r="O199" s="236"/>
      <c r="P199" s="231" t="str">
        <f>+IFERROR(VLOOKUP(#REF!&amp;"-"&amp;ROW()-109,[2]ワークシート!$F$2:$BW$498,22,0),"")</f>
        <v/>
      </c>
      <c r="Q199" s="231"/>
      <c r="R199" s="183" t="str">
        <f>+IFERROR(VLOOKUP(#REF!&amp;"-"&amp;ROW()-109,[2]ワークシート!$F$2:$BW$498,52,0),"")</f>
        <v/>
      </c>
      <c r="S199" s="183"/>
      <c r="T199" s="183"/>
      <c r="U199" s="231" t="str">
        <f>+IFERROR(VLOOKUP(#REF!&amp;"-"&amp;ROW()-109,[2]ワークシート!$F$2:$BW$498,57,0),"")</f>
        <v/>
      </c>
      <c r="V199" s="231"/>
      <c r="W199" s="231" t="str">
        <f>+IFERROR(VLOOKUP(#REF!&amp;"-"&amp;ROW()-109,[2]ワークシート!$F$2:$BW$498,58,0),"")</f>
        <v/>
      </c>
      <c r="X199" s="231"/>
      <c r="Y199" s="231"/>
      <c r="Z199" s="174" t="str">
        <f t="shared" si="3"/>
        <v/>
      </c>
      <c r="AA199" s="174"/>
      <c r="AB199" s="176" t="str">
        <f>+IFERROR(IF(VLOOKUP(#REF!&amp;"-"&amp;ROW()-109,[2]ワークシート!$F$2:$BW$498,10,0)="","",VLOOKUP(#REF!&amp;"-"&amp;ROW()-109,[2]ワークシート!$F$2:$BW$498,10,0)),"")</f>
        <v/>
      </c>
      <c r="AC199" s="177"/>
      <c r="AD199" s="232" t="str">
        <f>+IFERROR(VLOOKUP(#REF!&amp;"-"&amp;ROW()-109,[2]ワークシート!$F$2:$BW$498,62,0),"")</f>
        <v/>
      </c>
      <c r="AE199" s="232"/>
      <c r="AF199" s="174" t="str">
        <f t="shared" si="4"/>
        <v/>
      </c>
      <c r="AG199" s="174"/>
      <c r="AH199" s="174" t="str">
        <f>+IFERROR(IF(VLOOKUP(#REF!&amp;"-"&amp;ROW()-109,[2]ワークシート!$F$2:$BW$498,63,0)="","",VLOOKUP(#REF!&amp;"-"&amp;ROW()-109,[2]ワークシート!$F$2:$BW$498,63,0)),"")</f>
        <v/>
      </c>
      <c r="AI199" s="174"/>
      <c r="AK199" s="51">
        <v>119</v>
      </c>
      <c r="AL199" s="51" t="str">
        <f t="shared" si="5"/>
        <v>119</v>
      </c>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row>
    <row r="200" spans="1:71" ht="35.1" hidden="1" customHeight="1">
      <c r="A200" s="41"/>
      <c r="B200" s="176" t="str">
        <f>+IFERROR(VLOOKUP(#REF!&amp;"-"&amp;ROW()-109,[2]ワークシート!$F$2:$BW$498,6,0),"")</f>
        <v/>
      </c>
      <c r="C200" s="177"/>
      <c r="D200" s="176" t="str">
        <f>+IFERROR(IF(VLOOKUP(#REF!&amp;"-"&amp;ROW()-109,[2]ワークシート!$F$2:$BW$498,7,0)="","",VLOOKUP(#REF!&amp;"-"&amp;ROW()-109,[2]ワークシート!$F$2:$BW$498,7,0)),"")</f>
        <v/>
      </c>
      <c r="E200" s="177"/>
      <c r="F200" s="176" t="str">
        <f>+IFERROR(VLOOKUP(#REF!&amp;"-"&amp;ROW()-109,[2]ワークシート!$F$2:$BW$498,8,0),"")</f>
        <v/>
      </c>
      <c r="G200" s="177"/>
      <c r="H200" s="45" t="str">
        <f>+IFERROR(VLOOKUP(#REF!&amp;"-"&amp;ROW()-109,[2]ワークシート!$F$2:$BW$498,9,0),"")</f>
        <v/>
      </c>
      <c r="I20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0" s="234"/>
      <c r="K200" s="176" t="str">
        <f>+IFERROR(VLOOKUP(#REF!&amp;"-"&amp;ROW()-109,[2]ワークシート!$F$2:$BW$498,16,0),"")</f>
        <v/>
      </c>
      <c r="L200" s="178"/>
      <c r="M200" s="177"/>
      <c r="N200" s="235" t="str">
        <f>+IFERROR(VLOOKUP(#REF!&amp;"-"&amp;ROW()-109,[2]ワークシート!$F$2:$BW$498,21,0),"")</f>
        <v/>
      </c>
      <c r="O200" s="236"/>
      <c r="P200" s="231" t="str">
        <f>+IFERROR(VLOOKUP(#REF!&amp;"-"&amp;ROW()-109,[2]ワークシート!$F$2:$BW$498,22,0),"")</f>
        <v/>
      </c>
      <c r="Q200" s="231"/>
      <c r="R200" s="183" t="str">
        <f>+IFERROR(VLOOKUP(#REF!&amp;"-"&amp;ROW()-109,[2]ワークシート!$F$2:$BW$498,52,0),"")</f>
        <v/>
      </c>
      <c r="S200" s="183"/>
      <c r="T200" s="183"/>
      <c r="U200" s="231" t="str">
        <f>+IFERROR(VLOOKUP(#REF!&amp;"-"&amp;ROW()-109,[2]ワークシート!$F$2:$BW$498,57,0),"")</f>
        <v/>
      </c>
      <c r="V200" s="231"/>
      <c r="W200" s="231" t="str">
        <f>+IFERROR(VLOOKUP(#REF!&amp;"-"&amp;ROW()-109,[2]ワークシート!$F$2:$BW$498,58,0),"")</f>
        <v/>
      </c>
      <c r="X200" s="231"/>
      <c r="Y200" s="231"/>
      <c r="Z200" s="174" t="str">
        <f t="shared" si="3"/>
        <v/>
      </c>
      <c r="AA200" s="174"/>
      <c r="AB200" s="176" t="str">
        <f>+IFERROR(IF(VLOOKUP(#REF!&amp;"-"&amp;ROW()-109,[2]ワークシート!$F$2:$BW$498,10,0)="","",VLOOKUP(#REF!&amp;"-"&amp;ROW()-109,[2]ワークシート!$F$2:$BW$498,10,0)),"")</f>
        <v/>
      </c>
      <c r="AC200" s="177"/>
      <c r="AD200" s="232" t="str">
        <f>+IFERROR(VLOOKUP(#REF!&amp;"-"&amp;ROW()-109,[2]ワークシート!$F$2:$BW$498,62,0),"")</f>
        <v/>
      </c>
      <c r="AE200" s="232"/>
      <c r="AF200" s="174" t="str">
        <f t="shared" si="4"/>
        <v/>
      </c>
      <c r="AG200" s="174"/>
      <c r="AH200" s="174" t="str">
        <f>+IFERROR(IF(VLOOKUP(#REF!&amp;"-"&amp;ROW()-109,[2]ワークシート!$F$2:$BW$498,63,0)="","",VLOOKUP(#REF!&amp;"-"&amp;ROW()-109,[2]ワークシート!$F$2:$BW$498,63,0)),"")</f>
        <v/>
      </c>
      <c r="AI200" s="174"/>
      <c r="AK200" s="51">
        <v>120</v>
      </c>
      <c r="AL200" s="51" t="str">
        <f t="shared" si="5"/>
        <v>120</v>
      </c>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row>
    <row r="201" spans="1:71" ht="35.1" hidden="1" customHeight="1">
      <c r="A201" s="41"/>
      <c r="B201" s="176" t="str">
        <f>+IFERROR(VLOOKUP(#REF!&amp;"-"&amp;ROW()-109,[2]ワークシート!$F$2:$BW$498,6,0),"")</f>
        <v/>
      </c>
      <c r="C201" s="177"/>
      <c r="D201" s="176" t="str">
        <f>+IFERROR(IF(VLOOKUP(#REF!&amp;"-"&amp;ROW()-109,[2]ワークシート!$F$2:$BW$498,7,0)="","",VLOOKUP(#REF!&amp;"-"&amp;ROW()-109,[2]ワークシート!$F$2:$BW$498,7,0)),"")</f>
        <v/>
      </c>
      <c r="E201" s="177"/>
      <c r="F201" s="176" t="str">
        <f>+IFERROR(VLOOKUP(#REF!&amp;"-"&amp;ROW()-109,[2]ワークシート!$F$2:$BW$498,8,0),"")</f>
        <v/>
      </c>
      <c r="G201" s="177"/>
      <c r="H201" s="45" t="str">
        <f>+IFERROR(VLOOKUP(#REF!&amp;"-"&amp;ROW()-109,[2]ワークシート!$F$2:$BW$498,9,0),"")</f>
        <v/>
      </c>
      <c r="I20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1" s="234"/>
      <c r="K201" s="176" t="str">
        <f>+IFERROR(VLOOKUP(#REF!&amp;"-"&amp;ROW()-109,[2]ワークシート!$F$2:$BW$498,16,0),"")</f>
        <v/>
      </c>
      <c r="L201" s="178"/>
      <c r="M201" s="177"/>
      <c r="N201" s="235" t="str">
        <f>+IFERROR(VLOOKUP(#REF!&amp;"-"&amp;ROW()-109,[2]ワークシート!$F$2:$BW$498,21,0),"")</f>
        <v/>
      </c>
      <c r="O201" s="236"/>
      <c r="P201" s="231" t="str">
        <f>+IFERROR(VLOOKUP(#REF!&amp;"-"&amp;ROW()-109,[2]ワークシート!$F$2:$BW$498,22,0),"")</f>
        <v/>
      </c>
      <c r="Q201" s="231"/>
      <c r="R201" s="183" t="str">
        <f>+IFERROR(VLOOKUP(#REF!&amp;"-"&amp;ROW()-109,[2]ワークシート!$F$2:$BW$498,52,0),"")</f>
        <v/>
      </c>
      <c r="S201" s="183"/>
      <c r="T201" s="183"/>
      <c r="U201" s="231" t="str">
        <f>+IFERROR(VLOOKUP(#REF!&amp;"-"&amp;ROW()-109,[2]ワークシート!$F$2:$BW$498,57,0),"")</f>
        <v/>
      </c>
      <c r="V201" s="231"/>
      <c r="W201" s="231" t="str">
        <f>+IFERROR(VLOOKUP(#REF!&amp;"-"&amp;ROW()-109,[2]ワークシート!$F$2:$BW$498,58,0),"")</f>
        <v/>
      </c>
      <c r="X201" s="231"/>
      <c r="Y201" s="231"/>
      <c r="Z201" s="174" t="str">
        <f t="shared" si="3"/>
        <v/>
      </c>
      <c r="AA201" s="174"/>
      <c r="AB201" s="176" t="str">
        <f>+IFERROR(IF(VLOOKUP(#REF!&amp;"-"&amp;ROW()-109,[2]ワークシート!$F$2:$BW$498,10,0)="","",VLOOKUP(#REF!&amp;"-"&amp;ROW()-109,[2]ワークシート!$F$2:$BW$498,10,0)),"")</f>
        <v/>
      </c>
      <c r="AC201" s="177"/>
      <c r="AD201" s="232" t="str">
        <f>+IFERROR(VLOOKUP(#REF!&amp;"-"&amp;ROW()-109,[2]ワークシート!$F$2:$BW$498,62,0),"")</f>
        <v/>
      </c>
      <c r="AE201" s="232"/>
      <c r="AF201" s="174" t="str">
        <f t="shared" si="4"/>
        <v/>
      </c>
      <c r="AG201" s="174"/>
      <c r="AH201" s="174" t="str">
        <f>+IFERROR(IF(VLOOKUP(#REF!&amp;"-"&amp;ROW()-109,[2]ワークシート!$F$2:$BW$498,63,0)="","",VLOOKUP(#REF!&amp;"-"&amp;ROW()-109,[2]ワークシート!$F$2:$BW$498,63,0)),"")</f>
        <v/>
      </c>
      <c r="AI201" s="174"/>
      <c r="AK201" s="51">
        <v>121</v>
      </c>
      <c r="AL201" s="51" t="str">
        <f t="shared" si="5"/>
        <v>121</v>
      </c>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row>
    <row r="202" spans="1:71" ht="35.1" hidden="1" customHeight="1">
      <c r="A202" s="41"/>
      <c r="B202" s="176" t="str">
        <f>+IFERROR(VLOOKUP(#REF!&amp;"-"&amp;ROW()-109,[2]ワークシート!$F$2:$BW$498,6,0),"")</f>
        <v/>
      </c>
      <c r="C202" s="177"/>
      <c r="D202" s="176" t="str">
        <f>+IFERROR(IF(VLOOKUP(#REF!&amp;"-"&amp;ROW()-109,[2]ワークシート!$F$2:$BW$498,7,0)="","",VLOOKUP(#REF!&amp;"-"&amp;ROW()-109,[2]ワークシート!$F$2:$BW$498,7,0)),"")</f>
        <v/>
      </c>
      <c r="E202" s="177"/>
      <c r="F202" s="176" t="str">
        <f>+IFERROR(VLOOKUP(#REF!&amp;"-"&amp;ROW()-109,[2]ワークシート!$F$2:$BW$498,8,0),"")</f>
        <v/>
      </c>
      <c r="G202" s="177"/>
      <c r="H202" s="45" t="str">
        <f>+IFERROR(VLOOKUP(#REF!&amp;"-"&amp;ROW()-109,[2]ワークシート!$F$2:$BW$498,9,0),"")</f>
        <v/>
      </c>
      <c r="I20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2" s="234"/>
      <c r="K202" s="176" t="str">
        <f>+IFERROR(VLOOKUP(#REF!&amp;"-"&amp;ROW()-109,[2]ワークシート!$F$2:$BW$498,16,0),"")</f>
        <v/>
      </c>
      <c r="L202" s="178"/>
      <c r="M202" s="177"/>
      <c r="N202" s="235" t="str">
        <f>+IFERROR(VLOOKUP(#REF!&amp;"-"&amp;ROW()-109,[2]ワークシート!$F$2:$BW$498,21,0),"")</f>
        <v/>
      </c>
      <c r="O202" s="236"/>
      <c r="P202" s="231" t="str">
        <f>+IFERROR(VLOOKUP(#REF!&amp;"-"&amp;ROW()-109,[2]ワークシート!$F$2:$BW$498,22,0),"")</f>
        <v/>
      </c>
      <c r="Q202" s="231"/>
      <c r="R202" s="183" t="str">
        <f>+IFERROR(VLOOKUP(#REF!&amp;"-"&amp;ROW()-109,[2]ワークシート!$F$2:$BW$498,52,0),"")</f>
        <v/>
      </c>
      <c r="S202" s="183"/>
      <c r="T202" s="183"/>
      <c r="U202" s="231" t="str">
        <f>+IFERROR(VLOOKUP(#REF!&amp;"-"&amp;ROW()-109,[2]ワークシート!$F$2:$BW$498,57,0),"")</f>
        <v/>
      </c>
      <c r="V202" s="231"/>
      <c r="W202" s="231" t="str">
        <f>+IFERROR(VLOOKUP(#REF!&amp;"-"&amp;ROW()-109,[2]ワークシート!$F$2:$BW$498,58,0),"")</f>
        <v/>
      </c>
      <c r="X202" s="231"/>
      <c r="Y202" s="231"/>
      <c r="Z202" s="174" t="str">
        <f t="shared" si="3"/>
        <v/>
      </c>
      <c r="AA202" s="174"/>
      <c r="AB202" s="176" t="str">
        <f>+IFERROR(IF(VLOOKUP(#REF!&amp;"-"&amp;ROW()-109,[2]ワークシート!$F$2:$BW$498,10,0)="","",VLOOKUP(#REF!&amp;"-"&amp;ROW()-109,[2]ワークシート!$F$2:$BW$498,10,0)),"")</f>
        <v/>
      </c>
      <c r="AC202" s="177"/>
      <c r="AD202" s="232" t="str">
        <f>+IFERROR(VLOOKUP(#REF!&amp;"-"&amp;ROW()-109,[2]ワークシート!$F$2:$BW$498,62,0),"")</f>
        <v/>
      </c>
      <c r="AE202" s="232"/>
      <c r="AF202" s="174" t="str">
        <f t="shared" si="4"/>
        <v/>
      </c>
      <c r="AG202" s="174"/>
      <c r="AH202" s="174" t="str">
        <f>+IFERROR(IF(VLOOKUP(#REF!&amp;"-"&amp;ROW()-109,[2]ワークシート!$F$2:$BW$498,63,0)="","",VLOOKUP(#REF!&amp;"-"&amp;ROW()-109,[2]ワークシート!$F$2:$BW$498,63,0)),"")</f>
        <v/>
      </c>
      <c r="AI202" s="174"/>
      <c r="AK202" s="51">
        <v>122</v>
      </c>
      <c r="AL202" s="51" t="str">
        <f t="shared" si="5"/>
        <v>122</v>
      </c>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row>
    <row r="203" spans="1:71" ht="35.1" hidden="1" customHeight="1">
      <c r="A203" s="41"/>
      <c r="B203" s="176" t="str">
        <f>+IFERROR(VLOOKUP(#REF!&amp;"-"&amp;ROW()-109,[2]ワークシート!$F$2:$BW$498,6,0),"")</f>
        <v/>
      </c>
      <c r="C203" s="177"/>
      <c r="D203" s="176" t="str">
        <f>+IFERROR(IF(VLOOKUP(#REF!&amp;"-"&amp;ROW()-109,[2]ワークシート!$F$2:$BW$498,7,0)="","",VLOOKUP(#REF!&amp;"-"&amp;ROW()-109,[2]ワークシート!$F$2:$BW$498,7,0)),"")</f>
        <v/>
      </c>
      <c r="E203" s="177"/>
      <c r="F203" s="176" t="str">
        <f>+IFERROR(VLOOKUP(#REF!&amp;"-"&amp;ROW()-109,[2]ワークシート!$F$2:$BW$498,8,0),"")</f>
        <v/>
      </c>
      <c r="G203" s="177"/>
      <c r="H203" s="45" t="str">
        <f>+IFERROR(VLOOKUP(#REF!&amp;"-"&amp;ROW()-109,[2]ワークシート!$F$2:$BW$498,9,0),"")</f>
        <v/>
      </c>
      <c r="I20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3" s="234"/>
      <c r="K203" s="176" t="str">
        <f>+IFERROR(VLOOKUP(#REF!&amp;"-"&amp;ROW()-109,[2]ワークシート!$F$2:$BW$498,16,0),"")</f>
        <v/>
      </c>
      <c r="L203" s="178"/>
      <c r="M203" s="177"/>
      <c r="N203" s="235" t="str">
        <f>+IFERROR(VLOOKUP(#REF!&amp;"-"&amp;ROW()-109,[2]ワークシート!$F$2:$BW$498,21,0),"")</f>
        <v/>
      </c>
      <c r="O203" s="236"/>
      <c r="P203" s="231" t="str">
        <f>+IFERROR(VLOOKUP(#REF!&amp;"-"&amp;ROW()-109,[2]ワークシート!$F$2:$BW$498,22,0),"")</f>
        <v/>
      </c>
      <c r="Q203" s="231"/>
      <c r="R203" s="183" t="str">
        <f>+IFERROR(VLOOKUP(#REF!&amp;"-"&amp;ROW()-109,[2]ワークシート!$F$2:$BW$498,52,0),"")</f>
        <v/>
      </c>
      <c r="S203" s="183"/>
      <c r="T203" s="183"/>
      <c r="U203" s="231" t="str">
        <f>+IFERROR(VLOOKUP(#REF!&amp;"-"&amp;ROW()-109,[2]ワークシート!$F$2:$BW$498,57,0),"")</f>
        <v/>
      </c>
      <c r="V203" s="231"/>
      <c r="W203" s="231" t="str">
        <f>+IFERROR(VLOOKUP(#REF!&amp;"-"&amp;ROW()-109,[2]ワークシート!$F$2:$BW$498,58,0),"")</f>
        <v/>
      </c>
      <c r="X203" s="231"/>
      <c r="Y203" s="231"/>
      <c r="Z203" s="174" t="str">
        <f t="shared" si="3"/>
        <v/>
      </c>
      <c r="AA203" s="174"/>
      <c r="AB203" s="176" t="str">
        <f>+IFERROR(IF(VLOOKUP(#REF!&amp;"-"&amp;ROW()-109,[2]ワークシート!$F$2:$BW$498,10,0)="","",VLOOKUP(#REF!&amp;"-"&amp;ROW()-109,[2]ワークシート!$F$2:$BW$498,10,0)),"")</f>
        <v/>
      </c>
      <c r="AC203" s="177"/>
      <c r="AD203" s="232" t="str">
        <f>+IFERROR(VLOOKUP(#REF!&amp;"-"&amp;ROW()-109,[2]ワークシート!$F$2:$BW$498,62,0),"")</f>
        <v/>
      </c>
      <c r="AE203" s="232"/>
      <c r="AF203" s="174" t="str">
        <f t="shared" si="4"/>
        <v/>
      </c>
      <c r="AG203" s="174"/>
      <c r="AH203" s="174" t="str">
        <f>+IFERROR(IF(VLOOKUP(#REF!&amp;"-"&amp;ROW()-109,[2]ワークシート!$F$2:$BW$498,63,0)="","",VLOOKUP(#REF!&amp;"-"&amp;ROW()-109,[2]ワークシート!$F$2:$BW$498,63,0)),"")</f>
        <v/>
      </c>
      <c r="AI203" s="174"/>
      <c r="AK203" s="51">
        <v>123</v>
      </c>
      <c r="AL203" s="51" t="str">
        <f t="shared" si="5"/>
        <v>123</v>
      </c>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row>
    <row r="204" spans="1:71" ht="35.1" hidden="1" customHeight="1">
      <c r="A204" s="41"/>
      <c r="B204" s="176" t="str">
        <f>+IFERROR(VLOOKUP(#REF!&amp;"-"&amp;ROW()-109,[2]ワークシート!$F$2:$BW$498,6,0),"")</f>
        <v/>
      </c>
      <c r="C204" s="177"/>
      <c r="D204" s="176" t="str">
        <f>+IFERROR(IF(VLOOKUP(#REF!&amp;"-"&amp;ROW()-109,[2]ワークシート!$F$2:$BW$498,7,0)="","",VLOOKUP(#REF!&amp;"-"&amp;ROW()-109,[2]ワークシート!$F$2:$BW$498,7,0)),"")</f>
        <v/>
      </c>
      <c r="E204" s="177"/>
      <c r="F204" s="176" t="str">
        <f>+IFERROR(VLOOKUP(#REF!&amp;"-"&amp;ROW()-109,[2]ワークシート!$F$2:$BW$498,8,0),"")</f>
        <v/>
      </c>
      <c r="G204" s="177"/>
      <c r="H204" s="45" t="str">
        <f>+IFERROR(VLOOKUP(#REF!&amp;"-"&amp;ROW()-109,[2]ワークシート!$F$2:$BW$498,9,0),"")</f>
        <v/>
      </c>
      <c r="I20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4" s="234"/>
      <c r="K204" s="176" t="str">
        <f>+IFERROR(VLOOKUP(#REF!&amp;"-"&amp;ROW()-109,[2]ワークシート!$F$2:$BW$498,16,0),"")</f>
        <v/>
      </c>
      <c r="L204" s="178"/>
      <c r="M204" s="177"/>
      <c r="N204" s="235" t="str">
        <f>+IFERROR(VLOOKUP(#REF!&amp;"-"&amp;ROW()-109,[2]ワークシート!$F$2:$BW$498,21,0),"")</f>
        <v/>
      </c>
      <c r="O204" s="236"/>
      <c r="P204" s="231" t="str">
        <f>+IFERROR(VLOOKUP(#REF!&amp;"-"&amp;ROW()-109,[2]ワークシート!$F$2:$BW$498,22,0),"")</f>
        <v/>
      </c>
      <c r="Q204" s="231"/>
      <c r="R204" s="183" t="str">
        <f>+IFERROR(VLOOKUP(#REF!&amp;"-"&amp;ROW()-109,[2]ワークシート!$F$2:$BW$498,52,0),"")</f>
        <v/>
      </c>
      <c r="S204" s="183"/>
      <c r="T204" s="183"/>
      <c r="U204" s="231" t="str">
        <f>+IFERROR(VLOOKUP(#REF!&amp;"-"&amp;ROW()-109,[2]ワークシート!$F$2:$BW$498,57,0),"")</f>
        <v/>
      </c>
      <c r="V204" s="231"/>
      <c r="W204" s="231" t="str">
        <f>+IFERROR(VLOOKUP(#REF!&amp;"-"&amp;ROW()-109,[2]ワークシート!$F$2:$BW$498,58,0),"")</f>
        <v/>
      </c>
      <c r="X204" s="231"/>
      <c r="Y204" s="231"/>
      <c r="Z204" s="174" t="str">
        <f t="shared" si="3"/>
        <v/>
      </c>
      <c r="AA204" s="174"/>
      <c r="AB204" s="176" t="str">
        <f>+IFERROR(IF(VLOOKUP(#REF!&amp;"-"&amp;ROW()-109,[2]ワークシート!$F$2:$BW$498,10,0)="","",VLOOKUP(#REF!&amp;"-"&amp;ROW()-109,[2]ワークシート!$F$2:$BW$498,10,0)),"")</f>
        <v/>
      </c>
      <c r="AC204" s="177"/>
      <c r="AD204" s="232" t="str">
        <f>+IFERROR(VLOOKUP(#REF!&amp;"-"&amp;ROW()-109,[2]ワークシート!$F$2:$BW$498,62,0),"")</f>
        <v/>
      </c>
      <c r="AE204" s="232"/>
      <c r="AF204" s="174" t="str">
        <f t="shared" si="4"/>
        <v/>
      </c>
      <c r="AG204" s="174"/>
      <c r="AH204" s="174" t="str">
        <f>+IFERROR(IF(VLOOKUP(#REF!&amp;"-"&amp;ROW()-109,[2]ワークシート!$F$2:$BW$498,63,0)="","",VLOOKUP(#REF!&amp;"-"&amp;ROW()-109,[2]ワークシート!$F$2:$BW$498,63,0)),"")</f>
        <v/>
      </c>
      <c r="AI204" s="174"/>
      <c r="AK204" s="51">
        <v>124</v>
      </c>
      <c r="AL204" s="51" t="str">
        <f t="shared" si="5"/>
        <v>124</v>
      </c>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row>
    <row r="205" spans="1:71" ht="35.1" hidden="1" customHeight="1">
      <c r="A205" s="41"/>
      <c r="B205" s="176" t="str">
        <f>+IFERROR(VLOOKUP(#REF!&amp;"-"&amp;ROW()-109,[2]ワークシート!$F$2:$BW$498,6,0),"")</f>
        <v/>
      </c>
      <c r="C205" s="177"/>
      <c r="D205" s="176" t="str">
        <f>+IFERROR(IF(VLOOKUP(#REF!&amp;"-"&amp;ROW()-109,[2]ワークシート!$F$2:$BW$498,7,0)="","",VLOOKUP(#REF!&amp;"-"&amp;ROW()-109,[2]ワークシート!$F$2:$BW$498,7,0)),"")</f>
        <v/>
      </c>
      <c r="E205" s="177"/>
      <c r="F205" s="176" t="str">
        <f>+IFERROR(VLOOKUP(#REF!&amp;"-"&amp;ROW()-109,[2]ワークシート!$F$2:$BW$498,8,0),"")</f>
        <v/>
      </c>
      <c r="G205" s="177"/>
      <c r="H205" s="45" t="str">
        <f>+IFERROR(VLOOKUP(#REF!&amp;"-"&amp;ROW()-109,[2]ワークシート!$F$2:$BW$498,9,0),"")</f>
        <v/>
      </c>
      <c r="I20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5" s="234"/>
      <c r="K205" s="176" t="str">
        <f>+IFERROR(VLOOKUP(#REF!&amp;"-"&amp;ROW()-109,[2]ワークシート!$F$2:$BW$498,16,0),"")</f>
        <v/>
      </c>
      <c r="L205" s="178"/>
      <c r="M205" s="177"/>
      <c r="N205" s="235" t="str">
        <f>+IFERROR(VLOOKUP(#REF!&amp;"-"&amp;ROW()-109,[2]ワークシート!$F$2:$BW$498,21,0),"")</f>
        <v/>
      </c>
      <c r="O205" s="236"/>
      <c r="P205" s="231" t="str">
        <f>+IFERROR(VLOOKUP(#REF!&amp;"-"&amp;ROW()-109,[2]ワークシート!$F$2:$BW$498,22,0),"")</f>
        <v/>
      </c>
      <c r="Q205" s="231"/>
      <c r="R205" s="183" t="str">
        <f>+IFERROR(VLOOKUP(#REF!&amp;"-"&amp;ROW()-109,[2]ワークシート!$F$2:$BW$498,52,0),"")</f>
        <v/>
      </c>
      <c r="S205" s="183"/>
      <c r="T205" s="183"/>
      <c r="U205" s="231" t="str">
        <f>+IFERROR(VLOOKUP(#REF!&amp;"-"&amp;ROW()-109,[2]ワークシート!$F$2:$BW$498,57,0),"")</f>
        <v/>
      </c>
      <c r="V205" s="231"/>
      <c r="W205" s="231" t="str">
        <f>+IFERROR(VLOOKUP(#REF!&amp;"-"&amp;ROW()-109,[2]ワークシート!$F$2:$BW$498,58,0),"")</f>
        <v/>
      </c>
      <c r="X205" s="231"/>
      <c r="Y205" s="231"/>
      <c r="Z205" s="174" t="str">
        <f t="shared" si="3"/>
        <v/>
      </c>
      <c r="AA205" s="174"/>
      <c r="AB205" s="176" t="str">
        <f>+IFERROR(IF(VLOOKUP(#REF!&amp;"-"&amp;ROW()-109,[2]ワークシート!$F$2:$BW$498,10,0)="","",VLOOKUP(#REF!&amp;"-"&amp;ROW()-109,[2]ワークシート!$F$2:$BW$498,10,0)),"")</f>
        <v/>
      </c>
      <c r="AC205" s="177"/>
      <c r="AD205" s="232" t="str">
        <f>+IFERROR(VLOOKUP(#REF!&amp;"-"&amp;ROW()-109,[2]ワークシート!$F$2:$BW$498,62,0),"")</f>
        <v/>
      </c>
      <c r="AE205" s="232"/>
      <c r="AF205" s="174" t="str">
        <f t="shared" si="4"/>
        <v/>
      </c>
      <c r="AG205" s="174"/>
      <c r="AH205" s="174" t="str">
        <f>+IFERROR(IF(VLOOKUP(#REF!&amp;"-"&amp;ROW()-109,[2]ワークシート!$F$2:$BW$498,63,0)="","",VLOOKUP(#REF!&amp;"-"&amp;ROW()-109,[2]ワークシート!$F$2:$BW$498,63,0)),"")</f>
        <v/>
      </c>
      <c r="AI205" s="174"/>
      <c r="AK205" s="51">
        <v>125</v>
      </c>
      <c r="AL205" s="51" t="str">
        <f t="shared" si="5"/>
        <v>125</v>
      </c>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row>
    <row r="206" spans="1:71" ht="35.1" hidden="1" customHeight="1">
      <c r="A206" s="41"/>
      <c r="B206" s="176" t="str">
        <f>+IFERROR(VLOOKUP(#REF!&amp;"-"&amp;ROW()-109,[2]ワークシート!$F$2:$BW$498,6,0),"")</f>
        <v/>
      </c>
      <c r="C206" s="177"/>
      <c r="D206" s="176" t="str">
        <f>+IFERROR(IF(VLOOKUP(#REF!&amp;"-"&amp;ROW()-109,[2]ワークシート!$F$2:$BW$498,7,0)="","",VLOOKUP(#REF!&amp;"-"&amp;ROW()-109,[2]ワークシート!$F$2:$BW$498,7,0)),"")</f>
        <v/>
      </c>
      <c r="E206" s="177"/>
      <c r="F206" s="176" t="str">
        <f>+IFERROR(VLOOKUP(#REF!&amp;"-"&amp;ROW()-109,[2]ワークシート!$F$2:$BW$498,8,0),"")</f>
        <v/>
      </c>
      <c r="G206" s="177"/>
      <c r="H206" s="45" t="str">
        <f>+IFERROR(VLOOKUP(#REF!&amp;"-"&amp;ROW()-109,[2]ワークシート!$F$2:$BW$498,9,0),"")</f>
        <v/>
      </c>
      <c r="I20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6" s="234"/>
      <c r="K206" s="176" t="str">
        <f>+IFERROR(VLOOKUP(#REF!&amp;"-"&amp;ROW()-109,[2]ワークシート!$F$2:$BW$498,16,0),"")</f>
        <v/>
      </c>
      <c r="L206" s="178"/>
      <c r="M206" s="177"/>
      <c r="N206" s="235" t="str">
        <f>+IFERROR(VLOOKUP(#REF!&amp;"-"&amp;ROW()-109,[2]ワークシート!$F$2:$BW$498,21,0),"")</f>
        <v/>
      </c>
      <c r="O206" s="236"/>
      <c r="P206" s="231" t="str">
        <f>+IFERROR(VLOOKUP(#REF!&amp;"-"&amp;ROW()-109,[2]ワークシート!$F$2:$BW$498,22,0),"")</f>
        <v/>
      </c>
      <c r="Q206" s="231"/>
      <c r="R206" s="183" t="str">
        <f>+IFERROR(VLOOKUP(#REF!&amp;"-"&amp;ROW()-109,[2]ワークシート!$F$2:$BW$498,52,0),"")</f>
        <v/>
      </c>
      <c r="S206" s="183"/>
      <c r="T206" s="183"/>
      <c r="U206" s="231" t="str">
        <f>+IFERROR(VLOOKUP(#REF!&amp;"-"&amp;ROW()-109,[2]ワークシート!$F$2:$BW$498,57,0),"")</f>
        <v/>
      </c>
      <c r="V206" s="231"/>
      <c r="W206" s="231" t="str">
        <f>+IFERROR(VLOOKUP(#REF!&amp;"-"&amp;ROW()-109,[2]ワークシート!$F$2:$BW$498,58,0),"")</f>
        <v/>
      </c>
      <c r="X206" s="231"/>
      <c r="Y206" s="231"/>
      <c r="Z206" s="174" t="str">
        <f t="shared" si="3"/>
        <v/>
      </c>
      <c r="AA206" s="174"/>
      <c r="AB206" s="176" t="str">
        <f>+IFERROR(IF(VLOOKUP(#REF!&amp;"-"&amp;ROW()-109,[2]ワークシート!$F$2:$BW$498,10,0)="","",VLOOKUP(#REF!&amp;"-"&amp;ROW()-109,[2]ワークシート!$F$2:$BW$498,10,0)),"")</f>
        <v/>
      </c>
      <c r="AC206" s="177"/>
      <c r="AD206" s="232" t="str">
        <f>+IFERROR(VLOOKUP(#REF!&amp;"-"&amp;ROW()-109,[2]ワークシート!$F$2:$BW$498,62,0),"")</f>
        <v/>
      </c>
      <c r="AE206" s="232"/>
      <c r="AF206" s="174" t="str">
        <f t="shared" si="4"/>
        <v/>
      </c>
      <c r="AG206" s="174"/>
      <c r="AH206" s="174" t="str">
        <f>+IFERROR(IF(VLOOKUP(#REF!&amp;"-"&amp;ROW()-109,[2]ワークシート!$F$2:$BW$498,63,0)="","",VLOOKUP(#REF!&amp;"-"&amp;ROW()-109,[2]ワークシート!$F$2:$BW$498,63,0)),"")</f>
        <v/>
      </c>
      <c r="AI206" s="174"/>
      <c r="AK206" s="51">
        <v>126</v>
      </c>
      <c r="AL206" s="51" t="str">
        <f t="shared" si="5"/>
        <v>126</v>
      </c>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row>
    <row r="207" spans="1:71" ht="35.1" hidden="1" customHeight="1">
      <c r="A207" s="41"/>
      <c r="B207" s="176" t="str">
        <f>+IFERROR(VLOOKUP(#REF!&amp;"-"&amp;ROW()-109,[2]ワークシート!$F$2:$BW$498,6,0),"")</f>
        <v/>
      </c>
      <c r="C207" s="177"/>
      <c r="D207" s="176" t="str">
        <f>+IFERROR(IF(VLOOKUP(#REF!&amp;"-"&amp;ROW()-109,[2]ワークシート!$F$2:$BW$498,7,0)="","",VLOOKUP(#REF!&amp;"-"&amp;ROW()-109,[2]ワークシート!$F$2:$BW$498,7,0)),"")</f>
        <v/>
      </c>
      <c r="E207" s="177"/>
      <c r="F207" s="176" t="str">
        <f>+IFERROR(VLOOKUP(#REF!&amp;"-"&amp;ROW()-109,[2]ワークシート!$F$2:$BW$498,8,0),"")</f>
        <v/>
      </c>
      <c r="G207" s="177"/>
      <c r="H207" s="45" t="str">
        <f>+IFERROR(VLOOKUP(#REF!&amp;"-"&amp;ROW()-109,[2]ワークシート!$F$2:$BW$498,9,0),"")</f>
        <v/>
      </c>
      <c r="I20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7" s="234"/>
      <c r="K207" s="176" t="str">
        <f>+IFERROR(VLOOKUP(#REF!&amp;"-"&amp;ROW()-109,[2]ワークシート!$F$2:$BW$498,16,0),"")</f>
        <v/>
      </c>
      <c r="L207" s="178"/>
      <c r="M207" s="177"/>
      <c r="N207" s="235" t="str">
        <f>+IFERROR(VLOOKUP(#REF!&amp;"-"&amp;ROW()-109,[2]ワークシート!$F$2:$BW$498,21,0),"")</f>
        <v/>
      </c>
      <c r="O207" s="236"/>
      <c r="P207" s="231" t="str">
        <f>+IFERROR(VLOOKUP(#REF!&amp;"-"&amp;ROW()-109,[2]ワークシート!$F$2:$BW$498,22,0),"")</f>
        <v/>
      </c>
      <c r="Q207" s="231"/>
      <c r="R207" s="183" t="str">
        <f>+IFERROR(VLOOKUP(#REF!&amp;"-"&amp;ROW()-109,[2]ワークシート!$F$2:$BW$498,52,0),"")</f>
        <v/>
      </c>
      <c r="S207" s="183"/>
      <c r="T207" s="183"/>
      <c r="U207" s="231" t="str">
        <f>+IFERROR(VLOOKUP(#REF!&amp;"-"&amp;ROW()-109,[2]ワークシート!$F$2:$BW$498,57,0),"")</f>
        <v/>
      </c>
      <c r="V207" s="231"/>
      <c r="W207" s="231" t="str">
        <f>+IFERROR(VLOOKUP(#REF!&amp;"-"&amp;ROW()-109,[2]ワークシート!$F$2:$BW$498,58,0),"")</f>
        <v/>
      </c>
      <c r="X207" s="231"/>
      <c r="Y207" s="231"/>
      <c r="Z207" s="174" t="str">
        <f t="shared" si="3"/>
        <v/>
      </c>
      <c r="AA207" s="174"/>
      <c r="AB207" s="176" t="str">
        <f>+IFERROR(IF(VLOOKUP(#REF!&amp;"-"&amp;ROW()-109,[2]ワークシート!$F$2:$BW$498,10,0)="","",VLOOKUP(#REF!&amp;"-"&amp;ROW()-109,[2]ワークシート!$F$2:$BW$498,10,0)),"")</f>
        <v/>
      </c>
      <c r="AC207" s="177"/>
      <c r="AD207" s="232" t="str">
        <f>+IFERROR(VLOOKUP(#REF!&amp;"-"&amp;ROW()-109,[2]ワークシート!$F$2:$BW$498,62,0),"")</f>
        <v/>
      </c>
      <c r="AE207" s="232"/>
      <c r="AF207" s="174" t="str">
        <f t="shared" si="4"/>
        <v/>
      </c>
      <c r="AG207" s="174"/>
      <c r="AH207" s="174" t="str">
        <f>+IFERROR(IF(VLOOKUP(#REF!&amp;"-"&amp;ROW()-109,[2]ワークシート!$F$2:$BW$498,63,0)="","",VLOOKUP(#REF!&amp;"-"&amp;ROW()-109,[2]ワークシート!$F$2:$BW$498,63,0)),"")</f>
        <v/>
      </c>
      <c r="AI207" s="174"/>
      <c r="AK207" s="51">
        <v>127</v>
      </c>
      <c r="AL207" s="51" t="str">
        <f t="shared" si="5"/>
        <v>127</v>
      </c>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row>
    <row r="208" spans="1:71" ht="35.1" hidden="1" customHeight="1">
      <c r="A208" s="41"/>
      <c r="B208" s="176" t="str">
        <f>+IFERROR(VLOOKUP(#REF!&amp;"-"&amp;ROW()-109,[2]ワークシート!$F$2:$BW$498,6,0),"")</f>
        <v/>
      </c>
      <c r="C208" s="177"/>
      <c r="D208" s="176" t="str">
        <f>+IFERROR(IF(VLOOKUP(#REF!&amp;"-"&amp;ROW()-109,[2]ワークシート!$F$2:$BW$498,7,0)="","",VLOOKUP(#REF!&amp;"-"&amp;ROW()-109,[2]ワークシート!$F$2:$BW$498,7,0)),"")</f>
        <v/>
      </c>
      <c r="E208" s="177"/>
      <c r="F208" s="176" t="str">
        <f>+IFERROR(VLOOKUP(#REF!&amp;"-"&amp;ROW()-109,[2]ワークシート!$F$2:$BW$498,8,0),"")</f>
        <v/>
      </c>
      <c r="G208" s="177"/>
      <c r="H208" s="45" t="str">
        <f>+IFERROR(VLOOKUP(#REF!&amp;"-"&amp;ROW()-109,[2]ワークシート!$F$2:$BW$498,9,0),"")</f>
        <v/>
      </c>
      <c r="I20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8" s="234"/>
      <c r="K208" s="176" t="str">
        <f>+IFERROR(VLOOKUP(#REF!&amp;"-"&amp;ROW()-109,[2]ワークシート!$F$2:$BW$498,16,0),"")</f>
        <v/>
      </c>
      <c r="L208" s="178"/>
      <c r="M208" s="177"/>
      <c r="N208" s="235" t="str">
        <f>+IFERROR(VLOOKUP(#REF!&amp;"-"&amp;ROW()-109,[2]ワークシート!$F$2:$BW$498,21,0),"")</f>
        <v/>
      </c>
      <c r="O208" s="236"/>
      <c r="P208" s="231" t="str">
        <f>+IFERROR(VLOOKUP(#REF!&amp;"-"&amp;ROW()-109,[2]ワークシート!$F$2:$BW$498,22,0),"")</f>
        <v/>
      </c>
      <c r="Q208" s="231"/>
      <c r="R208" s="183" t="str">
        <f>+IFERROR(VLOOKUP(#REF!&amp;"-"&amp;ROW()-109,[2]ワークシート!$F$2:$BW$498,52,0),"")</f>
        <v/>
      </c>
      <c r="S208" s="183"/>
      <c r="T208" s="183"/>
      <c r="U208" s="231" t="str">
        <f>+IFERROR(VLOOKUP(#REF!&amp;"-"&amp;ROW()-109,[2]ワークシート!$F$2:$BW$498,57,0),"")</f>
        <v/>
      </c>
      <c r="V208" s="231"/>
      <c r="W208" s="231" t="str">
        <f>+IFERROR(VLOOKUP(#REF!&amp;"-"&amp;ROW()-109,[2]ワークシート!$F$2:$BW$498,58,0),"")</f>
        <v/>
      </c>
      <c r="X208" s="231"/>
      <c r="Y208" s="231"/>
      <c r="Z208" s="174" t="str">
        <f t="shared" si="3"/>
        <v/>
      </c>
      <c r="AA208" s="174"/>
      <c r="AB208" s="176" t="str">
        <f>+IFERROR(IF(VLOOKUP(#REF!&amp;"-"&amp;ROW()-109,[2]ワークシート!$F$2:$BW$498,10,0)="","",VLOOKUP(#REF!&amp;"-"&amp;ROW()-109,[2]ワークシート!$F$2:$BW$498,10,0)),"")</f>
        <v/>
      </c>
      <c r="AC208" s="177"/>
      <c r="AD208" s="232" t="str">
        <f>+IFERROR(VLOOKUP(#REF!&amp;"-"&amp;ROW()-109,[2]ワークシート!$F$2:$BW$498,62,0),"")</f>
        <v/>
      </c>
      <c r="AE208" s="232"/>
      <c r="AF208" s="174" t="str">
        <f t="shared" si="4"/>
        <v/>
      </c>
      <c r="AG208" s="174"/>
      <c r="AH208" s="174" t="str">
        <f>+IFERROR(IF(VLOOKUP(#REF!&amp;"-"&amp;ROW()-109,[2]ワークシート!$F$2:$BW$498,63,0)="","",VLOOKUP(#REF!&amp;"-"&amp;ROW()-109,[2]ワークシート!$F$2:$BW$498,63,0)),"")</f>
        <v/>
      </c>
      <c r="AI208" s="174"/>
      <c r="AK208" s="51">
        <v>128</v>
      </c>
      <c r="AL208" s="51" t="str">
        <f t="shared" si="5"/>
        <v>128</v>
      </c>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row>
    <row r="209" spans="1:71" ht="35.1" hidden="1" customHeight="1">
      <c r="A209" s="41"/>
      <c r="B209" s="176" t="str">
        <f>+IFERROR(VLOOKUP(#REF!&amp;"-"&amp;ROW()-109,[2]ワークシート!$F$2:$BW$498,6,0),"")</f>
        <v/>
      </c>
      <c r="C209" s="177"/>
      <c r="D209" s="176" t="str">
        <f>+IFERROR(IF(VLOOKUP(#REF!&amp;"-"&amp;ROW()-109,[2]ワークシート!$F$2:$BW$498,7,0)="","",VLOOKUP(#REF!&amp;"-"&amp;ROW()-109,[2]ワークシート!$F$2:$BW$498,7,0)),"")</f>
        <v/>
      </c>
      <c r="E209" s="177"/>
      <c r="F209" s="176" t="str">
        <f>+IFERROR(VLOOKUP(#REF!&amp;"-"&amp;ROW()-109,[2]ワークシート!$F$2:$BW$498,8,0),"")</f>
        <v/>
      </c>
      <c r="G209" s="177"/>
      <c r="H209" s="45" t="str">
        <f>+IFERROR(VLOOKUP(#REF!&amp;"-"&amp;ROW()-109,[2]ワークシート!$F$2:$BW$498,9,0),"")</f>
        <v/>
      </c>
      <c r="I20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09" s="234"/>
      <c r="K209" s="176" t="str">
        <f>+IFERROR(VLOOKUP(#REF!&amp;"-"&amp;ROW()-109,[2]ワークシート!$F$2:$BW$498,16,0),"")</f>
        <v/>
      </c>
      <c r="L209" s="178"/>
      <c r="M209" s="177"/>
      <c r="N209" s="235" t="str">
        <f>+IFERROR(VLOOKUP(#REF!&amp;"-"&amp;ROW()-109,[2]ワークシート!$F$2:$BW$498,21,0),"")</f>
        <v/>
      </c>
      <c r="O209" s="236"/>
      <c r="P209" s="231" t="str">
        <f>+IFERROR(VLOOKUP(#REF!&amp;"-"&amp;ROW()-109,[2]ワークシート!$F$2:$BW$498,22,0),"")</f>
        <v/>
      </c>
      <c r="Q209" s="231"/>
      <c r="R209" s="183" t="str">
        <f>+IFERROR(VLOOKUP(#REF!&amp;"-"&amp;ROW()-109,[2]ワークシート!$F$2:$BW$498,52,0),"")</f>
        <v/>
      </c>
      <c r="S209" s="183"/>
      <c r="T209" s="183"/>
      <c r="U209" s="231" t="str">
        <f>+IFERROR(VLOOKUP(#REF!&amp;"-"&amp;ROW()-109,[2]ワークシート!$F$2:$BW$498,57,0),"")</f>
        <v/>
      </c>
      <c r="V209" s="231"/>
      <c r="W209" s="231" t="str">
        <f>+IFERROR(VLOOKUP(#REF!&amp;"-"&amp;ROW()-109,[2]ワークシート!$F$2:$BW$498,58,0),"")</f>
        <v/>
      </c>
      <c r="X209" s="231"/>
      <c r="Y209" s="231"/>
      <c r="Z209" s="174" t="str">
        <f t="shared" si="3"/>
        <v/>
      </c>
      <c r="AA209" s="174"/>
      <c r="AB209" s="176" t="str">
        <f>+IFERROR(IF(VLOOKUP(#REF!&amp;"-"&amp;ROW()-109,[2]ワークシート!$F$2:$BW$498,10,0)="","",VLOOKUP(#REF!&amp;"-"&amp;ROW()-109,[2]ワークシート!$F$2:$BW$498,10,0)),"")</f>
        <v/>
      </c>
      <c r="AC209" s="177"/>
      <c r="AD209" s="232" t="str">
        <f>+IFERROR(VLOOKUP(#REF!&amp;"-"&amp;ROW()-109,[2]ワークシート!$F$2:$BW$498,62,0),"")</f>
        <v/>
      </c>
      <c r="AE209" s="232"/>
      <c r="AF209" s="174" t="str">
        <f t="shared" si="4"/>
        <v/>
      </c>
      <c r="AG209" s="174"/>
      <c r="AH209" s="174" t="str">
        <f>+IFERROR(IF(VLOOKUP(#REF!&amp;"-"&amp;ROW()-109,[2]ワークシート!$F$2:$BW$498,63,0)="","",VLOOKUP(#REF!&amp;"-"&amp;ROW()-109,[2]ワークシート!$F$2:$BW$498,63,0)),"")</f>
        <v/>
      </c>
      <c r="AI209" s="174"/>
      <c r="AK209" s="51">
        <v>129</v>
      </c>
      <c r="AL209" s="51" t="str">
        <f t="shared" si="5"/>
        <v>129</v>
      </c>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row>
    <row r="210" spans="1:71" ht="35.1" hidden="1" customHeight="1">
      <c r="A210" s="41"/>
      <c r="B210" s="176" t="str">
        <f>+IFERROR(VLOOKUP(#REF!&amp;"-"&amp;ROW()-109,[2]ワークシート!$F$2:$BW$498,6,0),"")</f>
        <v/>
      </c>
      <c r="C210" s="177"/>
      <c r="D210" s="176" t="str">
        <f>+IFERROR(IF(VLOOKUP(#REF!&amp;"-"&amp;ROW()-109,[2]ワークシート!$F$2:$BW$498,7,0)="","",VLOOKUP(#REF!&amp;"-"&amp;ROW()-109,[2]ワークシート!$F$2:$BW$498,7,0)),"")</f>
        <v/>
      </c>
      <c r="E210" s="177"/>
      <c r="F210" s="176" t="str">
        <f>+IFERROR(VLOOKUP(#REF!&amp;"-"&amp;ROW()-109,[2]ワークシート!$F$2:$BW$498,8,0),"")</f>
        <v/>
      </c>
      <c r="G210" s="177"/>
      <c r="H210" s="45" t="str">
        <f>+IFERROR(VLOOKUP(#REF!&amp;"-"&amp;ROW()-109,[2]ワークシート!$F$2:$BW$498,9,0),"")</f>
        <v/>
      </c>
      <c r="I21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0" s="234"/>
      <c r="K210" s="176" t="str">
        <f>+IFERROR(VLOOKUP(#REF!&amp;"-"&amp;ROW()-109,[2]ワークシート!$F$2:$BW$498,16,0),"")</f>
        <v/>
      </c>
      <c r="L210" s="178"/>
      <c r="M210" s="177"/>
      <c r="N210" s="235" t="str">
        <f>+IFERROR(VLOOKUP(#REF!&amp;"-"&amp;ROW()-109,[2]ワークシート!$F$2:$BW$498,21,0),"")</f>
        <v/>
      </c>
      <c r="O210" s="236"/>
      <c r="P210" s="231" t="str">
        <f>+IFERROR(VLOOKUP(#REF!&amp;"-"&amp;ROW()-109,[2]ワークシート!$F$2:$BW$498,22,0),"")</f>
        <v/>
      </c>
      <c r="Q210" s="231"/>
      <c r="R210" s="183" t="str">
        <f>+IFERROR(VLOOKUP(#REF!&amp;"-"&amp;ROW()-109,[2]ワークシート!$F$2:$BW$498,52,0),"")</f>
        <v/>
      </c>
      <c r="S210" s="183"/>
      <c r="T210" s="183"/>
      <c r="U210" s="231" t="str">
        <f>+IFERROR(VLOOKUP(#REF!&amp;"-"&amp;ROW()-109,[2]ワークシート!$F$2:$BW$498,57,0),"")</f>
        <v/>
      </c>
      <c r="V210" s="231"/>
      <c r="W210" s="231" t="str">
        <f>+IFERROR(VLOOKUP(#REF!&amp;"-"&amp;ROW()-109,[2]ワークシート!$F$2:$BW$498,58,0),"")</f>
        <v/>
      </c>
      <c r="X210" s="231"/>
      <c r="Y210" s="231"/>
      <c r="Z210" s="174" t="str">
        <f t="shared" ref="Z210:Z273" si="6">IF(AD210="","",IF(AD210=0,"使用貸借権","賃借権"))</f>
        <v/>
      </c>
      <c r="AA210" s="174"/>
      <c r="AB210" s="176" t="str">
        <f>+IFERROR(IF(VLOOKUP(#REF!&amp;"-"&amp;ROW()-109,[2]ワークシート!$F$2:$BW$498,10,0)="","",VLOOKUP(#REF!&amp;"-"&amp;ROW()-109,[2]ワークシート!$F$2:$BW$498,10,0)),"")</f>
        <v/>
      </c>
      <c r="AC210" s="177"/>
      <c r="AD210" s="232" t="str">
        <f>+IFERROR(VLOOKUP(#REF!&amp;"-"&amp;ROW()-109,[2]ワークシート!$F$2:$BW$498,62,0),"")</f>
        <v/>
      </c>
      <c r="AE210" s="232"/>
      <c r="AF210" s="174" t="str">
        <f t="shared" ref="AF210:AF273" si="7">IF(Z210="","",IF(Z210="使用貸借権","-","口座引落　１２月"))</f>
        <v/>
      </c>
      <c r="AG210" s="174"/>
      <c r="AH210" s="174" t="str">
        <f>+IFERROR(IF(VLOOKUP(#REF!&amp;"-"&amp;ROW()-109,[2]ワークシート!$F$2:$BW$498,63,0)="","",VLOOKUP(#REF!&amp;"-"&amp;ROW()-109,[2]ワークシート!$F$2:$BW$498,63,0)),"")</f>
        <v/>
      </c>
      <c r="AI210" s="174"/>
      <c r="AK210" s="51">
        <v>130</v>
      </c>
      <c r="AL210" s="51" t="str">
        <f t="shared" ref="AL210:AL273" si="8">+$N$3&amp;AK210</f>
        <v>130</v>
      </c>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row>
    <row r="211" spans="1:71" ht="35.1" hidden="1" customHeight="1">
      <c r="A211" s="41"/>
      <c r="B211" s="176" t="str">
        <f>+IFERROR(VLOOKUP(#REF!&amp;"-"&amp;ROW()-109,[2]ワークシート!$F$2:$BW$498,6,0),"")</f>
        <v/>
      </c>
      <c r="C211" s="177"/>
      <c r="D211" s="176" t="str">
        <f>+IFERROR(IF(VLOOKUP(#REF!&amp;"-"&amp;ROW()-109,[2]ワークシート!$F$2:$BW$498,7,0)="","",VLOOKUP(#REF!&amp;"-"&amp;ROW()-109,[2]ワークシート!$F$2:$BW$498,7,0)),"")</f>
        <v/>
      </c>
      <c r="E211" s="177"/>
      <c r="F211" s="176" t="str">
        <f>+IFERROR(VLOOKUP(#REF!&amp;"-"&amp;ROW()-109,[2]ワークシート!$F$2:$BW$498,8,0),"")</f>
        <v/>
      </c>
      <c r="G211" s="177"/>
      <c r="H211" s="45" t="str">
        <f>+IFERROR(VLOOKUP(#REF!&amp;"-"&amp;ROW()-109,[2]ワークシート!$F$2:$BW$498,9,0),"")</f>
        <v/>
      </c>
      <c r="I21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1" s="234"/>
      <c r="K211" s="176" t="str">
        <f>+IFERROR(VLOOKUP(#REF!&amp;"-"&amp;ROW()-109,[2]ワークシート!$F$2:$BW$498,16,0),"")</f>
        <v/>
      </c>
      <c r="L211" s="178"/>
      <c r="M211" s="177"/>
      <c r="N211" s="235" t="str">
        <f>+IFERROR(VLOOKUP(#REF!&amp;"-"&amp;ROW()-109,[2]ワークシート!$F$2:$BW$498,21,0),"")</f>
        <v/>
      </c>
      <c r="O211" s="236"/>
      <c r="P211" s="231" t="str">
        <f>+IFERROR(VLOOKUP(#REF!&amp;"-"&amp;ROW()-109,[2]ワークシート!$F$2:$BW$498,22,0),"")</f>
        <v/>
      </c>
      <c r="Q211" s="231"/>
      <c r="R211" s="183" t="str">
        <f>+IFERROR(VLOOKUP(#REF!&amp;"-"&amp;ROW()-109,[2]ワークシート!$F$2:$BW$498,52,0),"")</f>
        <v/>
      </c>
      <c r="S211" s="183"/>
      <c r="T211" s="183"/>
      <c r="U211" s="231" t="str">
        <f>+IFERROR(VLOOKUP(#REF!&amp;"-"&amp;ROW()-109,[2]ワークシート!$F$2:$BW$498,57,0),"")</f>
        <v/>
      </c>
      <c r="V211" s="231"/>
      <c r="W211" s="231" t="str">
        <f>+IFERROR(VLOOKUP(#REF!&amp;"-"&amp;ROW()-109,[2]ワークシート!$F$2:$BW$498,58,0),"")</f>
        <v/>
      </c>
      <c r="X211" s="231"/>
      <c r="Y211" s="231"/>
      <c r="Z211" s="174" t="str">
        <f t="shared" si="6"/>
        <v/>
      </c>
      <c r="AA211" s="174"/>
      <c r="AB211" s="176" t="str">
        <f>+IFERROR(IF(VLOOKUP(#REF!&amp;"-"&amp;ROW()-109,[2]ワークシート!$F$2:$BW$498,10,0)="","",VLOOKUP(#REF!&amp;"-"&amp;ROW()-109,[2]ワークシート!$F$2:$BW$498,10,0)),"")</f>
        <v/>
      </c>
      <c r="AC211" s="177"/>
      <c r="AD211" s="232" t="str">
        <f>+IFERROR(VLOOKUP(#REF!&amp;"-"&amp;ROW()-109,[2]ワークシート!$F$2:$BW$498,62,0),"")</f>
        <v/>
      </c>
      <c r="AE211" s="232"/>
      <c r="AF211" s="174" t="str">
        <f t="shared" si="7"/>
        <v/>
      </c>
      <c r="AG211" s="174"/>
      <c r="AH211" s="174" t="str">
        <f>+IFERROR(IF(VLOOKUP(#REF!&amp;"-"&amp;ROW()-109,[2]ワークシート!$F$2:$BW$498,63,0)="","",VLOOKUP(#REF!&amp;"-"&amp;ROW()-109,[2]ワークシート!$F$2:$BW$498,63,0)),"")</f>
        <v/>
      </c>
      <c r="AI211" s="174"/>
      <c r="AK211" s="51">
        <v>131</v>
      </c>
      <c r="AL211" s="51" t="str">
        <f t="shared" si="8"/>
        <v>131</v>
      </c>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row>
    <row r="212" spans="1:71" ht="35.1" hidden="1" customHeight="1">
      <c r="A212" s="41"/>
      <c r="B212" s="176" t="str">
        <f>+IFERROR(VLOOKUP(#REF!&amp;"-"&amp;ROW()-109,[2]ワークシート!$F$2:$BW$498,6,0),"")</f>
        <v/>
      </c>
      <c r="C212" s="177"/>
      <c r="D212" s="176" t="str">
        <f>+IFERROR(IF(VLOOKUP(#REF!&amp;"-"&amp;ROW()-109,[2]ワークシート!$F$2:$BW$498,7,0)="","",VLOOKUP(#REF!&amp;"-"&amp;ROW()-109,[2]ワークシート!$F$2:$BW$498,7,0)),"")</f>
        <v/>
      </c>
      <c r="E212" s="177"/>
      <c r="F212" s="176" t="str">
        <f>+IFERROR(VLOOKUP(#REF!&amp;"-"&amp;ROW()-109,[2]ワークシート!$F$2:$BW$498,8,0),"")</f>
        <v/>
      </c>
      <c r="G212" s="177"/>
      <c r="H212" s="45" t="str">
        <f>+IFERROR(VLOOKUP(#REF!&amp;"-"&amp;ROW()-109,[2]ワークシート!$F$2:$BW$498,9,0),"")</f>
        <v/>
      </c>
      <c r="I21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2" s="234"/>
      <c r="K212" s="176" t="str">
        <f>+IFERROR(VLOOKUP(#REF!&amp;"-"&amp;ROW()-109,[2]ワークシート!$F$2:$BW$498,16,0),"")</f>
        <v/>
      </c>
      <c r="L212" s="178"/>
      <c r="M212" s="177"/>
      <c r="N212" s="235" t="str">
        <f>+IFERROR(VLOOKUP(#REF!&amp;"-"&amp;ROW()-109,[2]ワークシート!$F$2:$BW$498,21,0),"")</f>
        <v/>
      </c>
      <c r="O212" s="236"/>
      <c r="P212" s="231" t="str">
        <f>+IFERROR(VLOOKUP(#REF!&amp;"-"&amp;ROW()-109,[2]ワークシート!$F$2:$BW$498,22,0),"")</f>
        <v/>
      </c>
      <c r="Q212" s="231"/>
      <c r="R212" s="183" t="str">
        <f>+IFERROR(VLOOKUP(#REF!&amp;"-"&amp;ROW()-109,[2]ワークシート!$F$2:$BW$498,52,0),"")</f>
        <v/>
      </c>
      <c r="S212" s="183"/>
      <c r="T212" s="183"/>
      <c r="U212" s="231" t="str">
        <f>+IFERROR(VLOOKUP(#REF!&amp;"-"&amp;ROW()-109,[2]ワークシート!$F$2:$BW$498,57,0),"")</f>
        <v/>
      </c>
      <c r="V212" s="231"/>
      <c r="W212" s="231" t="str">
        <f>+IFERROR(VLOOKUP(#REF!&amp;"-"&amp;ROW()-109,[2]ワークシート!$F$2:$BW$498,58,0),"")</f>
        <v/>
      </c>
      <c r="X212" s="231"/>
      <c r="Y212" s="231"/>
      <c r="Z212" s="174" t="str">
        <f t="shared" si="6"/>
        <v/>
      </c>
      <c r="AA212" s="174"/>
      <c r="AB212" s="176" t="str">
        <f>+IFERROR(IF(VLOOKUP(#REF!&amp;"-"&amp;ROW()-109,[2]ワークシート!$F$2:$BW$498,10,0)="","",VLOOKUP(#REF!&amp;"-"&amp;ROW()-109,[2]ワークシート!$F$2:$BW$498,10,0)),"")</f>
        <v/>
      </c>
      <c r="AC212" s="177"/>
      <c r="AD212" s="232" t="str">
        <f>+IFERROR(VLOOKUP(#REF!&amp;"-"&amp;ROW()-109,[2]ワークシート!$F$2:$BW$498,62,0),"")</f>
        <v/>
      </c>
      <c r="AE212" s="232"/>
      <c r="AF212" s="174" t="str">
        <f t="shared" si="7"/>
        <v/>
      </c>
      <c r="AG212" s="174"/>
      <c r="AH212" s="174" t="str">
        <f>+IFERROR(IF(VLOOKUP(#REF!&amp;"-"&amp;ROW()-109,[2]ワークシート!$F$2:$BW$498,63,0)="","",VLOOKUP(#REF!&amp;"-"&amp;ROW()-109,[2]ワークシート!$F$2:$BW$498,63,0)),"")</f>
        <v/>
      </c>
      <c r="AI212" s="174"/>
      <c r="AK212" s="51">
        <v>132</v>
      </c>
      <c r="AL212" s="51" t="str">
        <f t="shared" si="8"/>
        <v>132</v>
      </c>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row>
    <row r="213" spans="1:71" ht="35.1" hidden="1" customHeight="1">
      <c r="A213" s="41"/>
      <c r="B213" s="176" t="str">
        <f>+IFERROR(VLOOKUP(#REF!&amp;"-"&amp;ROW()-109,[2]ワークシート!$F$2:$BW$498,6,0),"")</f>
        <v/>
      </c>
      <c r="C213" s="177"/>
      <c r="D213" s="176" t="str">
        <f>+IFERROR(IF(VLOOKUP(#REF!&amp;"-"&amp;ROW()-109,[2]ワークシート!$F$2:$BW$498,7,0)="","",VLOOKUP(#REF!&amp;"-"&amp;ROW()-109,[2]ワークシート!$F$2:$BW$498,7,0)),"")</f>
        <v/>
      </c>
      <c r="E213" s="177"/>
      <c r="F213" s="176" t="str">
        <f>+IFERROR(VLOOKUP(#REF!&amp;"-"&amp;ROW()-109,[2]ワークシート!$F$2:$BW$498,8,0),"")</f>
        <v/>
      </c>
      <c r="G213" s="177"/>
      <c r="H213" s="45" t="str">
        <f>+IFERROR(VLOOKUP(#REF!&amp;"-"&amp;ROW()-109,[2]ワークシート!$F$2:$BW$498,9,0),"")</f>
        <v/>
      </c>
      <c r="I21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3" s="234"/>
      <c r="K213" s="176" t="str">
        <f>+IFERROR(VLOOKUP(#REF!&amp;"-"&amp;ROW()-109,[2]ワークシート!$F$2:$BW$498,16,0),"")</f>
        <v/>
      </c>
      <c r="L213" s="178"/>
      <c r="M213" s="177"/>
      <c r="N213" s="235" t="str">
        <f>+IFERROR(VLOOKUP(#REF!&amp;"-"&amp;ROW()-109,[2]ワークシート!$F$2:$BW$498,21,0),"")</f>
        <v/>
      </c>
      <c r="O213" s="236"/>
      <c r="P213" s="231" t="str">
        <f>+IFERROR(VLOOKUP(#REF!&amp;"-"&amp;ROW()-109,[2]ワークシート!$F$2:$BW$498,22,0),"")</f>
        <v/>
      </c>
      <c r="Q213" s="231"/>
      <c r="R213" s="183" t="str">
        <f>+IFERROR(VLOOKUP(#REF!&amp;"-"&amp;ROW()-109,[2]ワークシート!$F$2:$BW$498,52,0),"")</f>
        <v/>
      </c>
      <c r="S213" s="183"/>
      <c r="T213" s="183"/>
      <c r="U213" s="231" t="str">
        <f>+IFERROR(VLOOKUP(#REF!&amp;"-"&amp;ROW()-109,[2]ワークシート!$F$2:$BW$498,57,0),"")</f>
        <v/>
      </c>
      <c r="V213" s="231"/>
      <c r="W213" s="231" t="str">
        <f>+IFERROR(VLOOKUP(#REF!&amp;"-"&amp;ROW()-109,[2]ワークシート!$F$2:$BW$498,58,0),"")</f>
        <v/>
      </c>
      <c r="X213" s="231"/>
      <c r="Y213" s="231"/>
      <c r="Z213" s="174" t="str">
        <f t="shared" si="6"/>
        <v/>
      </c>
      <c r="AA213" s="174"/>
      <c r="AB213" s="176" t="str">
        <f>+IFERROR(IF(VLOOKUP(#REF!&amp;"-"&amp;ROW()-109,[2]ワークシート!$F$2:$BW$498,10,0)="","",VLOOKUP(#REF!&amp;"-"&amp;ROW()-109,[2]ワークシート!$F$2:$BW$498,10,0)),"")</f>
        <v/>
      </c>
      <c r="AC213" s="177"/>
      <c r="AD213" s="232" t="str">
        <f>+IFERROR(VLOOKUP(#REF!&amp;"-"&amp;ROW()-109,[2]ワークシート!$F$2:$BW$498,62,0),"")</f>
        <v/>
      </c>
      <c r="AE213" s="232"/>
      <c r="AF213" s="174" t="str">
        <f t="shared" si="7"/>
        <v/>
      </c>
      <c r="AG213" s="174"/>
      <c r="AH213" s="174" t="str">
        <f>+IFERROR(IF(VLOOKUP(#REF!&amp;"-"&amp;ROW()-109,[2]ワークシート!$F$2:$BW$498,63,0)="","",VLOOKUP(#REF!&amp;"-"&amp;ROW()-109,[2]ワークシート!$F$2:$BW$498,63,0)),"")</f>
        <v/>
      </c>
      <c r="AI213" s="174"/>
      <c r="AK213" s="51">
        <v>133</v>
      </c>
      <c r="AL213" s="51" t="str">
        <f t="shared" si="8"/>
        <v>133</v>
      </c>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row>
    <row r="214" spans="1:71" ht="35.1" hidden="1" customHeight="1">
      <c r="A214" s="41"/>
      <c r="B214" s="176" t="str">
        <f>+IFERROR(VLOOKUP(#REF!&amp;"-"&amp;ROW()-109,[2]ワークシート!$F$2:$BW$498,6,0),"")</f>
        <v/>
      </c>
      <c r="C214" s="177"/>
      <c r="D214" s="176" t="str">
        <f>+IFERROR(IF(VLOOKUP(#REF!&amp;"-"&amp;ROW()-109,[2]ワークシート!$F$2:$BW$498,7,0)="","",VLOOKUP(#REF!&amp;"-"&amp;ROW()-109,[2]ワークシート!$F$2:$BW$498,7,0)),"")</f>
        <v/>
      </c>
      <c r="E214" s="177"/>
      <c r="F214" s="176" t="str">
        <f>+IFERROR(VLOOKUP(#REF!&amp;"-"&amp;ROW()-109,[2]ワークシート!$F$2:$BW$498,8,0),"")</f>
        <v/>
      </c>
      <c r="G214" s="177"/>
      <c r="H214" s="45" t="str">
        <f>+IFERROR(VLOOKUP(#REF!&amp;"-"&amp;ROW()-109,[2]ワークシート!$F$2:$BW$498,9,0),"")</f>
        <v/>
      </c>
      <c r="I21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4" s="234"/>
      <c r="K214" s="176" t="str">
        <f>+IFERROR(VLOOKUP(#REF!&amp;"-"&amp;ROW()-109,[2]ワークシート!$F$2:$BW$498,16,0),"")</f>
        <v/>
      </c>
      <c r="L214" s="178"/>
      <c r="M214" s="177"/>
      <c r="N214" s="235" t="str">
        <f>+IFERROR(VLOOKUP(#REF!&amp;"-"&amp;ROW()-109,[2]ワークシート!$F$2:$BW$498,21,0),"")</f>
        <v/>
      </c>
      <c r="O214" s="236"/>
      <c r="P214" s="231" t="str">
        <f>+IFERROR(VLOOKUP(#REF!&amp;"-"&amp;ROW()-109,[2]ワークシート!$F$2:$BW$498,22,0),"")</f>
        <v/>
      </c>
      <c r="Q214" s="231"/>
      <c r="R214" s="183" t="str">
        <f>+IFERROR(VLOOKUP(#REF!&amp;"-"&amp;ROW()-109,[2]ワークシート!$F$2:$BW$498,52,0),"")</f>
        <v/>
      </c>
      <c r="S214" s="183"/>
      <c r="T214" s="183"/>
      <c r="U214" s="231" t="str">
        <f>+IFERROR(VLOOKUP(#REF!&amp;"-"&amp;ROW()-109,[2]ワークシート!$F$2:$BW$498,57,0),"")</f>
        <v/>
      </c>
      <c r="V214" s="231"/>
      <c r="W214" s="231" t="str">
        <f>+IFERROR(VLOOKUP(#REF!&amp;"-"&amp;ROW()-109,[2]ワークシート!$F$2:$BW$498,58,0),"")</f>
        <v/>
      </c>
      <c r="X214" s="231"/>
      <c r="Y214" s="231"/>
      <c r="Z214" s="174" t="str">
        <f t="shared" si="6"/>
        <v/>
      </c>
      <c r="AA214" s="174"/>
      <c r="AB214" s="176" t="str">
        <f>+IFERROR(IF(VLOOKUP(#REF!&amp;"-"&amp;ROW()-109,[2]ワークシート!$F$2:$BW$498,10,0)="","",VLOOKUP(#REF!&amp;"-"&amp;ROW()-109,[2]ワークシート!$F$2:$BW$498,10,0)),"")</f>
        <v/>
      </c>
      <c r="AC214" s="177"/>
      <c r="AD214" s="232" t="str">
        <f>+IFERROR(VLOOKUP(#REF!&amp;"-"&amp;ROW()-109,[2]ワークシート!$F$2:$BW$498,62,0),"")</f>
        <v/>
      </c>
      <c r="AE214" s="232"/>
      <c r="AF214" s="174" t="str">
        <f t="shared" si="7"/>
        <v/>
      </c>
      <c r="AG214" s="174"/>
      <c r="AH214" s="174" t="str">
        <f>+IFERROR(IF(VLOOKUP(#REF!&amp;"-"&amp;ROW()-109,[2]ワークシート!$F$2:$BW$498,63,0)="","",VLOOKUP(#REF!&amp;"-"&amp;ROW()-109,[2]ワークシート!$F$2:$BW$498,63,0)),"")</f>
        <v/>
      </c>
      <c r="AI214" s="174"/>
      <c r="AK214" s="51">
        <v>134</v>
      </c>
      <c r="AL214" s="51" t="str">
        <f t="shared" si="8"/>
        <v>134</v>
      </c>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row>
    <row r="215" spans="1:71" ht="35.1" hidden="1" customHeight="1">
      <c r="A215" s="41"/>
      <c r="B215" s="176" t="str">
        <f>+IFERROR(VLOOKUP(#REF!&amp;"-"&amp;ROW()-109,[2]ワークシート!$F$2:$BW$498,6,0),"")</f>
        <v/>
      </c>
      <c r="C215" s="177"/>
      <c r="D215" s="176" t="str">
        <f>+IFERROR(IF(VLOOKUP(#REF!&amp;"-"&amp;ROW()-109,[2]ワークシート!$F$2:$BW$498,7,0)="","",VLOOKUP(#REF!&amp;"-"&amp;ROW()-109,[2]ワークシート!$F$2:$BW$498,7,0)),"")</f>
        <v/>
      </c>
      <c r="E215" s="177"/>
      <c r="F215" s="176" t="str">
        <f>+IFERROR(VLOOKUP(#REF!&amp;"-"&amp;ROW()-109,[2]ワークシート!$F$2:$BW$498,8,0),"")</f>
        <v/>
      </c>
      <c r="G215" s="177"/>
      <c r="H215" s="45" t="str">
        <f>+IFERROR(VLOOKUP(#REF!&amp;"-"&amp;ROW()-109,[2]ワークシート!$F$2:$BW$498,9,0),"")</f>
        <v/>
      </c>
      <c r="I21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5" s="234"/>
      <c r="K215" s="176" t="str">
        <f>+IFERROR(VLOOKUP(#REF!&amp;"-"&amp;ROW()-109,[2]ワークシート!$F$2:$BW$498,16,0),"")</f>
        <v/>
      </c>
      <c r="L215" s="178"/>
      <c r="M215" s="177"/>
      <c r="N215" s="235" t="str">
        <f>+IFERROR(VLOOKUP(#REF!&amp;"-"&amp;ROW()-109,[2]ワークシート!$F$2:$BW$498,21,0),"")</f>
        <v/>
      </c>
      <c r="O215" s="236"/>
      <c r="P215" s="231" t="str">
        <f>+IFERROR(VLOOKUP(#REF!&amp;"-"&amp;ROW()-109,[2]ワークシート!$F$2:$BW$498,22,0),"")</f>
        <v/>
      </c>
      <c r="Q215" s="231"/>
      <c r="R215" s="183" t="str">
        <f>+IFERROR(VLOOKUP(#REF!&amp;"-"&amp;ROW()-109,[2]ワークシート!$F$2:$BW$498,52,0),"")</f>
        <v/>
      </c>
      <c r="S215" s="183"/>
      <c r="T215" s="183"/>
      <c r="U215" s="231" t="str">
        <f>+IFERROR(VLOOKUP(#REF!&amp;"-"&amp;ROW()-109,[2]ワークシート!$F$2:$BW$498,57,0),"")</f>
        <v/>
      </c>
      <c r="V215" s="231"/>
      <c r="W215" s="231" t="str">
        <f>+IFERROR(VLOOKUP(#REF!&amp;"-"&amp;ROW()-109,[2]ワークシート!$F$2:$BW$498,58,0),"")</f>
        <v/>
      </c>
      <c r="X215" s="231"/>
      <c r="Y215" s="231"/>
      <c r="Z215" s="174" t="str">
        <f t="shared" si="6"/>
        <v/>
      </c>
      <c r="AA215" s="174"/>
      <c r="AB215" s="176" t="str">
        <f>+IFERROR(IF(VLOOKUP(#REF!&amp;"-"&amp;ROW()-109,[2]ワークシート!$F$2:$BW$498,10,0)="","",VLOOKUP(#REF!&amp;"-"&amp;ROW()-109,[2]ワークシート!$F$2:$BW$498,10,0)),"")</f>
        <v/>
      </c>
      <c r="AC215" s="177"/>
      <c r="AD215" s="232" t="str">
        <f>+IFERROR(VLOOKUP(#REF!&amp;"-"&amp;ROW()-109,[2]ワークシート!$F$2:$BW$498,62,0),"")</f>
        <v/>
      </c>
      <c r="AE215" s="232"/>
      <c r="AF215" s="174" t="str">
        <f t="shared" si="7"/>
        <v/>
      </c>
      <c r="AG215" s="174"/>
      <c r="AH215" s="174" t="str">
        <f>+IFERROR(IF(VLOOKUP(#REF!&amp;"-"&amp;ROW()-109,[2]ワークシート!$F$2:$BW$498,63,0)="","",VLOOKUP(#REF!&amp;"-"&amp;ROW()-109,[2]ワークシート!$F$2:$BW$498,63,0)),"")</f>
        <v/>
      </c>
      <c r="AI215" s="174"/>
      <c r="AK215" s="51">
        <v>135</v>
      </c>
      <c r="AL215" s="51" t="str">
        <f t="shared" si="8"/>
        <v>135</v>
      </c>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row>
    <row r="216" spans="1:71" ht="35.1" hidden="1" customHeight="1">
      <c r="A216" s="41"/>
      <c r="B216" s="176" t="str">
        <f>+IFERROR(VLOOKUP(#REF!&amp;"-"&amp;ROW()-109,[2]ワークシート!$F$2:$BW$498,6,0),"")</f>
        <v/>
      </c>
      <c r="C216" s="177"/>
      <c r="D216" s="176" t="str">
        <f>+IFERROR(IF(VLOOKUP(#REF!&amp;"-"&amp;ROW()-109,[2]ワークシート!$F$2:$BW$498,7,0)="","",VLOOKUP(#REF!&amp;"-"&amp;ROW()-109,[2]ワークシート!$F$2:$BW$498,7,0)),"")</f>
        <v/>
      </c>
      <c r="E216" s="177"/>
      <c r="F216" s="176" t="str">
        <f>+IFERROR(VLOOKUP(#REF!&amp;"-"&amp;ROW()-109,[2]ワークシート!$F$2:$BW$498,8,0),"")</f>
        <v/>
      </c>
      <c r="G216" s="177"/>
      <c r="H216" s="45" t="str">
        <f>+IFERROR(VLOOKUP(#REF!&amp;"-"&amp;ROW()-109,[2]ワークシート!$F$2:$BW$498,9,0),"")</f>
        <v/>
      </c>
      <c r="I21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6" s="234"/>
      <c r="K216" s="176" t="str">
        <f>+IFERROR(VLOOKUP(#REF!&amp;"-"&amp;ROW()-109,[2]ワークシート!$F$2:$BW$498,16,0),"")</f>
        <v/>
      </c>
      <c r="L216" s="178"/>
      <c r="M216" s="177"/>
      <c r="N216" s="235" t="str">
        <f>+IFERROR(VLOOKUP(#REF!&amp;"-"&amp;ROW()-109,[2]ワークシート!$F$2:$BW$498,21,0),"")</f>
        <v/>
      </c>
      <c r="O216" s="236"/>
      <c r="P216" s="231" t="str">
        <f>+IFERROR(VLOOKUP(#REF!&amp;"-"&amp;ROW()-109,[2]ワークシート!$F$2:$BW$498,22,0),"")</f>
        <v/>
      </c>
      <c r="Q216" s="231"/>
      <c r="R216" s="183" t="str">
        <f>+IFERROR(VLOOKUP(#REF!&amp;"-"&amp;ROW()-109,[2]ワークシート!$F$2:$BW$498,52,0),"")</f>
        <v/>
      </c>
      <c r="S216" s="183"/>
      <c r="T216" s="183"/>
      <c r="U216" s="231" t="str">
        <f>+IFERROR(VLOOKUP(#REF!&amp;"-"&amp;ROW()-109,[2]ワークシート!$F$2:$BW$498,57,0),"")</f>
        <v/>
      </c>
      <c r="V216" s="231"/>
      <c r="W216" s="231" t="str">
        <f>+IFERROR(VLOOKUP(#REF!&amp;"-"&amp;ROW()-109,[2]ワークシート!$F$2:$BW$498,58,0),"")</f>
        <v/>
      </c>
      <c r="X216" s="231"/>
      <c r="Y216" s="231"/>
      <c r="Z216" s="174" t="str">
        <f t="shared" si="6"/>
        <v/>
      </c>
      <c r="AA216" s="174"/>
      <c r="AB216" s="176" t="str">
        <f>+IFERROR(IF(VLOOKUP(#REF!&amp;"-"&amp;ROW()-109,[2]ワークシート!$F$2:$BW$498,10,0)="","",VLOOKUP(#REF!&amp;"-"&amp;ROW()-109,[2]ワークシート!$F$2:$BW$498,10,0)),"")</f>
        <v/>
      </c>
      <c r="AC216" s="177"/>
      <c r="AD216" s="232" t="str">
        <f>+IFERROR(VLOOKUP(#REF!&amp;"-"&amp;ROW()-109,[2]ワークシート!$F$2:$BW$498,62,0),"")</f>
        <v/>
      </c>
      <c r="AE216" s="232"/>
      <c r="AF216" s="174" t="str">
        <f t="shared" si="7"/>
        <v/>
      </c>
      <c r="AG216" s="174"/>
      <c r="AH216" s="174" t="str">
        <f>+IFERROR(IF(VLOOKUP(#REF!&amp;"-"&amp;ROW()-109,[2]ワークシート!$F$2:$BW$498,63,0)="","",VLOOKUP(#REF!&amp;"-"&amp;ROW()-109,[2]ワークシート!$F$2:$BW$498,63,0)),"")</f>
        <v/>
      </c>
      <c r="AI216" s="174"/>
      <c r="AK216" s="51">
        <v>136</v>
      </c>
      <c r="AL216" s="51" t="str">
        <f t="shared" si="8"/>
        <v>136</v>
      </c>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row>
    <row r="217" spans="1:71" ht="35.1" hidden="1" customHeight="1">
      <c r="A217" s="41"/>
      <c r="B217" s="176" t="str">
        <f>+IFERROR(VLOOKUP(#REF!&amp;"-"&amp;ROW()-109,[2]ワークシート!$F$2:$BW$498,6,0),"")</f>
        <v/>
      </c>
      <c r="C217" s="177"/>
      <c r="D217" s="176" t="str">
        <f>+IFERROR(IF(VLOOKUP(#REF!&amp;"-"&amp;ROW()-109,[2]ワークシート!$F$2:$BW$498,7,0)="","",VLOOKUP(#REF!&amp;"-"&amp;ROW()-109,[2]ワークシート!$F$2:$BW$498,7,0)),"")</f>
        <v/>
      </c>
      <c r="E217" s="177"/>
      <c r="F217" s="176" t="str">
        <f>+IFERROR(VLOOKUP(#REF!&amp;"-"&amp;ROW()-109,[2]ワークシート!$F$2:$BW$498,8,0),"")</f>
        <v/>
      </c>
      <c r="G217" s="177"/>
      <c r="H217" s="45" t="str">
        <f>+IFERROR(VLOOKUP(#REF!&amp;"-"&amp;ROW()-109,[2]ワークシート!$F$2:$BW$498,9,0),"")</f>
        <v/>
      </c>
      <c r="I21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7" s="234"/>
      <c r="K217" s="176" t="str">
        <f>+IFERROR(VLOOKUP(#REF!&amp;"-"&amp;ROW()-109,[2]ワークシート!$F$2:$BW$498,16,0),"")</f>
        <v/>
      </c>
      <c r="L217" s="178"/>
      <c r="M217" s="177"/>
      <c r="N217" s="235" t="str">
        <f>+IFERROR(VLOOKUP(#REF!&amp;"-"&amp;ROW()-109,[2]ワークシート!$F$2:$BW$498,21,0),"")</f>
        <v/>
      </c>
      <c r="O217" s="236"/>
      <c r="P217" s="231" t="str">
        <f>+IFERROR(VLOOKUP(#REF!&amp;"-"&amp;ROW()-109,[2]ワークシート!$F$2:$BW$498,22,0),"")</f>
        <v/>
      </c>
      <c r="Q217" s="231"/>
      <c r="R217" s="183" t="str">
        <f>+IFERROR(VLOOKUP(#REF!&amp;"-"&amp;ROW()-109,[2]ワークシート!$F$2:$BW$498,52,0),"")</f>
        <v/>
      </c>
      <c r="S217" s="183"/>
      <c r="T217" s="183"/>
      <c r="U217" s="231" t="str">
        <f>+IFERROR(VLOOKUP(#REF!&amp;"-"&amp;ROW()-109,[2]ワークシート!$F$2:$BW$498,57,0),"")</f>
        <v/>
      </c>
      <c r="V217" s="231"/>
      <c r="W217" s="231" t="str">
        <f>+IFERROR(VLOOKUP(#REF!&amp;"-"&amp;ROW()-109,[2]ワークシート!$F$2:$BW$498,58,0),"")</f>
        <v/>
      </c>
      <c r="X217" s="231"/>
      <c r="Y217" s="231"/>
      <c r="Z217" s="174" t="str">
        <f t="shared" si="6"/>
        <v/>
      </c>
      <c r="AA217" s="174"/>
      <c r="AB217" s="176" t="str">
        <f>+IFERROR(IF(VLOOKUP(#REF!&amp;"-"&amp;ROW()-109,[2]ワークシート!$F$2:$BW$498,10,0)="","",VLOOKUP(#REF!&amp;"-"&amp;ROW()-109,[2]ワークシート!$F$2:$BW$498,10,0)),"")</f>
        <v/>
      </c>
      <c r="AC217" s="177"/>
      <c r="AD217" s="232" t="str">
        <f>+IFERROR(VLOOKUP(#REF!&amp;"-"&amp;ROW()-109,[2]ワークシート!$F$2:$BW$498,62,0),"")</f>
        <v/>
      </c>
      <c r="AE217" s="232"/>
      <c r="AF217" s="174" t="str">
        <f t="shared" si="7"/>
        <v/>
      </c>
      <c r="AG217" s="174"/>
      <c r="AH217" s="174" t="str">
        <f>+IFERROR(IF(VLOOKUP(#REF!&amp;"-"&amp;ROW()-109,[2]ワークシート!$F$2:$BW$498,63,0)="","",VLOOKUP(#REF!&amp;"-"&amp;ROW()-109,[2]ワークシート!$F$2:$BW$498,63,0)),"")</f>
        <v/>
      </c>
      <c r="AI217" s="174"/>
      <c r="AK217" s="51">
        <v>137</v>
      </c>
      <c r="AL217" s="51" t="str">
        <f t="shared" si="8"/>
        <v>137</v>
      </c>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row>
    <row r="218" spans="1:71" ht="35.1" hidden="1" customHeight="1">
      <c r="A218" s="41"/>
      <c r="B218" s="176" t="str">
        <f>+IFERROR(VLOOKUP(#REF!&amp;"-"&amp;ROW()-109,[2]ワークシート!$F$2:$BW$498,6,0),"")</f>
        <v/>
      </c>
      <c r="C218" s="177"/>
      <c r="D218" s="176" t="str">
        <f>+IFERROR(IF(VLOOKUP(#REF!&amp;"-"&amp;ROW()-109,[2]ワークシート!$F$2:$BW$498,7,0)="","",VLOOKUP(#REF!&amp;"-"&amp;ROW()-109,[2]ワークシート!$F$2:$BW$498,7,0)),"")</f>
        <v/>
      </c>
      <c r="E218" s="177"/>
      <c r="F218" s="176" t="str">
        <f>+IFERROR(VLOOKUP(#REF!&amp;"-"&amp;ROW()-109,[2]ワークシート!$F$2:$BW$498,8,0),"")</f>
        <v/>
      </c>
      <c r="G218" s="177"/>
      <c r="H218" s="45" t="str">
        <f>+IFERROR(VLOOKUP(#REF!&amp;"-"&amp;ROW()-109,[2]ワークシート!$F$2:$BW$498,9,0),"")</f>
        <v/>
      </c>
      <c r="I21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8" s="234"/>
      <c r="K218" s="176" t="str">
        <f>+IFERROR(VLOOKUP(#REF!&amp;"-"&amp;ROW()-109,[2]ワークシート!$F$2:$BW$498,16,0),"")</f>
        <v/>
      </c>
      <c r="L218" s="178"/>
      <c r="M218" s="177"/>
      <c r="N218" s="235" t="str">
        <f>+IFERROR(VLOOKUP(#REF!&amp;"-"&amp;ROW()-109,[2]ワークシート!$F$2:$BW$498,21,0),"")</f>
        <v/>
      </c>
      <c r="O218" s="236"/>
      <c r="P218" s="231" t="str">
        <f>+IFERROR(VLOOKUP(#REF!&amp;"-"&amp;ROW()-109,[2]ワークシート!$F$2:$BW$498,22,0),"")</f>
        <v/>
      </c>
      <c r="Q218" s="231"/>
      <c r="R218" s="183" t="str">
        <f>+IFERROR(VLOOKUP(#REF!&amp;"-"&amp;ROW()-109,[2]ワークシート!$F$2:$BW$498,52,0),"")</f>
        <v/>
      </c>
      <c r="S218" s="183"/>
      <c r="T218" s="183"/>
      <c r="U218" s="231" t="str">
        <f>+IFERROR(VLOOKUP(#REF!&amp;"-"&amp;ROW()-109,[2]ワークシート!$F$2:$BW$498,57,0),"")</f>
        <v/>
      </c>
      <c r="V218" s="231"/>
      <c r="W218" s="231" t="str">
        <f>+IFERROR(VLOOKUP(#REF!&amp;"-"&amp;ROW()-109,[2]ワークシート!$F$2:$BW$498,58,0),"")</f>
        <v/>
      </c>
      <c r="X218" s="231"/>
      <c r="Y218" s="231"/>
      <c r="Z218" s="174" t="str">
        <f t="shared" si="6"/>
        <v/>
      </c>
      <c r="AA218" s="174"/>
      <c r="AB218" s="176" t="str">
        <f>+IFERROR(IF(VLOOKUP(#REF!&amp;"-"&amp;ROW()-109,[2]ワークシート!$F$2:$BW$498,10,0)="","",VLOOKUP(#REF!&amp;"-"&amp;ROW()-109,[2]ワークシート!$F$2:$BW$498,10,0)),"")</f>
        <v/>
      </c>
      <c r="AC218" s="177"/>
      <c r="AD218" s="232" t="str">
        <f>+IFERROR(VLOOKUP(#REF!&amp;"-"&amp;ROW()-109,[2]ワークシート!$F$2:$BW$498,62,0),"")</f>
        <v/>
      </c>
      <c r="AE218" s="232"/>
      <c r="AF218" s="174" t="str">
        <f t="shared" si="7"/>
        <v/>
      </c>
      <c r="AG218" s="174"/>
      <c r="AH218" s="174" t="str">
        <f>+IFERROR(IF(VLOOKUP(#REF!&amp;"-"&amp;ROW()-109,[2]ワークシート!$F$2:$BW$498,63,0)="","",VLOOKUP(#REF!&amp;"-"&amp;ROW()-109,[2]ワークシート!$F$2:$BW$498,63,0)),"")</f>
        <v/>
      </c>
      <c r="AI218" s="174"/>
      <c r="AK218" s="51">
        <v>138</v>
      </c>
      <c r="AL218" s="51" t="str">
        <f t="shared" si="8"/>
        <v>138</v>
      </c>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row>
    <row r="219" spans="1:71" ht="35.1" hidden="1" customHeight="1">
      <c r="A219" s="41"/>
      <c r="B219" s="176" t="str">
        <f>+IFERROR(VLOOKUP(#REF!&amp;"-"&amp;ROW()-109,[2]ワークシート!$F$2:$BW$498,6,0),"")</f>
        <v/>
      </c>
      <c r="C219" s="177"/>
      <c r="D219" s="176" t="str">
        <f>+IFERROR(IF(VLOOKUP(#REF!&amp;"-"&amp;ROW()-109,[2]ワークシート!$F$2:$BW$498,7,0)="","",VLOOKUP(#REF!&amp;"-"&amp;ROW()-109,[2]ワークシート!$F$2:$BW$498,7,0)),"")</f>
        <v/>
      </c>
      <c r="E219" s="177"/>
      <c r="F219" s="176" t="str">
        <f>+IFERROR(VLOOKUP(#REF!&amp;"-"&amp;ROW()-109,[2]ワークシート!$F$2:$BW$498,8,0),"")</f>
        <v/>
      </c>
      <c r="G219" s="177"/>
      <c r="H219" s="45" t="str">
        <f>+IFERROR(VLOOKUP(#REF!&amp;"-"&amp;ROW()-109,[2]ワークシート!$F$2:$BW$498,9,0),"")</f>
        <v/>
      </c>
      <c r="I21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19" s="234"/>
      <c r="K219" s="176" t="str">
        <f>+IFERROR(VLOOKUP(#REF!&amp;"-"&amp;ROW()-109,[2]ワークシート!$F$2:$BW$498,16,0),"")</f>
        <v/>
      </c>
      <c r="L219" s="178"/>
      <c r="M219" s="177"/>
      <c r="N219" s="235" t="str">
        <f>+IFERROR(VLOOKUP(#REF!&amp;"-"&amp;ROW()-109,[2]ワークシート!$F$2:$BW$498,21,0),"")</f>
        <v/>
      </c>
      <c r="O219" s="236"/>
      <c r="P219" s="231" t="str">
        <f>+IFERROR(VLOOKUP(#REF!&amp;"-"&amp;ROW()-109,[2]ワークシート!$F$2:$BW$498,22,0),"")</f>
        <v/>
      </c>
      <c r="Q219" s="231"/>
      <c r="R219" s="183" t="str">
        <f>+IFERROR(VLOOKUP(#REF!&amp;"-"&amp;ROW()-109,[2]ワークシート!$F$2:$BW$498,52,0),"")</f>
        <v/>
      </c>
      <c r="S219" s="183"/>
      <c r="T219" s="183"/>
      <c r="U219" s="231" t="str">
        <f>+IFERROR(VLOOKUP(#REF!&amp;"-"&amp;ROW()-109,[2]ワークシート!$F$2:$BW$498,57,0),"")</f>
        <v/>
      </c>
      <c r="V219" s="231"/>
      <c r="W219" s="231" t="str">
        <f>+IFERROR(VLOOKUP(#REF!&amp;"-"&amp;ROW()-109,[2]ワークシート!$F$2:$BW$498,58,0),"")</f>
        <v/>
      </c>
      <c r="X219" s="231"/>
      <c r="Y219" s="231"/>
      <c r="Z219" s="174" t="str">
        <f t="shared" si="6"/>
        <v/>
      </c>
      <c r="AA219" s="174"/>
      <c r="AB219" s="176" t="str">
        <f>+IFERROR(IF(VLOOKUP(#REF!&amp;"-"&amp;ROW()-109,[2]ワークシート!$F$2:$BW$498,10,0)="","",VLOOKUP(#REF!&amp;"-"&amp;ROW()-109,[2]ワークシート!$F$2:$BW$498,10,0)),"")</f>
        <v/>
      </c>
      <c r="AC219" s="177"/>
      <c r="AD219" s="232" t="str">
        <f>+IFERROR(VLOOKUP(#REF!&amp;"-"&amp;ROW()-109,[2]ワークシート!$F$2:$BW$498,62,0),"")</f>
        <v/>
      </c>
      <c r="AE219" s="232"/>
      <c r="AF219" s="174" t="str">
        <f t="shared" si="7"/>
        <v/>
      </c>
      <c r="AG219" s="174"/>
      <c r="AH219" s="174" t="str">
        <f>+IFERROR(IF(VLOOKUP(#REF!&amp;"-"&amp;ROW()-109,[2]ワークシート!$F$2:$BW$498,63,0)="","",VLOOKUP(#REF!&amp;"-"&amp;ROW()-109,[2]ワークシート!$F$2:$BW$498,63,0)),"")</f>
        <v/>
      </c>
      <c r="AI219" s="174"/>
      <c r="AK219" s="51">
        <v>139</v>
      </c>
      <c r="AL219" s="51" t="str">
        <f t="shared" si="8"/>
        <v>139</v>
      </c>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row>
    <row r="220" spans="1:71" ht="35.1" hidden="1" customHeight="1">
      <c r="A220" s="41"/>
      <c r="B220" s="176" t="str">
        <f>+IFERROR(VLOOKUP(#REF!&amp;"-"&amp;ROW()-109,[2]ワークシート!$F$2:$BW$498,6,0),"")</f>
        <v/>
      </c>
      <c r="C220" s="177"/>
      <c r="D220" s="176" t="str">
        <f>+IFERROR(IF(VLOOKUP(#REF!&amp;"-"&amp;ROW()-109,[2]ワークシート!$F$2:$BW$498,7,0)="","",VLOOKUP(#REF!&amp;"-"&amp;ROW()-109,[2]ワークシート!$F$2:$BW$498,7,0)),"")</f>
        <v/>
      </c>
      <c r="E220" s="177"/>
      <c r="F220" s="176" t="str">
        <f>+IFERROR(VLOOKUP(#REF!&amp;"-"&amp;ROW()-109,[2]ワークシート!$F$2:$BW$498,8,0),"")</f>
        <v/>
      </c>
      <c r="G220" s="177"/>
      <c r="H220" s="45" t="str">
        <f>+IFERROR(VLOOKUP(#REF!&amp;"-"&amp;ROW()-109,[2]ワークシート!$F$2:$BW$498,9,0),"")</f>
        <v/>
      </c>
      <c r="I22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0" s="234"/>
      <c r="K220" s="176" t="str">
        <f>+IFERROR(VLOOKUP(#REF!&amp;"-"&amp;ROW()-109,[2]ワークシート!$F$2:$BW$498,16,0),"")</f>
        <v/>
      </c>
      <c r="L220" s="178"/>
      <c r="M220" s="177"/>
      <c r="N220" s="235" t="str">
        <f>+IFERROR(VLOOKUP(#REF!&amp;"-"&amp;ROW()-109,[2]ワークシート!$F$2:$BW$498,21,0),"")</f>
        <v/>
      </c>
      <c r="O220" s="236"/>
      <c r="P220" s="231" t="str">
        <f>+IFERROR(VLOOKUP(#REF!&amp;"-"&amp;ROW()-109,[2]ワークシート!$F$2:$BW$498,22,0),"")</f>
        <v/>
      </c>
      <c r="Q220" s="231"/>
      <c r="R220" s="183" t="str">
        <f>+IFERROR(VLOOKUP(#REF!&amp;"-"&amp;ROW()-109,[2]ワークシート!$F$2:$BW$498,52,0),"")</f>
        <v/>
      </c>
      <c r="S220" s="183"/>
      <c r="T220" s="183"/>
      <c r="U220" s="231" t="str">
        <f>+IFERROR(VLOOKUP(#REF!&amp;"-"&amp;ROW()-109,[2]ワークシート!$F$2:$BW$498,57,0),"")</f>
        <v/>
      </c>
      <c r="V220" s="231"/>
      <c r="W220" s="231" t="str">
        <f>+IFERROR(VLOOKUP(#REF!&amp;"-"&amp;ROW()-109,[2]ワークシート!$F$2:$BW$498,58,0),"")</f>
        <v/>
      </c>
      <c r="X220" s="231"/>
      <c r="Y220" s="231"/>
      <c r="Z220" s="174" t="str">
        <f t="shared" si="6"/>
        <v/>
      </c>
      <c r="AA220" s="174"/>
      <c r="AB220" s="176" t="str">
        <f>+IFERROR(IF(VLOOKUP(#REF!&amp;"-"&amp;ROW()-109,[2]ワークシート!$F$2:$BW$498,10,0)="","",VLOOKUP(#REF!&amp;"-"&amp;ROW()-109,[2]ワークシート!$F$2:$BW$498,10,0)),"")</f>
        <v/>
      </c>
      <c r="AC220" s="177"/>
      <c r="AD220" s="232" t="str">
        <f>+IFERROR(VLOOKUP(#REF!&amp;"-"&amp;ROW()-109,[2]ワークシート!$F$2:$BW$498,62,0),"")</f>
        <v/>
      </c>
      <c r="AE220" s="232"/>
      <c r="AF220" s="174" t="str">
        <f t="shared" si="7"/>
        <v/>
      </c>
      <c r="AG220" s="174"/>
      <c r="AH220" s="174" t="str">
        <f>+IFERROR(IF(VLOOKUP(#REF!&amp;"-"&amp;ROW()-109,[2]ワークシート!$F$2:$BW$498,63,0)="","",VLOOKUP(#REF!&amp;"-"&amp;ROW()-109,[2]ワークシート!$F$2:$BW$498,63,0)),"")</f>
        <v/>
      </c>
      <c r="AI220" s="174"/>
      <c r="AK220" s="51">
        <v>140</v>
      </c>
      <c r="AL220" s="51" t="str">
        <f t="shared" si="8"/>
        <v>140</v>
      </c>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row>
    <row r="221" spans="1:71" ht="35.1" hidden="1" customHeight="1">
      <c r="A221" s="41"/>
      <c r="B221" s="176" t="str">
        <f>+IFERROR(VLOOKUP(#REF!&amp;"-"&amp;ROW()-109,[2]ワークシート!$F$2:$BW$498,6,0),"")</f>
        <v/>
      </c>
      <c r="C221" s="177"/>
      <c r="D221" s="176" t="str">
        <f>+IFERROR(IF(VLOOKUP(#REF!&amp;"-"&amp;ROW()-109,[2]ワークシート!$F$2:$BW$498,7,0)="","",VLOOKUP(#REF!&amp;"-"&amp;ROW()-109,[2]ワークシート!$F$2:$BW$498,7,0)),"")</f>
        <v/>
      </c>
      <c r="E221" s="177"/>
      <c r="F221" s="176" t="str">
        <f>+IFERROR(VLOOKUP(#REF!&amp;"-"&amp;ROW()-109,[2]ワークシート!$F$2:$BW$498,8,0),"")</f>
        <v/>
      </c>
      <c r="G221" s="177"/>
      <c r="H221" s="45" t="str">
        <f>+IFERROR(VLOOKUP(#REF!&amp;"-"&amp;ROW()-109,[2]ワークシート!$F$2:$BW$498,9,0),"")</f>
        <v/>
      </c>
      <c r="I22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1" s="234"/>
      <c r="K221" s="176" t="str">
        <f>+IFERROR(VLOOKUP(#REF!&amp;"-"&amp;ROW()-109,[2]ワークシート!$F$2:$BW$498,16,0),"")</f>
        <v/>
      </c>
      <c r="L221" s="178"/>
      <c r="M221" s="177"/>
      <c r="N221" s="235" t="str">
        <f>+IFERROR(VLOOKUP(#REF!&amp;"-"&amp;ROW()-109,[2]ワークシート!$F$2:$BW$498,21,0),"")</f>
        <v/>
      </c>
      <c r="O221" s="236"/>
      <c r="P221" s="231" t="str">
        <f>+IFERROR(VLOOKUP(#REF!&amp;"-"&amp;ROW()-109,[2]ワークシート!$F$2:$BW$498,22,0),"")</f>
        <v/>
      </c>
      <c r="Q221" s="231"/>
      <c r="R221" s="183" t="str">
        <f>+IFERROR(VLOOKUP(#REF!&amp;"-"&amp;ROW()-109,[2]ワークシート!$F$2:$BW$498,52,0),"")</f>
        <v/>
      </c>
      <c r="S221" s="183"/>
      <c r="T221" s="183"/>
      <c r="U221" s="231" t="str">
        <f>+IFERROR(VLOOKUP(#REF!&amp;"-"&amp;ROW()-109,[2]ワークシート!$F$2:$BW$498,57,0),"")</f>
        <v/>
      </c>
      <c r="V221" s="231"/>
      <c r="W221" s="231" t="str">
        <f>+IFERROR(VLOOKUP(#REF!&amp;"-"&amp;ROW()-109,[2]ワークシート!$F$2:$BW$498,58,0),"")</f>
        <v/>
      </c>
      <c r="X221" s="231"/>
      <c r="Y221" s="231"/>
      <c r="Z221" s="174" t="str">
        <f t="shared" si="6"/>
        <v/>
      </c>
      <c r="AA221" s="174"/>
      <c r="AB221" s="176" t="str">
        <f>+IFERROR(IF(VLOOKUP(#REF!&amp;"-"&amp;ROW()-109,[2]ワークシート!$F$2:$BW$498,10,0)="","",VLOOKUP(#REF!&amp;"-"&amp;ROW()-109,[2]ワークシート!$F$2:$BW$498,10,0)),"")</f>
        <v/>
      </c>
      <c r="AC221" s="177"/>
      <c r="AD221" s="232" t="str">
        <f>+IFERROR(VLOOKUP(#REF!&amp;"-"&amp;ROW()-109,[2]ワークシート!$F$2:$BW$498,62,0),"")</f>
        <v/>
      </c>
      <c r="AE221" s="232"/>
      <c r="AF221" s="174" t="str">
        <f t="shared" si="7"/>
        <v/>
      </c>
      <c r="AG221" s="174"/>
      <c r="AH221" s="174" t="str">
        <f>+IFERROR(IF(VLOOKUP(#REF!&amp;"-"&amp;ROW()-109,[2]ワークシート!$F$2:$BW$498,63,0)="","",VLOOKUP(#REF!&amp;"-"&amp;ROW()-109,[2]ワークシート!$F$2:$BW$498,63,0)),"")</f>
        <v/>
      </c>
      <c r="AI221" s="174"/>
      <c r="AK221" s="51">
        <v>141</v>
      </c>
      <c r="AL221" s="51" t="str">
        <f t="shared" si="8"/>
        <v>141</v>
      </c>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row>
    <row r="222" spans="1:71" ht="35.1" hidden="1" customHeight="1">
      <c r="A222" s="41"/>
      <c r="B222" s="176" t="str">
        <f>+IFERROR(VLOOKUP(#REF!&amp;"-"&amp;ROW()-109,[2]ワークシート!$F$2:$BW$498,6,0),"")</f>
        <v/>
      </c>
      <c r="C222" s="177"/>
      <c r="D222" s="176" t="str">
        <f>+IFERROR(IF(VLOOKUP(#REF!&amp;"-"&amp;ROW()-109,[2]ワークシート!$F$2:$BW$498,7,0)="","",VLOOKUP(#REF!&amp;"-"&amp;ROW()-109,[2]ワークシート!$F$2:$BW$498,7,0)),"")</f>
        <v/>
      </c>
      <c r="E222" s="177"/>
      <c r="F222" s="176" t="str">
        <f>+IFERROR(VLOOKUP(#REF!&amp;"-"&amp;ROW()-109,[2]ワークシート!$F$2:$BW$498,8,0),"")</f>
        <v/>
      </c>
      <c r="G222" s="177"/>
      <c r="H222" s="45" t="str">
        <f>+IFERROR(VLOOKUP(#REF!&amp;"-"&amp;ROW()-109,[2]ワークシート!$F$2:$BW$498,9,0),"")</f>
        <v/>
      </c>
      <c r="I22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2" s="234"/>
      <c r="K222" s="176" t="str">
        <f>+IFERROR(VLOOKUP(#REF!&amp;"-"&amp;ROW()-109,[2]ワークシート!$F$2:$BW$498,16,0),"")</f>
        <v/>
      </c>
      <c r="L222" s="178"/>
      <c r="M222" s="177"/>
      <c r="N222" s="235" t="str">
        <f>+IFERROR(VLOOKUP(#REF!&amp;"-"&amp;ROW()-109,[2]ワークシート!$F$2:$BW$498,21,0),"")</f>
        <v/>
      </c>
      <c r="O222" s="236"/>
      <c r="P222" s="231" t="str">
        <f>+IFERROR(VLOOKUP(#REF!&amp;"-"&amp;ROW()-109,[2]ワークシート!$F$2:$BW$498,22,0),"")</f>
        <v/>
      </c>
      <c r="Q222" s="231"/>
      <c r="R222" s="183" t="str">
        <f>+IFERROR(VLOOKUP(#REF!&amp;"-"&amp;ROW()-109,[2]ワークシート!$F$2:$BW$498,52,0),"")</f>
        <v/>
      </c>
      <c r="S222" s="183"/>
      <c r="T222" s="183"/>
      <c r="U222" s="231" t="str">
        <f>+IFERROR(VLOOKUP(#REF!&amp;"-"&amp;ROW()-109,[2]ワークシート!$F$2:$BW$498,57,0),"")</f>
        <v/>
      </c>
      <c r="V222" s="231"/>
      <c r="W222" s="231" t="str">
        <f>+IFERROR(VLOOKUP(#REF!&amp;"-"&amp;ROW()-109,[2]ワークシート!$F$2:$BW$498,58,0),"")</f>
        <v/>
      </c>
      <c r="X222" s="231"/>
      <c r="Y222" s="231"/>
      <c r="Z222" s="174" t="str">
        <f t="shared" si="6"/>
        <v/>
      </c>
      <c r="AA222" s="174"/>
      <c r="AB222" s="176" t="str">
        <f>+IFERROR(IF(VLOOKUP(#REF!&amp;"-"&amp;ROW()-109,[2]ワークシート!$F$2:$BW$498,10,0)="","",VLOOKUP(#REF!&amp;"-"&amp;ROW()-109,[2]ワークシート!$F$2:$BW$498,10,0)),"")</f>
        <v/>
      </c>
      <c r="AC222" s="177"/>
      <c r="AD222" s="232" t="str">
        <f>+IFERROR(VLOOKUP(#REF!&amp;"-"&amp;ROW()-109,[2]ワークシート!$F$2:$BW$498,62,0),"")</f>
        <v/>
      </c>
      <c r="AE222" s="232"/>
      <c r="AF222" s="174" t="str">
        <f t="shared" si="7"/>
        <v/>
      </c>
      <c r="AG222" s="174"/>
      <c r="AH222" s="174" t="str">
        <f>+IFERROR(IF(VLOOKUP(#REF!&amp;"-"&amp;ROW()-109,[2]ワークシート!$F$2:$BW$498,63,0)="","",VLOOKUP(#REF!&amp;"-"&amp;ROW()-109,[2]ワークシート!$F$2:$BW$498,63,0)),"")</f>
        <v/>
      </c>
      <c r="AI222" s="174"/>
      <c r="AK222" s="51">
        <v>142</v>
      </c>
      <c r="AL222" s="51" t="str">
        <f t="shared" si="8"/>
        <v>142</v>
      </c>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row>
    <row r="223" spans="1:71" ht="35.1" hidden="1" customHeight="1">
      <c r="A223" s="41"/>
      <c r="B223" s="176" t="str">
        <f>+IFERROR(VLOOKUP(#REF!&amp;"-"&amp;ROW()-109,[2]ワークシート!$F$2:$BW$498,6,0),"")</f>
        <v/>
      </c>
      <c r="C223" s="177"/>
      <c r="D223" s="176" t="str">
        <f>+IFERROR(IF(VLOOKUP(#REF!&amp;"-"&amp;ROW()-109,[2]ワークシート!$F$2:$BW$498,7,0)="","",VLOOKUP(#REF!&amp;"-"&amp;ROW()-109,[2]ワークシート!$F$2:$BW$498,7,0)),"")</f>
        <v/>
      </c>
      <c r="E223" s="177"/>
      <c r="F223" s="176" t="str">
        <f>+IFERROR(VLOOKUP(#REF!&amp;"-"&amp;ROW()-109,[2]ワークシート!$F$2:$BW$498,8,0),"")</f>
        <v/>
      </c>
      <c r="G223" s="177"/>
      <c r="H223" s="45" t="str">
        <f>+IFERROR(VLOOKUP(#REF!&amp;"-"&amp;ROW()-109,[2]ワークシート!$F$2:$BW$498,9,0),"")</f>
        <v/>
      </c>
      <c r="I22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3" s="234"/>
      <c r="K223" s="176" t="str">
        <f>+IFERROR(VLOOKUP(#REF!&amp;"-"&amp;ROW()-109,[2]ワークシート!$F$2:$BW$498,16,0),"")</f>
        <v/>
      </c>
      <c r="L223" s="178"/>
      <c r="M223" s="177"/>
      <c r="N223" s="235" t="str">
        <f>+IFERROR(VLOOKUP(#REF!&amp;"-"&amp;ROW()-109,[2]ワークシート!$F$2:$BW$498,21,0),"")</f>
        <v/>
      </c>
      <c r="O223" s="236"/>
      <c r="P223" s="231" t="str">
        <f>+IFERROR(VLOOKUP(#REF!&amp;"-"&amp;ROW()-109,[2]ワークシート!$F$2:$BW$498,22,0),"")</f>
        <v/>
      </c>
      <c r="Q223" s="231"/>
      <c r="R223" s="183" t="str">
        <f>+IFERROR(VLOOKUP(#REF!&amp;"-"&amp;ROW()-109,[2]ワークシート!$F$2:$BW$498,52,0),"")</f>
        <v/>
      </c>
      <c r="S223" s="183"/>
      <c r="T223" s="183"/>
      <c r="U223" s="231" t="str">
        <f>+IFERROR(VLOOKUP(#REF!&amp;"-"&amp;ROW()-109,[2]ワークシート!$F$2:$BW$498,57,0),"")</f>
        <v/>
      </c>
      <c r="V223" s="231"/>
      <c r="W223" s="231" t="str">
        <f>+IFERROR(VLOOKUP(#REF!&amp;"-"&amp;ROW()-109,[2]ワークシート!$F$2:$BW$498,58,0),"")</f>
        <v/>
      </c>
      <c r="X223" s="231"/>
      <c r="Y223" s="231"/>
      <c r="Z223" s="174" t="str">
        <f t="shared" si="6"/>
        <v/>
      </c>
      <c r="AA223" s="174"/>
      <c r="AB223" s="176" t="str">
        <f>+IFERROR(IF(VLOOKUP(#REF!&amp;"-"&amp;ROW()-109,[2]ワークシート!$F$2:$BW$498,10,0)="","",VLOOKUP(#REF!&amp;"-"&amp;ROW()-109,[2]ワークシート!$F$2:$BW$498,10,0)),"")</f>
        <v/>
      </c>
      <c r="AC223" s="177"/>
      <c r="AD223" s="232" t="str">
        <f>+IFERROR(VLOOKUP(#REF!&amp;"-"&amp;ROW()-109,[2]ワークシート!$F$2:$BW$498,62,0),"")</f>
        <v/>
      </c>
      <c r="AE223" s="232"/>
      <c r="AF223" s="174" t="str">
        <f t="shared" si="7"/>
        <v/>
      </c>
      <c r="AG223" s="174"/>
      <c r="AH223" s="174" t="str">
        <f>+IFERROR(IF(VLOOKUP(#REF!&amp;"-"&amp;ROW()-109,[2]ワークシート!$F$2:$BW$498,63,0)="","",VLOOKUP(#REF!&amp;"-"&amp;ROW()-109,[2]ワークシート!$F$2:$BW$498,63,0)),"")</f>
        <v/>
      </c>
      <c r="AI223" s="174"/>
      <c r="AK223" s="51">
        <v>143</v>
      </c>
      <c r="AL223" s="51" t="str">
        <f t="shared" si="8"/>
        <v>143</v>
      </c>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row>
    <row r="224" spans="1:71" ht="35.1" hidden="1" customHeight="1">
      <c r="A224" s="41"/>
      <c r="B224" s="176" t="str">
        <f>+IFERROR(VLOOKUP(#REF!&amp;"-"&amp;ROW()-109,[2]ワークシート!$F$2:$BW$498,6,0),"")</f>
        <v/>
      </c>
      <c r="C224" s="177"/>
      <c r="D224" s="176" t="str">
        <f>+IFERROR(IF(VLOOKUP(#REF!&amp;"-"&amp;ROW()-109,[2]ワークシート!$F$2:$BW$498,7,0)="","",VLOOKUP(#REF!&amp;"-"&amp;ROW()-109,[2]ワークシート!$F$2:$BW$498,7,0)),"")</f>
        <v/>
      </c>
      <c r="E224" s="177"/>
      <c r="F224" s="176" t="str">
        <f>+IFERROR(VLOOKUP(#REF!&amp;"-"&amp;ROW()-109,[2]ワークシート!$F$2:$BW$498,8,0),"")</f>
        <v/>
      </c>
      <c r="G224" s="177"/>
      <c r="H224" s="45" t="str">
        <f>+IFERROR(VLOOKUP(#REF!&amp;"-"&amp;ROW()-109,[2]ワークシート!$F$2:$BW$498,9,0),"")</f>
        <v/>
      </c>
      <c r="I22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4" s="234"/>
      <c r="K224" s="176" t="str">
        <f>+IFERROR(VLOOKUP(#REF!&amp;"-"&amp;ROW()-109,[2]ワークシート!$F$2:$BW$498,16,0),"")</f>
        <v/>
      </c>
      <c r="L224" s="178"/>
      <c r="M224" s="177"/>
      <c r="N224" s="235" t="str">
        <f>+IFERROR(VLOOKUP(#REF!&amp;"-"&amp;ROW()-109,[2]ワークシート!$F$2:$BW$498,21,0),"")</f>
        <v/>
      </c>
      <c r="O224" s="236"/>
      <c r="P224" s="231" t="str">
        <f>+IFERROR(VLOOKUP(#REF!&amp;"-"&amp;ROW()-109,[2]ワークシート!$F$2:$BW$498,22,0),"")</f>
        <v/>
      </c>
      <c r="Q224" s="231"/>
      <c r="R224" s="183" t="str">
        <f>+IFERROR(VLOOKUP(#REF!&amp;"-"&amp;ROW()-109,[2]ワークシート!$F$2:$BW$498,52,0),"")</f>
        <v/>
      </c>
      <c r="S224" s="183"/>
      <c r="T224" s="183"/>
      <c r="U224" s="231" t="str">
        <f>+IFERROR(VLOOKUP(#REF!&amp;"-"&amp;ROW()-109,[2]ワークシート!$F$2:$BW$498,57,0),"")</f>
        <v/>
      </c>
      <c r="V224" s="231"/>
      <c r="W224" s="231" t="str">
        <f>+IFERROR(VLOOKUP(#REF!&amp;"-"&amp;ROW()-109,[2]ワークシート!$F$2:$BW$498,58,0),"")</f>
        <v/>
      </c>
      <c r="X224" s="231"/>
      <c r="Y224" s="231"/>
      <c r="Z224" s="174" t="str">
        <f t="shared" si="6"/>
        <v/>
      </c>
      <c r="AA224" s="174"/>
      <c r="AB224" s="176" t="str">
        <f>+IFERROR(IF(VLOOKUP(#REF!&amp;"-"&amp;ROW()-109,[2]ワークシート!$F$2:$BW$498,10,0)="","",VLOOKUP(#REF!&amp;"-"&amp;ROW()-109,[2]ワークシート!$F$2:$BW$498,10,0)),"")</f>
        <v/>
      </c>
      <c r="AC224" s="177"/>
      <c r="AD224" s="232" t="str">
        <f>+IFERROR(VLOOKUP(#REF!&amp;"-"&amp;ROW()-109,[2]ワークシート!$F$2:$BW$498,62,0),"")</f>
        <v/>
      </c>
      <c r="AE224" s="232"/>
      <c r="AF224" s="174" t="str">
        <f t="shared" si="7"/>
        <v/>
      </c>
      <c r="AG224" s="174"/>
      <c r="AH224" s="174" t="str">
        <f>+IFERROR(IF(VLOOKUP(#REF!&amp;"-"&amp;ROW()-109,[2]ワークシート!$F$2:$BW$498,63,0)="","",VLOOKUP(#REF!&amp;"-"&amp;ROW()-109,[2]ワークシート!$F$2:$BW$498,63,0)),"")</f>
        <v/>
      </c>
      <c r="AI224" s="174"/>
      <c r="AK224" s="51">
        <v>144</v>
      </c>
      <c r="AL224" s="51" t="str">
        <f t="shared" si="8"/>
        <v>144</v>
      </c>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row>
    <row r="225" spans="1:71" ht="35.1" hidden="1" customHeight="1">
      <c r="A225" s="41"/>
      <c r="B225" s="176" t="str">
        <f>+IFERROR(VLOOKUP(#REF!&amp;"-"&amp;ROW()-109,[2]ワークシート!$F$2:$BW$498,6,0),"")</f>
        <v/>
      </c>
      <c r="C225" s="177"/>
      <c r="D225" s="176" t="str">
        <f>+IFERROR(IF(VLOOKUP(#REF!&amp;"-"&amp;ROW()-109,[2]ワークシート!$F$2:$BW$498,7,0)="","",VLOOKUP(#REF!&amp;"-"&amp;ROW()-109,[2]ワークシート!$F$2:$BW$498,7,0)),"")</f>
        <v/>
      </c>
      <c r="E225" s="177"/>
      <c r="F225" s="176" t="str">
        <f>+IFERROR(VLOOKUP(#REF!&amp;"-"&amp;ROW()-109,[2]ワークシート!$F$2:$BW$498,8,0),"")</f>
        <v/>
      </c>
      <c r="G225" s="177"/>
      <c r="H225" s="45" t="str">
        <f>+IFERROR(VLOOKUP(#REF!&amp;"-"&amp;ROW()-109,[2]ワークシート!$F$2:$BW$498,9,0),"")</f>
        <v/>
      </c>
      <c r="I22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5" s="234"/>
      <c r="K225" s="176" t="str">
        <f>+IFERROR(VLOOKUP(#REF!&amp;"-"&amp;ROW()-109,[2]ワークシート!$F$2:$BW$498,16,0),"")</f>
        <v/>
      </c>
      <c r="L225" s="178"/>
      <c r="M225" s="177"/>
      <c r="N225" s="235" t="str">
        <f>+IFERROR(VLOOKUP(#REF!&amp;"-"&amp;ROW()-109,[2]ワークシート!$F$2:$BW$498,21,0),"")</f>
        <v/>
      </c>
      <c r="O225" s="236"/>
      <c r="P225" s="231" t="str">
        <f>+IFERROR(VLOOKUP(#REF!&amp;"-"&amp;ROW()-109,[2]ワークシート!$F$2:$BW$498,22,0),"")</f>
        <v/>
      </c>
      <c r="Q225" s="231"/>
      <c r="R225" s="183" t="str">
        <f>+IFERROR(VLOOKUP(#REF!&amp;"-"&amp;ROW()-109,[2]ワークシート!$F$2:$BW$498,52,0),"")</f>
        <v/>
      </c>
      <c r="S225" s="183"/>
      <c r="T225" s="183"/>
      <c r="U225" s="231" t="str">
        <f>+IFERROR(VLOOKUP(#REF!&amp;"-"&amp;ROW()-109,[2]ワークシート!$F$2:$BW$498,57,0),"")</f>
        <v/>
      </c>
      <c r="V225" s="231"/>
      <c r="W225" s="231" t="str">
        <f>+IFERROR(VLOOKUP(#REF!&amp;"-"&amp;ROW()-109,[2]ワークシート!$F$2:$BW$498,58,0),"")</f>
        <v/>
      </c>
      <c r="X225" s="231"/>
      <c r="Y225" s="231"/>
      <c r="Z225" s="174" t="str">
        <f t="shared" si="6"/>
        <v/>
      </c>
      <c r="AA225" s="174"/>
      <c r="AB225" s="176" t="str">
        <f>+IFERROR(IF(VLOOKUP(#REF!&amp;"-"&amp;ROW()-109,[2]ワークシート!$F$2:$BW$498,10,0)="","",VLOOKUP(#REF!&amp;"-"&amp;ROW()-109,[2]ワークシート!$F$2:$BW$498,10,0)),"")</f>
        <v/>
      </c>
      <c r="AC225" s="177"/>
      <c r="AD225" s="232" t="str">
        <f>+IFERROR(VLOOKUP(#REF!&amp;"-"&amp;ROW()-109,[2]ワークシート!$F$2:$BW$498,62,0),"")</f>
        <v/>
      </c>
      <c r="AE225" s="232"/>
      <c r="AF225" s="174" t="str">
        <f t="shared" si="7"/>
        <v/>
      </c>
      <c r="AG225" s="174"/>
      <c r="AH225" s="174" t="str">
        <f>+IFERROR(IF(VLOOKUP(#REF!&amp;"-"&amp;ROW()-109,[2]ワークシート!$F$2:$BW$498,63,0)="","",VLOOKUP(#REF!&amp;"-"&amp;ROW()-109,[2]ワークシート!$F$2:$BW$498,63,0)),"")</f>
        <v/>
      </c>
      <c r="AI225" s="174"/>
      <c r="AK225" s="51">
        <v>145</v>
      </c>
      <c r="AL225" s="51" t="str">
        <f t="shared" si="8"/>
        <v>145</v>
      </c>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row>
    <row r="226" spans="1:71" ht="35.1" hidden="1" customHeight="1">
      <c r="A226" s="41"/>
      <c r="B226" s="176" t="str">
        <f>+IFERROR(VLOOKUP(#REF!&amp;"-"&amp;ROW()-109,[2]ワークシート!$F$2:$BW$498,6,0),"")</f>
        <v/>
      </c>
      <c r="C226" s="177"/>
      <c r="D226" s="176" t="str">
        <f>+IFERROR(IF(VLOOKUP(#REF!&amp;"-"&amp;ROW()-109,[2]ワークシート!$F$2:$BW$498,7,0)="","",VLOOKUP(#REF!&amp;"-"&amp;ROW()-109,[2]ワークシート!$F$2:$BW$498,7,0)),"")</f>
        <v/>
      </c>
      <c r="E226" s="177"/>
      <c r="F226" s="176" t="str">
        <f>+IFERROR(VLOOKUP(#REF!&amp;"-"&amp;ROW()-109,[2]ワークシート!$F$2:$BW$498,8,0),"")</f>
        <v/>
      </c>
      <c r="G226" s="177"/>
      <c r="H226" s="45" t="str">
        <f>+IFERROR(VLOOKUP(#REF!&amp;"-"&amp;ROW()-109,[2]ワークシート!$F$2:$BW$498,9,0),"")</f>
        <v/>
      </c>
      <c r="I22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6" s="234"/>
      <c r="K226" s="176" t="str">
        <f>+IFERROR(VLOOKUP(#REF!&amp;"-"&amp;ROW()-109,[2]ワークシート!$F$2:$BW$498,16,0),"")</f>
        <v/>
      </c>
      <c r="L226" s="178"/>
      <c r="M226" s="177"/>
      <c r="N226" s="235" t="str">
        <f>+IFERROR(VLOOKUP(#REF!&amp;"-"&amp;ROW()-109,[2]ワークシート!$F$2:$BW$498,21,0),"")</f>
        <v/>
      </c>
      <c r="O226" s="236"/>
      <c r="P226" s="231" t="str">
        <f>+IFERROR(VLOOKUP(#REF!&amp;"-"&amp;ROW()-109,[2]ワークシート!$F$2:$BW$498,22,0),"")</f>
        <v/>
      </c>
      <c r="Q226" s="231"/>
      <c r="R226" s="183" t="str">
        <f>+IFERROR(VLOOKUP(#REF!&amp;"-"&amp;ROW()-109,[2]ワークシート!$F$2:$BW$498,52,0),"")</f>
        <v/>
      </c>
      <c r="S226" s="183"/>
      <c r="T226" s="183"/>
      <c r="U226" s="231" t="str">
        <f>+IFERROR(VLOOKUP(#REF!&amp;"-"&amp;ROW()-109,[2]ワークシート!$F$2:$BW$498,57,0),"")</f>
        <v/>
      </c>
      <c r="V226" s="231"/>
      <c r="W226" s="231" t="str">
        <f>+IFERROR(VLOOKUP(#REF!&amp;"-"&amp;ROW()-109,[2]ワークシート!$F$2:$BW$498,58,0),"")</f>
        <v/>
      </c>
      <c r="X226" s="231"/>
      <c r="Y226" s="231"/>
      <c r="Z226" s="174" t="str">
        <f t="shared" si="6"/>
        <v/>
      </c>
      <c r="AA226" s="174"/>
      <c r="AB226" s="176" t="str">
        <f>+IFERROR(IF(VLOOKUP(#REF!&amp;"-"&amp;ROW()-109,[2]ワークシート!$F$2:$BW$498,10,0)="","",VLOOKUP(#REF!&amp;"-"&amp;ROW()-109,[2]ワークシート!$F$2:$BW$498,10,0)),"")</f>
        <v/>
      </c>
      <c r="AC226" s="177"/>
      <c r="AD226" s="232" t="str">
        <f>+IFERROR(VLOOKUP(#REF!&amp;"-"&amp;ROW()-109,[2]ワークシート!$F$2:$BW$498,62,0),"")</f>
        <v/>
      </c>
      <c r="AE226" s="232"/>
      <c r="AF226" s="174" t="str">
        <f t="shared" si="7"/>
        <v/>
      </c>
      <c r="AG226" s="174"/>
      <c r="AH226" s="174" t="str">
        <f>+IFERROR(IF(VLOOKUP(#REF!&amp;"-"&amp;ROW()-109,[2]ワークシート!$F$2:$BW$498,63,0)="","",VLOOKUP(#REF!&amp;"-"&amp;ROW()-109,[2]ワークシート!$F$2:$BW$498,63,0)),"")</f>
        <v/>
      </c>
      <c r="AI226" s="174"/>
      <c r="AK226" s="51">
        <v>146</v>
      </c>
      <c r="AL226" s="51" t="str">
        <f t="shared" si="8"/>
        <v>146</v>
      </c>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row>
    <row r="227" spans="1:71" ht="35.1" hidden="1" customHeight="1">
      <c r="A227" s="41"/>
      <c r="B227" s="176" t="str">
        <f>+IFERROR(VLOOKUP(#REF!&amp;"-"&amp;ROW()-109,[2]ワークシート!$F$2:$BW$498,6,0),"")</f>
        <v/>
      </c>
      <c r="C227" s="177"/>
      <c r="D227" s="176" t="str">
        <f>+IFERROR(IF(VLOOKUP(#REF!&amp;"-"&amp;ROW()-109,[2]ワークシート!$F$2:$BW$498,7,0)="","",VLOOKUP(#REF!&amp;"-"&amp;ROW()-109,[2]ワークシート!$F$2:$BW$498,7,0)),"")</f>
        <v/>
      </c>
      <c r="E227" s="177"/>
      <c r="F227" s="176" t="str">
        <f>+IFERROR(VLOOKUP(#REF!&amp;"-"&amp;ROW()-109,[2]ワークシート!$F$2:$BW$498,8,0),"")</f>
        <v/>
      </c>
      <c r="G227" s="177"/>
      <c r="H227" s="45" t="str">
        <f>+IFERROR(VLOOKUP(#REF!&amp;"-"&amp;ROW()-109,[2]ワークシート!$F$2:$BW$498,9,0),"")</f>
        <v/>
      </c>
      <c r="I22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7" s="234"/>
      <c r="K227" s="176" t="str">
        <f>+IFERROR(VLOOKUP(#REF!&amp;"-"&amp;ROW()-109,[2]ワークシート!$F$2:$BW$498,16,0),"")</f>
        <v/>
      </c>
      <c r="L227" s="178"/>
      <c r="M227" s="177"/>
      <c r="N227" s="235" t="str">
        <f>+IFERROR(VLOOKUP(#REF!&amp;"-"&amp;ROW()-109,[2]ワークシート!$F$2:$BW$498,21,0),"")</f>
        <v/>
      </c>
      <c r="O227" s="236"/>
      <c r="P227" s="231" t="str">
        <f>+IFERROR(VLOOKUP(#REF!&amp;"-"&amp;ROW()-109,[2]ワークシート!$F$2:$BW$498,22,0),"")</f>
        <v/>
      </c>
      <c r="Q227" s="231"/>
      <c r="R227" s="183" t="str">
        <f>+IFERROR(VLOOKUP(#REF!&amp;"-"&amp;ROW()-109,[2]ワークシート!$F$2:$BW$498,52,0),"")</f>
        <v/>
      </c>
      <c r="S227" s="183"/>
      <c r="T227" s="183"/>
      <c r="U227" s="231" t="str">
        <f>+IFERROR(VLOOKUP(#REF!&amp;"-"&amp;ROW()-109,[2]ワークシート!$F$2:$BW$498,57,0),"")</f>
        <v/>
      </c>
      <c r="V227" s="231"/>
      <c r="W227" s="231" t="str">
        <f>+IFERROR(VLOOKUP(#REF!&amp;"-"&amp;ROW()-109,[2]ワークシート!$F$2:$BW$498,58,0),"")</f>
        <v/>
      </c>
      <c r="X227" s="231"/>
      <c r="Y227" s="231"/>
      <c r="Z227" s="174" t="str">
        <f t="shared" si="6"/>
        <v/>
      </c>
      <c r="AA227" s="174"/>
      <c r="AB227" s="176" t="str">
        <f>+IFERROR(IF(VLOOKUP(#REF!&amp;"-"&amp;ROW()-109,[2]ワークシート!$F$2:$BW$498,10,0)="","",VLOOKUP(#REF!&amp;"-"&amp;ROW()-109,[2]ワークシート!$F$2:$BW$498,10,0)),"")</f>
        <v/>
      </c>
      <c r="AC227" s="177"/>
      <c r="AD227" s="232" t="str">
        <f>+IFERROR(VLOOKUP(#REF!&amp;"-"&amp;ROW()-109,[2]ワークシート!$F$2:$BW$498,62,0),"")</f>
        <v/>
      </c>
      <c r="AE227" s="232"/>
      <c r="AF227" s="174" t="str">
        <f t="shared" si="7"/>
        <v/>
      </c>
      <c r="AG227" s="174"/>
      <c r="AH227" s="174" t="str">
        <f>+IFERROR(IF(VLOOKUP(#REF!&amp;"-"&amp;ROW()-109,[2]ワークシート!$F$2:$BW$498,63,0)="","",VLOOKUP(#REF!&amp;"-"&amp;ROW()-109,[2]ワークシート!$F$2:$BW$498,63,0)),"")</f>
        <v/>
      </c>
      <c r="AI227" s="174"/>
      <c r="AK227" s="51">
        <v>147</v>
      </c>
      <c r="AL227" s="51" t="str">
        <f t="shared" si="8"/>
        <v>147</v>
      </c>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row>
    <row r="228" spans="1:71" ht="35.1" hidden="1" customHeight="1">
      <c r="A228" s="41"/>
      <c r="B228" s="176" t="str">
        <f>+IFERROR(VLOOKUP(#REF!&amp;"-"&amp;ROW()-109,[2]ワークシート!$F$2:$BW$498,6,0),"")</f>
        <v/>
      </c>
      <c r="C228" s="177"/>
      <c r="D228" s="176" t="str">
        <f>+IFERROR(IF(VLOOKUP(#REF!&amp;"-"&amp;ROW()-109,[2]ワークシート!$F$2:$BW$498,7,0)="","",VLOOKUP(#REF!&amp;"-"&amp;ROW()-109,[2]ワークシート!$F$2:$BW$498,7,0)),"")</f>
        <v/>
      </c>
      <c r="E228" s="177"/>
      <c r="F228" s="176" t="str">
        <f>+IFERROR(VLOOKUP(#REF!&amp;"-"&amp;ROW()-109,[2]ワークシート!$F$2:$BW$498,8,0),"")</f>
        <v/>
      </c>
      <c r="G228" s="177"/>
      <c r="H228" s="45" t="str">
        <f>+IFERROR(VLOOKUP(#REF!&amp;"-"&amp;ROW()-109,[2]ワークシート!$F$2:$BW$498,9,0),"")</f>
        <v/>
      </c>
      <c r="I22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8" s="234"/>
      <c r="K228" s="176" t="str">
        <f>+IFERROR(VLOOKUP(#REF!&amp;"-"&amp;ROW()-109,[2]ワークシート!$F$2:$BW$498,16,0),"")</f>
        <v/>
      </c>
      <c r="L228" s="178"/>
      <c r="M228" s="177"/>
      <c r="N228" s="235" t="str">
        <f>+IFERROR(VLOOKUP(#REF!&amp;"-"&amp;ROW()-109,[2]ワークシート!$F$2:$BW$498,21,0),"")</f>
        <v/>
      </c>
      <c r="O228" s="236"/>
      <c r="P228" s="231" t="str">
        <f>+IFERROR(VLOOKUP(#REF!&amp;"-"&amp;ROW()-109,[2]ワークシート!$F$2:$BW$498,22,0),"")</f>
        <v/>
      </c>
      <c r="Q228" s="231"/>
      <c r="R228" s="183" t="str">
        <f>+IFERROR(VLOOKUP(#REF!&amp;"-"&amp;ROW()-109,[2]ワークシート!$F$2:$BW$498,52,0),"")</f>
        <v/>
      </c>
      <c r="S228" s="183"/>
      <c r="T228" s="183"/>
      <c r="U228" s="231" t="str">
        <f>+IFERROR(VLOOKUP(#REF!&amp;"-"&amp;ROW()-109,[2]ワークシート!$F$2:$BW$498,57,0),"")</f>
        <v/>
      </c>
      <c r="V228" s="231"/>
      <c r="W228" s="231" t="str">
        <f>+IFERROR(VLOOKUP(#REF!&amp;"-"&amp;ROW()-109,[2]ワークシート!$F$2:$BW$498,58,0),"")</f>
        <v/>
      </c>
      <c r="X228" s="231"/>
      <c r="Y228" s="231"/>
      <c r="Z228" s="174" t="str">
        <f t="shared" si="6"/>
        <v/>
      </c>
      <c r="AA228" s="174"/>
      <c r="AB228" s="176" t="str">
        <f>+IFERROR(IF(VLOOKUP(#REF!&amp;"-"&amp;ROW()-109,[2]ワークシート!$F$2:$BW$498,10,0)="","",VLOOKUP(#REF!&amp;"-"&amp;ROW()-109,[2]ワークシート!$F$2:$BW$498,10,0)),"")</f>
        <v/>
      </c>
      <c r="AC228" s="177"/>
      <c r="AD228" s="232" t="str">
        <f>+IFERROR(VLOOKUP(#REF!&amp;"-"&amp;ROW()-109,[2]ワークシート!$F$2:$BW$498,62,0),"")</f>
        <v/>
      </c>
      <c r="AE228" s="232"/>
      <c r="AF228" s="174" t="str">
        <f t="shared" si="7"/>
        <v/>
      </c>
      <c r="AG228" s="174"/>
      <c r="AH228" s="174" t="str">
        <f>+IFERROR(IF(VLOOKUP(#REF!&amp;"-"&amp;ROW()-109,[2]ワークシート!$F$2:$BW$498,63,0)="","",VLOOKUP(#REF!&amp;"-"&amp;ROW()-109,[2]ワークシート!$F$2:$BW$498,63,0)),"")</f>
        <v/>
      </c>
      <c r="AI228" s="174"/>
      <c r="AK228" s="51">
        <v>148</v>
      </c>
      <c r="AL228" s="51" t="str">
        <f t="shared" si="8"/>
        <v>148</v>
      </c>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row>
    <row r="229" spans="1:71" ht="35.1" hidden="1" customHeight="1">
      <c r="A229" s="41"/>
      <c r="B229" s="176" t="str">
        <f>+IFERROR(VLOOKUP(#REF!&amp;"-"&amp;ROW()-109,[2]ワークシート!$F$2:$BW$498,6,0),"")</f>
        <v/>
      </c>
      <c r="C229" s="177"/>
      <c r="D229" s="176" t="str">
        <f>+IFERROR(IF(VLOOKUP(#REF!&amp;"-"&amp;ROW()-109,[2]ワークシート!$F$2:$BW$498,7,0)="","",VLOOKUP(#REF!&amp;"-"&amp;ROW()-109,[2]ワークシート!$F$2:$BW$498,7,0)),"")</f>
        <v/>
      </c>
      <c r="E229" s="177"/>
      <c r="F229" s="176" t="str">
        <f>+IFERROR(VLOOKUP(#REF!&amp;"-"&amp;ROW()-109,[2]ワークシート!$F$2:$BW$498,8,0),"")</f>
        <v/>
      </c>
      <c r="G229" s="177"/>
      <c r="H229" s="45" t="str">
        <f>+IFERROR(VLOOKUP(#REF!&amp;"-"&amp;ROW()-109,[2]ワークシート!$F$2:$BW$498,9,0),"")</f>
        <v/>
      </c>
      <c r="I22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29" s="234"/>
      <c r="K229" s="176" t="str">
        <f>+IFERROR(VLOOKUP(#REF!&amp;"-"&amp;ROW()-109,[2]ワークシート!$F$2:$BW$498,16,0),"")</f>
        <v/>
      </c>
      <c r="L229" s="178"/>
      <c r="M229" s="177"/>
      <c r="N229" s="235" t="str">
        <f>+IFERROR(VLOOKUP(#REF!&amp;"-"&amp;ROW()-109,[2]ワークシート!$F$2:$BW$498,21,0),"")</f>
        <v/>
      </c>
      <c r="O229" s="236"/>
      <c r="P229" s="231" t="str">
        <f>+IFERROR(VLOOKUP(#REF!&amp;"-"&amp;ROW()-109,[2]ワークシート!$F$2:$BW$498,22,0),"")</f>
        <v/>
      </c>
      <c r="Q229" s="231"/>
      <c r="R229" s="183" t="str">
        <f>+IFERROR(VLOOKUP(#REF!&amp;"-"&amp;ROW()-109,[2]ワークシート!$F$2:$BW$498,52,0),"")</f>
        <v/>
      </c>
      <c r="S229" s="183"/>
      <c r="T229" s="183"/>
      <c r="U229" s="231" t="str">
        <f>+IFERROR(VLOOKUP(#REF!&amp;"-"&amp;ROW()-109,[2]ワークシート!$F$2:$BW$498,57,0),"")</f>
        <v/>
      </c>
      <c r="V229" s="231"/>
      <c r="W229" s="231" t="str">
        <f>+IFERROR(VLOOKUP(#REF!&amp;"-"&amp;ROW()-109,[2]ワークシート!$F$2:$BW$498,58,0),"")</f>
        <v/>
      </c>
      <c r="X229" s="231"/>
      <c r="Y229" s="231"/>
      <c r="Z229" s="174" t="str">
        <f t="shared" si="6"/>
        <v/>
      </c>
      <c r="AA229" s="174"/>
      <c r="AB229" s="176" t="str">
        <f>+IFERROR(IF(VLOOKUP(#REF!&amp;"-"&amp;ROW()-109,[2]ワークシート!$F$2:$BW$498,10,0)="","",VLOOKUP(#REF!&amp;"-"&amp;ROW()-109,[2]ワークシート!$F$2:$BW$498,10,0)),"")</f>
        <v/>
      </c>
      <c r="AC229" s="177"/>
      <c r="AD229" s="232" t="str">
        <f>+IFERROR(VLOOKUP(#REF!&amp;"-"&amp;ROW()-109,[2]ワークシート!$F$2:$BW$498,62,0),"")</f>
        <v/>
      </c>
      <c r="AE229" s="232"/>
      <c r="AF229" s="174" t="str">
        <f t="shared" si="7"/>
        <v/>
      </c>
      <c r="AG229" s="174"/>
      <c r="AH229" s="174" t="str">
        <f>+IFERROR(IF(VLOOKUP(#REF!&amp;"-"&amp;ROW()-109,[2]ワークシート!$F$2:$BW$498,63,0)="","",VLOOKUP(#REF!&amp;"-"&amp;ROW()-109,[2]ワークシート!$F$2:$BW$498,63,0)),"")</f>
        <v/>
      </c>
      <c r="AI229" s="174"/>
      <c r="AK229" s="51">
        <v>149</v>
      </c>
      <c r="AL229" s="51" t="str">
        <f t="shared" si="8"/>
        <v>149</v>
      </c>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row>
    <row r="230" spans="1:71" ht="35.1" hidden="1" customHeight="1">
      <c r="A230" s="41"/>
      <c r="B230" s="176" t="str">
        <f>+IFERROR(VLOOKUP(#REF!&amp;"-"&amp;ROW()-109,[2]ワークシート!$F$2:$BW$498,6,0),"")</f>
        <v/>
      </c>
      <c r="C230" s="177"/>
      <c r="D230" s="176" t="str">
        <f>+IFERROR(IF(VLOOKUP(#REF!&amp;"-"&amp;ROW()-109,[2]ワークシート!$F$2:$BW$498,7,0)="","",VLOOKUP(#REF!&amp;"-"&amp;ROW()-109,[2]ワークシート!$F$2:$BW$498,7,0)),"")</f>
        <v/>
      </c>
      <c r="E230" s="177"/>
      <c r="F230" s="176" t="str">
        <f>+IFERROR(VLOOKUP(#REF!&amp;"-"&amp;ROW()-109,[2]ワークシート!$F$2:$BW$498,8,0),"")</f>
        <v/>
      </c>
      <c r="G230" s="177"/>
      <c r="H230" s="45" t="str">
        <f>+IFERROR(VLOOKUP(#REF!&amp;"-"&amp;ROW()-109,[2]ワークシート!$F$2:$BW$498,9,0),"")</f>
        <v/>
      </c>
      <c r="I23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0" s="234"/>
      <c r="K230" s="176" t="str">
        <f>+IFERROR(VLOOKUP(#REF!&amp;"-"&amp;ROW()-109,[2]ワークシート!$F$2:$BW$498,16,0),"")</f>
        <v/>
      </c>
      <c r="L230" s="178"/>
      <c r="M230" s="177"/>
      <c r="N230" s="235" t="str">
        <f>+IFERROR(VLOOKUP(#REF!&amp;"-"&amp;ROW()-109,[2]ワークシート!$F$2:$BW$498,21,0),"")</f>
        <v/>
      </c>
      <c r="O230" s="236"/>
      <c r="P230" s="231" t="str">
        <f>+IFERROR(VLOOKUP(#REF!&amp;"-"&amp;ROW()-109,[2]ワークシート!$F$2:$BW$498,22,0),"")</f>
        <v/>
      </c>
      <c r="Q230" s="231"/>
      <c r="R230" s="183" t="str">
        <f>+IFERROR(VLOOKUP(#REF!&amp;"-"&amp;ROW()-109,[2]ワークシート!$F$2:$BW$498,52,0),"")</f>
        <v/>
      </c>
      <c r="S230" s="183"/>
      <c r="T230" s="183"/>
      <c r="U230" s="231" t="str">
        <f>+IFERROR(VLOOKUP(#REF!&amp;"-"&amp;ROW()-109,[2]ワークシート!$F$2:$BW$498,57,0),"")</f>
        <v/>
      </c>
      <c r="V230" s="231"/>
      <c r="W230" s="231" t="str">
        <f>+IFERROR(VLOOKUP(#REF!&amp;"-"&amp;ROW()-109,[2]ワークシート!$F$2:$BW$498,58,0),"")</f>
        <v/>
      </c>
      <c r="X230" s="231"/>
      <c r="Y230" s="231"/>
      <c r="Z230" s="174" t="str">
        <f t="shared" si="6"/>
        <v/>
      </c>
      <c r="AA230" s="174"/>
      <c r="AB230" s="176" t="str">
        <f>+IFERROR(IF(VLOOKUP(#REF!&amp;"-"&amp;ROW()-109,[2]ワークシート!$F$2:$BW$498,10,0)="","",VLOOKUP(#REF!&amp;"-"&amp;ROW()-109,[2]ワークシート!$F$2:$BW$498,10,0)),"")</f>
        <v/>
      </c>
      <c r="AC230" s="177"/>
      <c r="AD230" s="232" t="str">
        <f>+IFERROR(VLOOKUP(#REF!&amp;"-"&amp;ROW()-109,[2]ワークシート!$F$2:$BW$498,62,0),"")</f>
        <v/>
      </c>
      <c r="AE230" s="232"/>
      <c r="AF230" s="174" t="str">
        <f t="shared" si="7"/>
        <v/>
      </c>
      <c r="AG230" s="174"/>
      <c r="AH230" s="174" t="str">
        <f>+IFERROR(IF(VLOOKUP(#REF!&amp;"-"&amp;ROW()-109,[2]ワークシート!$F$2:$BW$498,63,0)="","",VLOOKUP(#REF!&amp;"-"&amp;ROW()-109,[2]ワークシート!$F$2:$BW$498,63,0)),"")</f>
        <v/>
      </c>
      <c r="AI230" s="174"/>
      <c r="AK230" s="51">
        <v>150</v>
      </c>
      <c r="AL230" s="51" t="str">
        <f t="shared" si="8"/>
        <v>150</v>
      </c>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row>
    <row r="231" spans="1:71" ht="35.1" hidden="1" customHeight="1">
      <c r="A231" s="41"/>
      <c r="B231" s="176" t="str">
        <f>+IFERROR(VLOOKUP(#REF!&amp;"-"&amp;ROW()-109,[2]ワークシート!$F$2:$BW$498,6,0),"")</f>
        <v/>
      </c>
      <c r="C231" s="177"/>
      <c r="D231" s="176" t="str">
        <f>+IFERROR(IF(VLOOKUP(#REF!&amp;"-"&amp;ROW()-109,[2]ワークシート!$F$2:$BW$498,7,0)="","",VLOOKUP(#REF!&amp;"-"&amp;ROW()-109,[2]ワークシート!$F$2:$BW$498,7,0)),"")</f>
        <v/>
      </c>
      <c r="E231" s="177"/>
      <c r="F231" s="176" t="str">
        <f>+IFERROR(VLOOKUP(#REF!&amp;"-"&amp;ROW()-109,[2]ワークシート!$F$2:$BW$498,8,0),"")</f>
        <v/>
      </c>
      <c r="G231" s="177"/>
      <c r="H231" s="45" t="str">
        <f>+IFERROR(VLOOKUP(#REF!&amp;"-"&amp;ROW()-109,[2]ワークシート!$F$2:$BW$498,9,0),"")</f>
        <v/>
      </c>
      <c r="I23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1" s="234"/>
      <c r="K231" s="176" t="str">
        <f>+IFERROR(VLOOKUP(#REF!&amp;"-"&amp;ROW()-109,[2]ワークシート!$F$2:$BW$498,16,0),"")</f>
        <v/>
      </c>
      <c r="L231" s="178"/>
      <c r="M231" s="177"/>
      <c r="N231" s="235" t="str">
        <f>+IFERROR(VLOOKUP(#REF!&amp;"-"&amp;ROW()-109,[2]ワークシート!$F$2:$BW$498,21,0),"")</f>
        <v/>
      </c>
      <c r="O231" s="236"/>
      <c r="P231" s="231" t="str">
        <f>+IFERROR(VLOOKUP(#REF!&amp;"-"&amp;ROW()-109,[2]ワークシート!$F$2:$BW$498,22,0),"")</f>
        <v/>
      </c>
      <c r="Q231" s="231"/>
      <c r="R231" s="183" t="str">
        <f>+IFERROR(VLOOKUP(#REF!&amp;"-"&amp;ROW()-109,[2]ワークシート!$F$2:$BW$498,52,0),"")</f>
        <v/>
      </c>
      <c r="S231" s="183"/>
      <c r="T231" s="183"/>
      <c r="U231" s="231" t="str">
        <f>+IFERROR(VLOOKUP(#REF!&amp;"-"&amp;ROW()-109,[2]ワークシート!$F$2:$BW$498,57,0),"")</f>
        <v/>
      </c>
      <c r="V231" s="231"/>
      <c r="W231" s="231" t="str">
        <f>+IFERROR(VLOOKUP(#REF!&amp;"-"&amp;ROW()-109,[2]ワークシート!$F$2:$BW$498,58,0),"")</f>
        <v/>
      </c>
      <c r="X231" s="231"/>
      <c r="Y231" s="231"/>
      <c r="Z231" s="174" t="str">
        <f t="shared" si="6"/>
        <v/>
      </c>
      <c r="AA231" s="174"/>
      <c r="AB231" s="176" t="str">
        <f>+IFERROR(IF(VLOOKUP(#REF!&amp;"-"&amp;ROW()-109,[2]ワークシート!$F$2:$BW$498,10,0)="","",VLOOKUP(#REF!&amp;"-"&amp;ROW()-109,[2]ワークシート!$F$2:$BW$498,10,0)),"")</f>
        <v/>
      </c>
      <c r="AC231" s="177"/>
      <c r="AD231" s="232" t="str">
        <f>+IFERROR(VLOOKUP(#REF!&amp;"-"&amp;ROW()-109,[2]ワークシート!$F$2:$BW$498,62,0),"")</f>
        <v/>
      </c>
      <c r="AE231" s="232"/>
      <c r="AF231" s="174" t="str">
        <f t="shared" si="7"/>
        <v/>
      </c>
      <c r="AG231" s="174"/>
      <c r="AH231" s="174" t="str">
        <f>+IFERROR(IF(VLOOKUP(#REF!&amp;"-"&amp;ROW()-109,[2]ワークシート!$F$2:$BW$498,63,0)="","",VLOOKUP(#REF!&amp;"-"&amp;ROW()-109,[2]ワークシート!$F$2:$BW$498,63,0)),"")</f>
        <v/>
      </c>
      <c r="AI231" s="174"/>
      <c r="AK231" s="51">
        <v>151</v>
      </c>
      <c r="AL231" s="51" t="str">
        <f t="shared" si="8"/>
        <v>151</v>
      </c>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row>
    <row r="232" spans="1:71" ht="35.1" hidden="1" customHeight="1">
      <c r="A232" s="41"/>
      <c r="B232" s="176" t="str">
        <f>+IFERROR(VLOOKUP(#REF!&amp;"-"&amp;ROW()-109,[2]ワークシート!$F$2:$BW$498,6,0),"")</f>
        <v/>
      </c>
      <c r="C232" s="177"/>
      <c r="D232" s="176" t="str">
        <f>+IFERROR(IF(VLOOKUP(#REF!&amp;"-"&amp;ROW()-109,[2]ワークシート!$F$2:$BW$498,7,0)="","",VLOOKUP(#REF!&amp;"-"&amp;ROW()-109,[2]ワークシート!$F$2:$BW$498,7,0)),"")</f>
        <v/>
      </c>
      <c r="E232" s="177"/>
      <c r="F232" s="176" t="str">
        <f>+IFERROR(VLOOKUP(#REF!&amp;"-"&amp;ROW()-109,[2]ワークシート!$F$2:$BW$498,8,0),"")</f>
        <v/>
      </c>
      <c r="G232" s="177"/>
      <c r="H232" s="45" t="str">
        <f>+IFERROR(VLOOKUP(#REF!&amp;"-"&amp;ROW()-109,[2]ワークシート!$F$2:$BW$498,9,0),"")</f>
        <v/>
      </c>
      <c r="I23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2" s="234"/>
      <c r="K232" s="176" t="str">
        <f>+IFERROR(VLOOKUP(#REF!&amp;"-"&amp;ROW()-109,[2]ワークシート!$F$2:$BW$498,16,0),"")</f>
        <v/>
      </c>
      <c r="L232" s="178"/>
      <c r="M232" s="177"/>
      <c r="N232" s="235" t="str">
        <f>+IFERROR(VLOOKUP(#REF!&amp;"-"&amp;ROW()-109,[2]ワークシート!$F$2:$BW$498,21,0),"")</f>
        <v/>
      </c>
      <c r="O232" s="236"/>
      <c r="P232" s="231" t="str">
        <f>+IFERROR(VLOOKUP(#REF!&amp;"-"&amp;ROW()-109,[2]ワークシート!$F$2:$BW$498,22,0),"")</f>
        <v/>
      </c>
      <c r="Q232" s="231"/>
      <c r="R232" s="183" t="str">
        <f>+IFERROR(VLOOKUP(#REF!&amp;"-"&amp;ROW()-109,[2]ワークシート!$F$2:$BW$498,52,0),"")</f>
        <v/>
      </c>
      <c r="S232" s="183"/>
      <c r="T232" s="183"/>
      <c r="U232" s="231" t="str">
        <f>+IFERROR(VLOOKUP(#REF!&amp;"-"&amp;ROW()-109,[2]ワークシート!$F$2:$BW$498,57,0),"")</f>
        <v/>
      </c>
      <c r="V232" s="231"/>
      <c r="W232" s="231" t="str">
        <f>+IFERROR(VLOOKUP(#REF!&amp;"-"&amp;ROW()-109,[2]ワークシート!$F$2:$BW$498,58,0),"")</f>
        <v/>
      </c>
      <c r="X232" s="231"/>
      <c r="Y232" s="231"/>
      <c r="Z232" s="174" t="str">
        <f t="shared" si="6"/>
        <v/>
      </c>
      <c r="AA232" s="174"/>
      <c r="AB232" s="176" t="str">
        <f>+IFERROR(IF(VLOOKUP(#REF!&amp;"-"&amp;ROW()-109,[2]ワークシート!$F$2:$BW$498,10,0)="","",VLOOKUP(#REF!&amp;"-"&amp;ROW()-109,[2]ワークシート!$F$2:$BW$498,10,0)),"")</f>
        <v/>
      </c>
      <c r="AC232" s="177"/>
      <c r="AD232" s="232" t="str">
        <f>+IFERROR(VLOOKUP(#REF!&amp;"-"&amp;ROW()-109,[2]ワークシート!$F$2:$BW$498,62,0),"")</f>
        <v/>
      </c>
      <c r="AE232" s="232"/>
      <c r="AF232" s="174" t="str">
        <f t="shared" si="7"/>
        <v/>
      </c>
      <c r="AG232" s="174"/>
      <c r="AH232" s="174" t="str">
        <f>+IFERROR(IF(VLOOKUP(#REF!&amp;"-"&amp;ROW()-109,[2]ワークシート!$F$2:$BW$498,63,0)="","",VLOOKUP(#REF!&amp;"-"&amp;ROW()-109,[2]ワークシート!$F$2:$BW$498,63,0)),"")</f>
        <v/>
      </c>
      <c r="AI232" s="174"/>
      <c r="AK232" s="51">
        <v>152</v>
      </c>
      <c r="AL232" s="51" t="str">
        <f t="shared" si="8"/>
        <v>152</v>
      </c>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c r="BQ232" s="41"/>
      <c r="BR232" s="41"/>
      <c r="BS232" s="41"/>
    </row>
    <row r="233" spans="1:71" ht="35.1" hidden="1" customHeight="1">
      <c r="A233" s="41"/>
      <c r="B233" s="176" t="str">
        <f>+IFERROR(VLOOKUP(#REF!&amp;"-"&amp;ROW()-109,[2]ワークシート!$F$2:$BW$498,6,0),"")</f>
        <v/>
      </c>
      <c r="C233" s="177"/>
      <c r="D233" s="176" t="str">
        <f>+IFERROR(IF(VLOOKUP(#REF!&amp;"-"&amp;ROW()-109,[2]ワークシート!$F$2:$BW$498,7,0)="","",VLOOKUP(#REF!&amp;"-"&amp;ROW()-109,[2]ワークシート!$F$2:$BW$498,7,0)),"")</f>
        <v/>
      </c>
      <c r="E233" s="177"/>
      <c r="F233" s="176" t="str">
        <f>+IFERROR(VLOOKUP(#REF!&amp;"-"&amp;ROW()-109,[2]ワークシート!$F$2:$BW$498,8,0),"")</f>
        <v/>
      </c>
      <c r="G233" s="177"/>
      <c r="H233" s="45" t="str">
        <f>+IFERROR(VLOOKUP(#REF!&amp;"-"&amp;ROW()-109,[2]ワークシート!$F$2:$BW$498,9,0),"")</f>
        <v/>
      </c>
      <c r="I23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3" s="234"/>
      <c r="K233" s="176" t="str">
        <f>+IFERROR(VLOOKUP(#REF!&amp;"-"&amp;ROW()-109,[2]ワークシート!$F$2:$BW$498,16,0),"")</f>
        <v/>
      </c>
      <c r="L233" s="178"/>
      <c r="M233" s="177"/>
      <c r="N233" s="235" t="str">
        <f>+IFERROR(VLOOKUP(#REF!&amp;"-"&amp;ROW()-109,[2]ワークシート!$F$2:$BW$498,21,0),"")</f>
        <v/>
      </c>
      <c r="O233" s="236"/>
      <c r="P233" s="231" t="str">
        <f>+IFERROR(VLOOKUP(#REF!&amp;"-"&amp;ROW()-109,[2]ワークシート!$F$2:$BW$498,22,0),"")</f>
        <v/>
      </c>
      <c r="Q233" s="231"/>
      <c r="R233" s="183" t="str">
        <f>+IFERROR(VLOOKUP(#REF!&amp;"-"&amp;ROW()-109,[2]ワークシート!$F$2:$BW$498,52,0),"")</f>
        <v/>
      </c>
      <c r="S233" s="183"/>
      <c r="T233" s="183"/>
      <c r="U233" s="231" t="str">
        <f>+IFERROR(VLOOKUP(#REF!&amp;"-"&amp;ROW()-109,[2]ワークシート!$F$2:$BW$498,57,0),"")</f>
        <v/>
      </c>
      <c r="V233" s="231"/>
      <c r="W233" s="231" t="str">
        <f>+IFERROR(VLOOKUP(#REF!&amp;"-"&amp;ROW()-109,[2]ワークシート!$F$2:$BW$498,58,0),"")</f>
        <v/>
      </c>
      <c r="X233" s="231"/>
      <c r="Y233" s="231"/>
      <c r="Z233" s="174" t="str">
        <f t="shared" si="6"/>
        <v/>
      </c>
      <c r="AA233" s="174"/>
      <c r="AB233" s="176" t="str">
        <f>+IFERROR(IF(VLOOKUP(#REF!&amp;"-"&amp;ROW()-109,[2]ワークシート!$F$2:$BW$498,10,0)="","",VLOOKUP(#REF!&amp;"-"&amp;ROW()-109,[2]ワークシート!$F$2:$BW$498,10,0)),"")</f>
        <v/>
      </c>
      <c r="AC233" s="177"/>
      <c r="AD233" s="232" t="str">
        <f>+IFERROR(VLOOKUP(#REF!&amp;"-"&amp;ROW()-109,[2]ワークシート!$F$2:$BW$498,62,0),"")</f>
        <v/>
      </c>
      <c r="AE233" s="232"/>
      <c r="AF233" s="174" t="str">
        <f t="shared" si="7"/>
        <v/>
      </c>
      <c r="AG233" s="174"/>
      <c r="AH233" s="174" t="str">
        <f>+IFERROR(IF(VLOOKUP(#REF!&amp;"-"&amp;ROW()-109,[2]ワークシート!$F$2:$BW$498,63,0)="","",VLOOKUP(#REF!&amp;"-"&amp;ROW()-109,[2]ワークシート!$F$2:$BW$498,63,0)),"")</f>
        <v/>
      </c>
      <c r="AI233" s="174"/>
      <c r="AK233" s="51">
        <v>153</v>
      </c>
      <c r="AL233" s="51" t="str">
        <f t="shared" si="8"/>
        <v>153</v>
      </c>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c r="BQ233" s="41"/>
      <c r="BR233" s="41"/>
      <c r="BS233" s="41"/>
    </row>
    <row r="234" spans="1:71" ht="35.1" hidden="1" customHeight="1">
      <c r="A234" s="41"/>
      <c r="B234" s="176" t="str">
        <f>+IFERROR(VLOOKUP(#REF!&amp;"-"&amp;ROW()-109,[2]ワークシート!$F$2:$BW$498,6,0),"")</f>
        <v/>
      </c>
      <c r="C234" s="177"/>
      <c r="D234" s="176" t="str">
        <f>+IFERROR(IF(VLOOKUP(#REF!&amp;"-"&amp;ROW()-109,[2]ワークシート!$F$2:$BW$498,7,0)="","",VLOOKUP(#REF!&amp;"-"&amp;ROW()-109,[2]ワークシート!$F$2:$BW$498,7,0)),"")</f>
        <v/>
      </c>
      <c r="E234" s="177"/>
      <c r="F234" s="176" t="str">
        <f>+IFERROR(VLOOKUP(#REF!&amp;"-"&amp;ROW()-109,[2]ワークシート!$F$2:$BW$498,8,0),"")</f>
        <v/>
      </c>
      <c r="G234" s="177"/>
      <c r="H234" s="45" t="str">
        <f>+IFERROR(VLOOKUP(#REF!&amp;"-"&amp;ROW()-109,[2]ワークシート!$F$2:$BW$498,9,0),"")</f>
        <v/>
      </c>
      <c r="I23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4" s="234"/>
      <c r="K234" s="176" t="str">
        <f>+IFERROR(VLOOKUP(#REF!&amp;"-"&amp;ROW()-109,[2]ワークシート!$F$2:$BW$498,16,0),"")</f>
        <v/>
      </c>
      <c r="L234" s="178"/>
      <c r="M234" s="177"/>
      <c r="N234" s="235" t="str">
        <f>+IFERROR(VLOOKUP(#REF!&amp;"-"&amp;ROW()-109,[2]ワークシート!$F$2:$BW$498,21,0),"")</f>
        <v/>
      </c>
      <c r="O234" s="236"/>
      <c r="P234" s="231" t="str">
        <f>+IFERROR(VLOOKUP(#REF!&amp;"-"&amp;ROW()-109,[2]ワークシート!$F$2:$BW$498,22,0),"")</f>
        <v/>
      </c>
      <c r="Q234" s="231"/>
      <c r="R234" s="183" t="str">
        <f>+IFERROR(VLOOKUP(#REF!&amp;"-"&amp;ROW()-109,[2]ワークシート!$F$2:$BW$498,52,0),"")</f>
        <v/>
      </c>
      <c r="S234" s="183"/>
      <c r="T234" s="183"/>
      <c r="U234" s="231" t="str">
        <f>+IFERROR(VLOOKUP(#REF!&amp;"-"&amp;ROW()-109,[2]ワークシート!$F$2:$BW$498,57,0),"")</f>
        <v/>
      </c>
      <c r="V234" s="231"/>
      <c r="W234" s="231" t="str">
        <f>+IFERROR(VLOOKUP(#REF!&amp;"-"&amp;ROW()-109,[2]ワークシート!$F$2:$BW$498,58,0),"")</f>
        <v/>
      </c>
      <c r="X234" s="231"/>
      <c r="Y234" s="231"/>
      <c r="Z234" s="174" t="str">
        <f t="shared" si="6"/>
        <v/>
      </c>
      <c r="AA234" s="174"/>
      <c r="AB234" s="176" t="str">
        <f>+IFERROR(IF(VLOOKUP(#REF!&amp;"-"&amp;ROW()-109,[2]ワークシート!$F$2:$BW$498,10,0)="","",VLOOKUP(#REF!&amp;"-"&amp;ROW()-109,[2]ワークシート!$F$2:$BW$498,10,0)),"")</f>
        <v/>
      </c>
      <c r="AC234" s="177"/>
      <c r="AD234" s="232" t="str">
        <f>+IFERROR(VLOOKUP(#REF!&amp;"-"&amp;ROW()-109,[2]ワークシート!$F$2:$BW$498,62,0),"")</f>
        <v/>
      </c>
      <c r="AE234" s="232"/>
      <c r="AF234" s="174" t="str">
        <f t="shared" si="7"/>
        <v/>
      </c>
      <c r="AG234" s="174"/>
      <c r="AH234" s="174" t="str">
        <f>+IFERROR(IF(VLOOKUP(#REF!&amp;"-"&amp;ROW()-109,[2]ワークシート!$F$2:$BW$498,63,0)="","",VLOOKUP(#REF!&amp;"-"&amp;ROW()-109,[2]ワークシート!$F$2:$BW$498,63,0)),"")</f>
        <v/>
      </c>
      <c r="AI234" s="174"/>
      <c r="AK234" s="51">
        <v>154</v>
      </c>
      <c r="AL234" s="51" t="str">
        <f t="shared" si="8"/>
        <v>154</v>
      </c>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row>
    <row r="235" spans="1:71" ht="35.1" hidden="1" customHeight="1">
      <c r="A235" s="41"/>
      <c r="B235" s="176" t="str">
        <f>+IFERROR(VLOOKUP(#REF!&amp;"-"&amp;ROW()-109,[2]ワークシート!$F$2:$BW$498,6,0),"")</f>
        <v/>
      </c>
      <c r="C235" s="177"/>
      <c r="D235" s="176" t="str">
        <f>+IFERROR(IF(VLOOKUP(#REF!&amp;"-"&amp;ROW()-109,[2]ワークシート!$F$2:$BW$498,7,0)="","",VLOOKUP(#REF!&amp;"-"&amp;ROW()-109,[2]ワークシート!$F$2:$BW$498,7,0)),"")</f>
        <v/>
      </c>
      <c r="E235" s="177"/>
      <c r="F235" s="176" t="str">
        <f>+IFERROR(VLOOKUP(#REF!&amp;"-"&amp;ROW()-109,[2]ワークシート!$F$2:$BW$498,8,0),"")</f>
        <v/>
      </c>
      <c r="G235" s="177"/>
      <c r="H235" s="45" t="str">
        <f>+IFERROR(VLOOKUP(#REF!&amp;"-"&amp;ROW()-109,[2]ワークシート!$F$2:$BW$498,9,0),"")</f>
        <v/>
      </c>
      <c r="I23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5" s="234"/>
      <c r="K235" s="176" t="str">
        <f>+IFERROR(VLOOKUP(#REF!&amp;"-"&amp;ROW()-109,[2]ワークシート!$F$2:$BW$498,16,0),"")</f>
        <v/>
      </c>
      <c r="L235" s="178"/>
      <c r="M235" s="177"/>
      <c r="N235" s="235" t="str">
        <f>+IFERROR(VLOOKUP(#REF!&amp;"-"&amp;ROW()-109,[2]ワークシート!$F$2:$BW$498,21,0),"")</f>
        <v/>
      </c>
      <c r="O235" s="236"/>
      <c r="P235" s="231" t="str">
        <f>+IFERROR(VLOOKUP(#REF!&amp;"-"&amp;ROW()-109,[2]ワークシート!$F$2:$BW$498,22,0),"")</f>
        <v/>
      </c>
      <c r="Q235" s="231"/>
      <c r="R235" s="183" t="str">
        <f>+IFERROR(VLOOKUP(#REF!&amp;"-"&amp;ROW()-109,[2]ワークシート!$F$2:$BW$498,52,0),"")</f>
        <v/>
      </c>
      <c r="S235" s="183"/>
      <c r="T235" s="183"/>
      <c r="U235" s="231" t="str">
        <f>+IFERROR(VLOOKUP(#REF!&amp;"-"&amp;ROW()-109,[2]ワークシート!$F$2:$BW$498,57,0),"")</f>
        <v/>
      </c>
      <c r="V235" s="231"/>
      <c r="W235" s="231" t="str">
        <f>+IFERROR(VLOOKUP(#REF!&amp;"-"&amp;ROW()-109,[2]ワークシート!$F$2:$BW$498,58,0),"")</f>
        <v/>
      </c>
      <c r="X235" s="231"/>
      <c r="Y235" s="231"/>
      <c r="Z235" s="174" t="str">
        <f t="shared" si="6"/>
        <v/>
      </c>
      <c r="AA235" s="174"/>
      <c r="AB235" s="176" t="str">
        <f>+IFERROR(IF(VLOOKUP(#REF!&amp;"-"&amp;ROW()-109,[2]ワークシート!$F$2:$BW$498,10,0)="","",VLOOKUP(#REF!&amp;"-"&amp;ROW()-109,[2]ワークシート!$F$2:$BW$498,10,0)),"")</f>
        <v/>
      </c>
      <c r="AC235" s="177"/>
      <c r="AD235" s="232" t="str">
        <f>+IFERROR(VLOOKUP(#REF!&amp;"-"&amp;ROW()-109,[2]ワークシート!$F$2:$BW$498,62,0),"")</f>
        <v/>
      </c>
      <c r="AE235" s="232"/>
      <c r="AF235" s="174" t="str">
        <f t="shared" si="7"/>
        <v/>
      </c>
      <c r="AG235" s="174"/>
      <c r="AH235" s="174" t="str">
        <f>+IFERROR(IF(VLOOKUP(#REF!&amp;"-"&amp;ROW()-109,[2]ワークシート!$F$2:$BW$498,63,0)="","",VLOOKUP(#REF!&amp;"-"&amp;ROW()-109,[2]ワークシート!$F$2:$BW$498,63,0)),"")</f>
        <v/>
      </c>
      <c r="AI235" s="174"/>
      <c r="AK235" s="51">
        <v>155</v>
      </c>
      <c r="AL235" s="51" t="str">
        <f t="shared" si="8"/>
        <v>155</v>
      </c>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row>
    <row r="236" spans="1:71" ht="35.1" hidden="1" customHeight="1">
      <c r="A236" s="41"/>
      <c r="B236" s="176" t="str">
        <f>+IFERROR(VLOOKUP(#REF!&amp;"-"&amp;ROW()-109,[2]ワークシート!$F$2:$BW$498,6,0),"")</f>
        <v/>
      </c>
      <c r="C236" s="177"/>
      <c r="D236" s="176" t="str">
        <f>+IFERROR(IF(VLOOKUP(#REF!&amp;"-"&amp;ROW()-109,[2]ワークシート!$F$2:$BW$498,7,0)="","",VLOOKUP(#REF!&amp;"-"&amp;ROW()-109,[2]ワークシート!$F$2:$BW$498,7,0)),"")</f>
        <v/>
      </c>
      <c r="E236" s="177"/>
      <c r="F236" s="176" t="str">
        <f>+IFERROR(VLOOKUP(#REF!&amp;"-"&amp;ROW()-109,[2]ワークシート!$F$2:$BW$498,8,0),"")</f>
        <v/>
      </c>
      <c r="G236" s="177"/>
      <c r="H236" s="45" t="str">
        <f>+IFERROR(VLOOKUP(#REF!&amp;"-"&amp;ROW()-109,[2]ワークシート!$F$2:$BW$498,9,0),"")</f>
        <v/>
      </c>
      <c r="I23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6" s="234"/>
      <c r="K236" s="176" t="str">
        <f>+IFERROR(VLOOKUP(#REF!&amp;"-"&amp;ROW()-109,[2]ワークシート!$F$2:$BW$498,16,0),"")</f>
        <v/>
      </c>
      <c r="L236" s="178"/>
      <c r="M236" s="177"/>
      <c r="N236" s="235" t="str">
        <f>+IFERROR(VLOOKUP(#REF!&amp;"-"&amp;ROW()-109,[2]ワークシート!$F$2:$BW$498,21,0),"")</f>
        <v/>
      </c>
      <c r="O236" s="236"/>
      <c r="P236" s="231" t="str">
        <f>+IFERROR(VLOOKUP(#REF!&amp;"-"&amp;ROW()-109,[2]ワークシート!$F$2:$BW$498,22,0),"")</f>
        <v/>
      </c>
      <c r="Q236" s="231"/>
      <c r="R236" s="183" t="str">
        <f>+IFERROR(VLOOKUP(#REF!&amp;"-"&amp;ROW()-109,[2]ワークシート!$F$2:$BW$498,52,0),"")</f>
        <v/>
      </c>
      <c r="S236" s="183"/>
      <c r="T236" s="183"/>
      <c r="U236" s="231" t="str">
        <f>+IFERROR(VLOOKUP(#REF!&amp;"-"&amp;ROW()-109,[2]ワークシート!$F$2:$BW$498,57,0),"")</f>
        <v/>
      </c>
      <c r="V236" s="231"/>
      <c r="W236" s="231" t="str">
        <f>+IFERROR(VLOOKUP(#REF!&amp;"-"&amp;ROW()-109,[2]ワークシート!$F$2:$BW$498,58,0),"")</f>
        <v/>
      </c>
      <c r="X236" s="231"/>
      <c r="Y236" s="231"/>
      <c r="Z236" s="174" t="str">
        <f t="shared" si="6"/>
        <v/>
      </c>
      <c r="AA236" s="174"/>
      <c r="AB236" s="176" t="str">
        <f>+IFERROR(IF(VLOOKUP(#REF!&amp;"-"&amp;ROW()-109,[2]ワークシート!$F$2:$BW$498,10,0)="","",VLOOKUP(#REF!&amp;"-"&amp;ROW()-109,[2]ワークシート!$F$2:$BW$498,10,0)),"")</f>
        <v/>
      </c>
      <c r="AC236" s="177"/>
      <c r="AD236" s="232" t="str">
        <f>+IFERROR(VLOOKUP(#REF!&amp;"-"&amp;ROW()-109,[2]ワークシート!$F$2:$BW$498,62,0),"")</f>
        <v/>
      </c>
      <c r="AE236" s="232"/>
      <c r="AF236" s="174" t="str">
        <f t="shared" si="7"/>
        <v/>
      </c>
      <c r="AG236" s="174"/>
      <c r="AH236" s="174" t="str">
        <f>+IFERROR(IF(VLOOKUP(#REF!&amp;"-"&amp;ROW()-109,[2]ワークシート!$F$2:$BW$498,63,0)="","",VLOOKUP(#REF!&amp;"-"&amp;ROW()-109,[2]ワークシート!$F$2:$BW$498,63,0)),"")</f>
        <v/>
      </c>
      <c r="AI236" s="174"/>
      <c r="AK236" s="51">
        <v>156</v>
      </c>
      <c r="AL236" s="51" t="str">
        <f t="shared" si="8"/>
        <v>156</v>
      </c>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row>
    <row r="237" spans="1:71" ht="35.1" hidden="1" customHeight="1">
      <c r="A237" s="41"/>
      <c r="B237" s="176" t="str">
        <f>+IFERROR(VLOOKUP(#REF!&amp;"-"&amp;ROW()-109,[2]ワークシート!$F$2:$BW$498,6,0),"")</f>
        <v/>
      </c>
      <c r="C237" s="177"/>
      <c r="D237" s="176" t="str">
        <f>+IFERROR(IF(VLOOKUP(#REF!&amp;"-"&amp;ROW()-109,[2]ワークシート!$F$2:$BW$498,7,0)="","",VLOOKUP(#REF!&amp;"-"&amp;ROW()-109,[2]ワークシート!$F$2:$BW$498,7,0)),"")</f>
        <v/>
      </c>
      <c r="E237" s="177"/>
      <c r="F237" s="176" t="str">
        <f>+IFERROR(VLOOKUP(#REF!&amp;"-"&amp;ROW()-109,[2]ワークシート!$F$2:$BW$498,8,0),"")</f>
        <v/>
      </c>
      <c r="G237" s="177"/>
      <c r="H237" s="45" t="str">
        <f>+IFERROR(VLOOKUP(#REF!&amp;"-"&amp;ROW()-109,[2]ワークシート!$F$2:$BW$498,9,0),"")</f>
        <v/>
      </c>
      <c r="I23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7" s="234"/>
      <c r="K237" s="176" t="str">
        <f>+IFERROR(VLOOKUP(#REF!&amp;"-"&amp;ROW()-109,[2]ワークシート!$F$2:$BW$498,16,0),"")</f>
        <v/>
      </c>
      <c r="L237" s="178"/>
      <c r="M237" s="177"/>
      <c r="N237" s="235" t="str">
        <f>+IFERROR(VLOOKUP(#REF!&amp;"-"&amp;ROW()-109,[2]ワークシート!$F$2:$BW$498,21,0),"")</f>
        <v/>
      </c>
      <c r="O237" s="236"/>
      <c r="P237" s="231" t="str">
        <f>+IFERROR(VLOOKUP(#REF!&amp;"-"&amp;ROW()-109,[2]ワークシート!$F$2:$BW$498,22,0),"")</f>
        <v/>
      </c>
      <c r="Q237" s="231"/>
      <c r="R237" s="183" t="str">
        <f>+IFERROR(VLOOKUP(#REF!&amp;"-"&amp;ROW()-109,[2]ワークシート!$F$2:$BW$498,52,0),"")</f>
        <v/>
      </c>
      <c r="S237" s="183"/>
      <c r="T237" s="183"/>
      <c r="U237" s="231" t="str">
        <f>+IFERROR(VLOOKUP(#REF!&amp;"-"&amp;ROW()-109,[2]ワークシート!$F$2:$BW$498,57,0),"")</f>
        <v/>
      </c>
      <c r="V237" s="231"/>
      <c r="W237" s="231" t="str">
        <f>+IFERROR(VLOOKUP(#REF!&amp;"-"&amp;ROW()-109,[2]ワークシート!$F$2:$BW$498,58,0),"")</f>
        <v/>
      </c>
      <c r="X237" s="231"/>
      <c r="Y237" s="231"/>
      <c r="Z237" s="174" t="str">
        <f t="shared" si="6"/>
        <v/>
      </c>
      <c r="AA237" s="174"/>
      <c r="AB237" s="176" t="str">
        <f>+IFERROR(IF(VLOOKUP(#REF!&amp;"-"&amp;ROW()-109,[2]ワークシート!$F$2:$BW$498,10,0)="","",VLOOKUP(#REF!&amp;"-"&amp;ROW()-109,[2]ワークシート!$F$2:$BW$498,10,0)),"")</f>
        <v/>
      </c>
      <c r="AC237" s="177"/>
      <c r="AD237" s="232" t="str">
        <f>+IFERROR(VLOOKUP(#REF!&amp;"-"&amp;ROW()-109,[2]ワークシート!$F$2:$BW$498,62,0),"")</f>
        <v/>
      </c>
      <c r="AE237" s="232"/>
      <c r="AF237" s="174" t="str">
        <f t="shared" si="7"/>
        <v/>
      </c>
      <c r="AG237" s="174"/>
      <c r="AH237" s="174" t="str">
        <f>+IFERROR(IF(VLOOKUP(#REF!&amp;"-"&amp;ROW()-109,[2]ワークシート!$F$2:$BW$498,63,0)="","",VLOOKUP(#REF!&amp;"-"&amp;ROW()-109,[2]ワークシート!$F$2:$BW$498,63,0)),"")</f>
        <v/>
      </c>
      <c r="AI237" s="174"/>
      <c r="AK237" s="51">
        <v>157</v>
      </c>
      <c r="AL237" s="51" t="str">
        <f t="shared" si="8"/>
        <v>157</v>
      </c>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row>
    <row r="238" spans="1:71" ht="35.1" hidden="1" customHeight="1">
      <c r="A238" s="41"/>
      <c r="B238" s="176" t="str">
        <f>+IFERROR(VLOOKUP(#REF!&amp;"-"&amp;ROW()-109,[2]ワークシート!$F$2:$BW$498,6,0),"")</f>
        <v/>
      </c>
      <c r="C238" s="177"/>
      <c r="D238" s="176" t="str">
        <f>+IFERROR(IF(VLOOKUP(#REF!&amp;"-"&amp;ROW()-109,[2]ワークシート!$F$2:$BW$498,7,0)="","",VLOOKUP(#REF!&amp;"-"&amp;ROW()-109,[2]ワークシート!$F$2:$BW$498,7,0)),"")</f>
        <v/>
      </c>
      <c r="E238" s="177"/>
      <c r="F238" s="176" t="str">
        <f>+IFERROR(VLOOKUP(#REF!&amp;"-"&amp;ROW()-109,[2]ワークシート!$F$2:$BW$498,8,0),"")</f>
        <v/>
      </c>
      <c r="G238" s="177"/>
      <c r="H238" s="45" t="str">
        <f>+IFERROR(VLOOKUP(#REF!&amp;"-"&amp;ROW()-109,[2]ワークシート!$F$2:$BW$498,9,0),"")</f>
        <v/>
      </c>
      <c r="I23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8" s="234"/>
      <c r="K238" s="176" t="str">
        <f>+IFERROR(VLOOKUP(#REF!&amp;"-"&amp;ROW()-109,[2]ワークシート!$F$2:$BW$498,16,0),"")</f>
        <v/>
      </c>
      <c r="L238" s="178"/>
      <c r="M238" s="177"/>
      <c r="N238" s="235" t="str">
        <f>+IFERROR(VLOOKUP(#REF!&amp;"-"&amp;ROW()-109,[2]ワークシート!$F$2:$BW$498,21,0),"")</f>
        <v/>
      </c>
      <c r="O238" s="236"/>
      <c r="P238" s="231" t="str">
        <f>+IFERROR(VLOOKUP(#REF!&amp;"-"&amp;ROW()-109,[2]ワークシート!$F$2:$BW$498,22,0),"")</f>
        <v/>
      </c>
      <c r="Q238" s="231"/>
      <c r="R238" s="183" t="str">
        <f>+IFERROR(VLOOKUP(#REF!&amp;"-"&amp;ROW()-109,[2]ワークシート!$F$2:$BW$498,52,0),"")</f>
        <v/>
      </c>
      <c r="S238" s="183"/>
      <c r="T238" s="183"/>
      <c r="U238" s="231" t="str">
        <f>+IFERROR(VLOOKUP(#REF!&amp;"-"&amp;ROW()-109,[2]ワークシート!$F$2:$BW$498,57,0),"")</f>
        <v/>
      </c>
      <c r="V238" s="231"/>
      <c r="W238" s="231" t="str">
        <f>+IFERROR(VLOOKUP(#REF!&amp;"-"&amp;ROW()-109,[2]ワークシート!$F$2:$BW$498,58,0),"")</f>
        <v/>
      </c>
      <c r="X238" s="231"/>
      <c r="Y238" s="231"/>
      <c r="Z238" s="174" t="str">
        <f t="shared" si="6"/>
        <v/>
      </c>
      <c r="AA238" s="174"/>
      <c r="AB238" s="176" t="str">
        <f>+IFERROR(IF(VLOOKUP(#REF!&amp;"-"&amp;ROW()-109,[2]ワークシート!$F$2:$BW$498,10,0)="","",VLOOKUP(#REF!&amp;"-"&amp;ROW()-109,[2]ワークシート!$F$2:$BW$498,10,0)),"")</f>
        <v/>
      </c>
      <c r="AC238" s="177"/>
      <c r="AD238" s="232" t="str">
        <f>+IFERROR(VLOOKUP(#REF!&amp;"-"&amp;ROW()-109,[2]ワークシート!$F$2:$BW$498,62,0),"")</f>
        <v/>
      </c>
      <c r="AE238" s="232"/>
      <c r="AF238" s="174" t="str">
        <f t="shared" si="7"/>
        <v/>
      </c>
      <c r="AG238" s="174"/>
      <c r="AH238" s="174" t="str">
        <f>+IFERROR(IF(VLOOKUP(#REF!&amp;"-"&amp;ROW()-109,[2]ワークシート!$F$2:$BW$498,63,0)="","",VLOOKUP(#REF!&amp;"-"&amp;ROW()-109,[2]ワークシート!$F$2:$BW$498,63,0)),"")</f>
        <v/>
      </c>
      <c r="AI238" s="174"/>
      <c r="AK238" s="51">
        <v>158</v>
      </c>
      <c r="AL238" s="51" t="str">
        <f t="shared" si="8"/>
        <v>158</v>
      </c>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row>
    <row r="239" spans="1:71" ht="35.1" hidden="1" customHeight="1">
      <c r="A239" s="41"/>
      <c r="B239" s="176" t="str">
        <f>+IFERROR(VLOOKUP(#REF!&amp;"-"&amp;ROW()-109,[2]ワークシート!$F$2:$BW$498,6,0),"")</f>
        <v/>
      </c>
      <c r="C239" s="177"/>
      <c r="D239" s="176" t="str">
        <f>+IFERROR(IF(VLOOKUP(#REF!&amp;"-"&amp;ROW()-109,[2]ワークシート!$F$2:$BW$498,7,0)="","",VLOOKUP(#REF!&amp;"-"&amp;ROW()-109,[2]ワークシート!$F$2:$BW$498,7,0)),"")</f>
        <v/>
      </c>
      <c r="E239" s="177"/>
      <c r="F239" s="176" t="str">
        <f>+IFERROR(VLOOKUP(#REF!&amp;"-"&amp;ROW()-109,[2]ワークシート!$F$2:$BW$498,8,0),"")</f>
        <v/>
      </c>
      <c r="G239" s="177"/>
      <c r="H239" s="45" t="str">
        <f>+IFERROR(VLOOKUP(#REF!&amp;"-"&amp;ROW()-109,[2]ワークシート!$F$2:$BW$498,9,0),"")</f>
        <v/>
      </c>
      <c r="I23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39" s="234"/>
      <c r="K239" s="176" t="str">
        <f>+IFERROR(VLOOKUP(#REF!&amp;"-"&amp;ROW()-109,[2]ワークシート!$F$2:$BW$498,16,0),"")</f>
        <v/>
      </c>
      <c r="L239" s="178"/>
      <c r="M239" s="177"/>
      <c r="N239" s="235" t="str">
        <f>+IFERROR(VLOOKUP(#REF!&amp;"-"&amp;ROW()-109,[2]ワークシート!$F$2:$BW$498,21,0),"")</f>
        <v/>
      </c>
      <c r="O239" s="236"/>
      <c r="P239" s="231" t="str">
        <f>+IFERROR(VLOOKUP(#REF!&amp;"-"&amp;ROW()-109,[2]ワークシート!$F$2:$BW$498,22,0),"")</f>
        <v/>
      </c>
      <c r="Q239" s="231"/>
      <c r="R239" s="183" t="str">
        <f>+IFERROR(VLOOKUP(#REF!&amp;"-"&amp;ROW()-109,[2]ワークシート!$F$2:$BW$498,52,0),"")</f>
        <v/>
      </c>
      <c r="S239" s="183"/>
      <c r="T239" s="183"/>
      <c r="U239" s="231" t="str">
        <f>+IFERROR(VLOOKUP(#REF!&amp;"-"&amp;ROW()-109,[2]ワークシート!$F$2:$BW$498,57,0),"")</f>
        <v/>
      </c>
      <c r="V239" s="231"/>
      <c r="W239" s="231" t="str">
        <f>+IFERROR(VLOOKUP(#REF!&amp;"-"&amp;ROW()-109,[2]ワークシート!$F$2:$BW$498,58,0),"")</f>
        <v/>
      </c>
      <c r="X239" s="231"/>
      <c r="Y239" s="231"/>
      <c r="Z239" s="174" t="str">
        <f t="shared" si="6"/>
        <v/>
      </c>
      <c r="AA239" s="174"/>
      <c r="AB239" s="176" t="str">
        <f>+IFERROR(IF(VLOOKUP(#REF!&amp;"-"&amp;ROW()-109,[2]ワークシート!$F$2:$BW$498,10,0)="","",VLOOKUP(#REF!&amp;"-"&amp;ROW()-109,[2]ワークシート!$F$2:$BW$498,10,0)),"")</f>
        <v/>
      </c>
      <c r="AC239" s="177"/>
      <c r="AD239" s="232" t="str">
        <f>+IFERROR(VLOOKUP(#REF!&amp;"-"&amp;ROW()-109,[2]ワークシート!$F$2:$BW$498,62,0),"")</f>
        <v/>
      </c>
      <c r="AE239" s="232"/>
      <c r="AF239" s="174" t="str">
        <f t="shared" si="7"/>
        <v/>
      </c>
      <c r="AG239" s="174"/>
      <c r="AH239" s="174" t="str">
        <f>+IFERROR(IF(VLOOKUP(#REF!&amp;"-"&amp;ROW()-109,[2]ワークシート!$F$2:$BW$498,63,0)="","",VLOOKUP(#REF!&amp;"-"&amp;ROW()-109,[2]ワークシート!$F$2:$BW$498,63,0)),"")</f>
        <v/>
      </c>
      <c r="AI239" s="174"/>
      <c r="AK239" s="51">
        <v>159</v>
      </c>
      <c r="AL239" s="51" t="str">
        <f t="shared" si="8"/>
        <v>159</v>
      </c>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row>
    <row r="240" spans="1:71" ht="35.1" hidden="1" customHeight="1">
      <c r="A240" s="41"/>
      <c r="B240" s="176" t="str">
        <f>+IFERROR(VLOOKUP(#REF!&amp;"-"&amp;ROW()-109,[2]ワークシート!$F$2:$BW$498,6,0),"")</f>
        <v/>
      </c>
      <c r="C240" s="177"/>
      <c r="D240" s="176" t="str">
        <f>+IFERROR(IF(VLOOKUP(#REF!&amp;"-"&amp;ROW()-109,[2]ワークシート!$F$2:$BW$498,7,0)="","",VLOOKUP(#REF!&amp;"-"&amp;ROW()-109,[2]ワークシート!$F$2:$BW$498,7,0)),"")</f>
        <v/>
      </c>
      <c r="E240" s="177"/>
      <c r="F240" s="176" t="str">
        <f>+IFERROR(VLOOKUP(#REF!&amp;"-"&amp;ROW()-109,[2]ワークシート!$F$2:$BW$498,8,0),"")</f>
        <v/>
      </c>
      <c r="G240" s="177"/>
      <c r="H240" s="45" t="str">
        <f>+IFERROR(VLOOKUP(#REF!&amp;"-"&amp;ROW()-109,[2]ワークシート!$F$2:$BW$498,9,0),"")</f>
        <v/>
      </c>
      <c r="I24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0" s="234"/>
      <c r="K240" s="176" t="str">
        <f>+IFERROR(VLOOKUP(#REF!&amp;"-"&amp;ROW()-109,[2]ワークシート!$F$2:$BW$498,16,0),"")</f>
        <v/>
      </c>
      <c r="L240" s="178"/>
      <c r="M240" s="177"/>
      <c r="N240" s="235" t="str">
        <f>+IFERROR(VLOOKUP(#REF!&amp;"-"&amp;ROW()-109,[2]ワークシート!$F$2:$BW$498,21,0),"")</f>
        <v/>
      </c>
      <c r="O240" s="236"/>
      <c r="P240" s="231" t="str">
        <f>+IFERROR(VLOOKUP(#REF!&amp;"-"&amp;ROW()-109,[2]ワークシート!$F$2:$BW$498,22,0),"")</f>
        <v/>
      </c>
      <c r="Q240" s="231"/>
      <c r="R240" s="183" t="str">
        <f>+IFERROR(VLOOKUP(#REF!&amp;"-"&amp;ROW()-109,[2]ワークシート!$F$2:$BW$498,52,0),"")</f>
        <v/>
      </c>
      <c r="S240" s="183"/>
      <c r="T240" s="183"/>
      <c r="U240" s="231" t="str">
        <f>+IFERROR(VLOOKUP(#REF!&amp;"-"&amp;ROW()-109,[2]ワークシート!$F$2:$BW$498,57,0),"")</f>
        <v/>
      </c>
      <c r="V240" s="231"/>
      <c r="W240" s="231" t="str">
        <f>+IFERROR(VLOOKUP(#REF!&amp;"-"&amp;ROW()-109,[2]ワークシート!$F$2:$BW$498,58,0),"")</f>
        <v/>
      </c>
      <c r="X240" s="231"/>
      <c r="Y240" s="231"/>
      <c r="Z240" s="174" t="str">
        <f t="shared" si="6"/>
        <v/>
      </c>
      <c r="AA240" s="174"/>
      <c r="AB240" s="176" t="str">
        <f>+IFERROR(IF(VLOOKUP(#REF!&amp;"-"&amp;ROW()-109,[2]ワークシート!$F$2:$BW$498,10,0)="","",VLOOKUP(#REF!&amp;"-"&amp;ROW()-109,[2]ワークシート!$F$2:$BW$498,10,0)),"")</f>
        <v/>
      </c>
      <c r="AC240" s="177"/>
      <c r="AD240" s="232" t="str">
        <f>+IFERROR(VLOOKUP(#REF!&amp;"-"&amp;ROW()-109,[2]ワークシート!$F$2:$BW$498,62,0),"")</f>
        <v/>
      </c>
      <c r="AE240" s="232"/>
      <c r="AF240" s="174" t="str">
        <f t="shared" si="7"/>
        <v/>
      </c>
      <c r="AG240" s="174"/>
      <c r="AH240" s="174" t="str">
        <f>+IFERROR(IF(VLOOKUP(#REF!&amp;"-"&amp;ROW()-109,[2]ワークシート!$F$2:$BW$498,63,0)="","",VLOOKUP(#REF!&amp;"-"&amp;ROW()-109,[2]ワークシート!$F$2:$BW$498,63,0)),"")</f>
        <v/>
      </c>
      <c r="AI240" s="174"/>
      <c r="AK240" s="51">
        <v>160</v>
      </c>
      <c r="AL240" s="51" t="str">
        <f t="shared" si="8"/>
        <v>160</v>
      </c>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row>
    <row r="241" spans="1:71" ht="35.1" hidden="1" customHeight="1">
      <c r="A241" s="41"/>
      <c r="B241" s="176" t="str">
        <f>+IFERROR(VLOOKUP(#REF!&amp;"-"&amp;ROW()-109,[2]ワークシート!$F$2:$BW$498,6,0),"")</f>
        <v/>
      </c>
      <c r="C241" s="177"/>
      <c r="D241" s="176" t="str">
        <f>+IFERROR(IF(VLOOKUP(#REF!&amp;"-"&amp;ROW()-109,[2]ワークシート!$F$2:$BW$498,7,0)="","",VLOOKUP(#REF!&amp;"-"&amp;ROW()-109,[2]ワークシート!$F$2:$BW$498,7,0)),"")</f>
        <v/>
      </c>
      <c r="E241" s="177"/>
      <c r="F241" s="176" t="str">
        <f>+IFERROR(VLOOKUP(#REF!&amp;"-"&amp;ROW()-109,[2]ワークシート!$F$2:$BW$498,8,0),"")</f>
        <v/>
      </c>
      <c r="G241" s="177"/>
      <c r="H241" s="45" t="str">
        <f>+IFERROR(VLOOKUP(#REF!&amp;"-"&amp;ROW()-109,[2]ワークシート!$F$2:$BW$498,9,0),"")</f>
        <v/>
      </c>
      <c r="I24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1" s="234"/>
      <c r="K241" s="176" t="str">
        <f>+IFERROR(VLOOKUP(#REF!&amp;"-"&amp;ROW()-109,[2]ワークシート!$F$2:$BW$498,16,0),"")</f>
        <v/>
      </c>
      <c r="L241" s="178"/>
      <c r="M241" s="177"/>
      <c r="N241" s="235" t="str">
        <f>+IFERROR(VLOOKUP(#REF!&amp;"-"&amp;ROW()-109,[2]ワークシート!$F$2:$BW$498,21,0),"")</f>
        <v/>
      </c>
      <c r="O241" s="236"/>
      <c r="P241" s="231" t="str">
        <f>+IFERROR(VLOOKUP(#REF!&amp;"-"&amp;ROW()-109,[2]ワークシート!$F$2:$BW$498,22,0),"")</f>
        <v/>
      </c>
      <c r="Q241" s="231"/>
      <c r="R241" s="183" t="str">
        <f>+IFERROR(VLOOKUP(#REF!&amp;"-"&amp;ROW()-109,[2]ワークシート!$F$2:$BW$498,52,0),"")</f>
        <v/>
      </c>
      <c r="S241" s="183"/>
      <c r="T241" s="183"/>
      <c r="U241" s="231" t="str">
        <f>+IFERROR(VLOOKUP(#REF!&amp;"-"&amp;ROW()-109,[2]ワークシート!$F$2:$BW$498,57,0),"")</f>
        <v/>
      </c>
      <c r="V241" s="231"/>
      <c r="W241" s="231" t="str">
        <f>+IFERROR(VLOOKUP(#REF!&amp;"-"&amp;ROW()-109,[2]ワークシート!$F$2:$BW$498,58,0),"")</f>
        <v/>
      </c>
      <c r="X241" s="231"/>
      <c r="Y241" s="231"/>
      <c r="Z241" s="174" t="str">
        <f t="shared" si="6"/>
        <v/>
      </c>
      <c r="AA241" s="174"/>
      <c r="AB241" s="176" t="str">
        <f>+IFERROR(IF(VLOOKUP(#REF!&amp;"-"&amp;ROW()-109,[2]ワークシート!$F$2:$BW$498,10,0)="","",VLOOKUP(#REF!&amp;"-"&amp;ROW()-109,[2]ワークシート!$F$2:$BW$498,10,0)),"")</f>
        <v/>
      </c>
      <c r="AC241" s="177"/>
      <c r="AD241" s="232" t="str">
        <f>+IFERROR(VLOOKUP(#REF!&amp;"-"&amp;ROW()-109,[2]ワークシート!$F$2:$BW$498,62,0),"")</f>
        <v/>
      </c>
      <c r="AE241" s="232"/>
      <c r="AF241" s="174" t="str">
        <f t="shared" si="7"/>
        <v/>
      </c>
      <c r="AG241" s="174"/>
      <c r="AH241" s="174" t="str">
        <f>+IFERROR(IF(VLOOKUP(#REF!&amp;"-"&amp;ROW()-109,[2]ワークシート!$F$2:$BW$498,63,0)="","",VLOOKUP(#REF!&amp;"-"&amp;ROW()-109,[2]ワークシート!$F$2:$BW$498,63,0)),"")</f>
        <v/>
      </c>
      <c r="AI241" s="174"/>
      <c r="AK241" s="51">
        <v>161</v>
      </c>
      <c r="AL241" s="51" t="str">
        <f t="shared" si="8"/>
        <v>161</v>
      </c>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c r="BQ241" s="41"/>
      <c r="BR241" s="41"/>
      <c r="BS241" s="41"/>
    </row>
    <row r="242" spans="1:71" ht="35.1" hidden="1" customHeight="1">
      <c r="A242" s="41"/>
      <c r="B242" s="176" t="str">
        <f>+IFERROR(VLOOKUP(#REF!&amp;"-"&amp;ROW()-109,[2]ワークシート!$F$2:$BW$498,6,0),"")</f>
        <v/>
      </c>
      <c r="C242" s="177"/>
      <c r="D242" s="176" t="str">
        <f>+IFERROR(IF(VLOOKUP(#REF!&amp;"-"&amp;ROW()-109,[2]ワークシート!$F$2:$BW$498,7,0)="","",VLOOKUP(#REF!&amp;"-"&amp;ROW()-109,[2]ワークシート!$F$2:$BW$498,7,0)),"")</f>
        <v/>
      </c>
      <c r="E242" s="177"/>
      <c r="F242" s="176" t="str">
        <f>+IFERROR(VLOOKUP(#REF!&amp;"-"&amp;ROW()-109,[2]ワークシート!$F$2:$BW$498,8,0),"")</f>
        <v/>
      </c>
      <c r="G242" s="177"/>
      <c r="H242" s="45" t="str">
        <f>+IFERROR(VLOOKUP(#REF!&amp;"-"&amp;ROW()-109,[2]ワークシート!$F$2:$BW$498,9,0),"")</f>
        <v/>
      </c>
      <c r="I24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2" s="234"/>
      <c r="K242" s="176" t="str">
        <f>+IFERROR(VLOOKUP(#REF!&amp;"-"&amp;ROW()-109,[2]ワークシート!$F$2:$BW$498,16,0),"")</f>
        <v/>
      </c>
      <c r="L242" s="178"/>
      <c r="M242" s="177"/>
      <c r="N242" s="235" t="str">
        <f>+IFERROR(VLOOKUP(#REF!&amp;"-"&amp;ROW()-109,[2]ワークシート!$F$2:$BW$498,21,0),"")</f>
        <v/>
      </c>
      <c r="O242" s="236"/>
      <c r="P242" s="231" t="str">
        <f>+IFERROR(VLOOKUP(#REF!&amp;"-"&amp;ROW()-109,[2]ワークシート!$F$2:$BW$498,22,0),"")</f>
        <v/>
      </c>
      <c r="Q242" s="231"/>
      <c r="R242" s="183" t="str">
        <f>+IFERROR(VLOOKUP(#REF!&amp;"-"&amp;ROW()-109,[2]ワークシート!$F$2:$BW$498,52,0),"")</f>
        <v/>
      </c>
      <c r="S242" s="183"/>
      <c r="T242" s="183"/>
      <c r="U242" s="231" t="str">
        <f>+IFERROR(VLOOKUP(#REF!&amp;"-"&amp;ROW()-109,[2]ワークシート!$F$2:$BW$498,57,0),"")</f>
        <v/>
      </c>
      <c r="V242" s="231"/>
      <c r="W242" s="231" t="str">
        <f>+IFERROR(VLOOKUP(#REF!&amp;"-"&amp;ROW()-109,[2]ワークシート!$F$2:$BW$498,58,0),"")</f>
        <v/>
      </c>
      <c r="X242" s="231"/>
      <c r="Y242" s="231"/>
      <c r="Z242" s="174" t="str">
        <f t="shared" si="6"/>
        <v/>
      </c>
      <c r="AA242" s="174"/>
      <c r="AB242" s="176" t="str">
        <f>+IFERROR(IF(VLOOKUP(#REF!&amp;"-"&amp;ROW()-109,[2]ワークシート!$F$2:$BW$498,10,0)="","",VLOOKUP(#REF!&amp;"-"&amp;ROW()-109,[2]ワークシート!$F$2:$BW$498,10,0)),"")</f>
        <v/>
      </c>
      <c r="AC242" s="177"/>
      <c r="AD242" s="232" t="str">
        <f>+IFERROR(VLOOKUP(#REF!&amp;"-"&amp;ROW()-109,[2]ワークシート!$F$2:$BW$498,62,0),"")</f>
        <v/>
      </c>
      <c r="AE242" s="232"/>
      <c r="AF242" s="174" t="str">
        <f t="shared" si="7"/>
        <v/>
      </c>
      <c r="AG242" s="174"/>
      <c r="AH242" s="174" t="str">
        <f>+IFERROR(IF(VLOOKUP(#REF!&amp;"-"&amp;ROW()-109,[2]ワークシート!$F$2:$BW$498,63,0)="","",VLOOKUP(#REF!&amp;"-"&amp;ROW()-109,[2]ワークシート!$F$2:$BW$498,63,0)),"")</f>
        <v/>
      </c>
      <c r="AI242" s="174"/>
      <c r="AK242" s="51">
        <v>162</v>
      </c>
      <c r="AL242" s="51" t="str">
        <f t="shared" si="8"/>
        <v>162</v>
      </c>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41"/>
    </row>
    <row r="243" spans="1:71" ht="35.1" hidden="1" customHeight="1">
      <c r="A243" s="41"/>
      <c r="B243" s="176" t="str">
        <f>+IFERROR(VLOOKUP(#REF!&amp;"-"&amp;ROW()-109,[2]ワークシート!$F$2:$BW$498,6,0),"")</f>
        <v/>
      </c>
      <c r="C243" s="177"/>
      <c r="D243" s="176" t="str">
        <f>+IFERROR(IF(VLOOKUP(#REF!&amp;"-"&amp;ROW()-109,[2]ワークシート!$F$2:$BW$498,7,0)="","",VLOOKUP(#REF!&amp;"-"&amp;ROW()-109,[2]ワークシート!$F$2:$BW$498,7,0)),"")</f>
        <v/>
      </c>
      <c r="E243" s="177"/>
      <c r="F243" s="176" t="str">
        <f>+IFERROR(VLOOKUP(#REF!&amp;"-"&amp;ROW()-109,[2]ワークシート!$F$2:$BW$498,8,0),"")</f>
        <v/>
      </c>
      <c r="G243" s="177"/>
      <c r="H243" s="45" t="str">
        <f>+IFERROR(VLOOKUP(#REF!&amp;"-"&amp;ROW()-109,[2]ワークシート!$F$2:$BW$498,9,0),"")</f>
        <v/>
      </c>
      <c r="I24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3" s="234"/>
      <c r="K243" s="176" t="str">
        <f>+IFERROR(VLOOKUP(#REF!&amp;"-"&amp;ROW()-109,[2]ワークシート!$F$2:$BW$498,16,0),"")</f>
        <v/>
      </c>
      <c r="L243" s="178"/>
      <c r="M243" s="177"/>
      <c r="N243" s="235" t="str">
        <f>+IFERROR(VLOOKUP(#REF!&amp;"-"&amp;ROW()-109,[2]ワークシート!$F$2:$BW$498,21,0),"")</f>
        <v/>
      </c>
      <c r="O243" s="236"/>
      <c r="P243" s="231" t="str">
        <f>+IFERROR(VLOOKUP(#REF!&amp;"-"&amp;ROW()-109,[2]ワークシート!$F$2:$BW$498,22,0),"")</f>
        <v/>
      </c>
      <c r="Q243" s="231"/>
      <c r="R243" s="183" t="str">
        <f>+IFERROR(VLOOKUP(#REF!&amp;"-"&amp;ROW()-109,[2]ワークシート!$F$2:$BW$498,52,0),"")</f>
        <v/>
      </c>
      <c r="S243" s="183"/>
      <c r="T243" s="183"/>
      <c r="U243" s="231" t="str">
        <f>+IFERROR(VLOOKUP(#REF!&amp;"-"&amp;ROW()-109,[2]ワークシート!$F$2:$BW$498,57,0),"")</f>
        <v/>
      </c>
      <c r="V243" s="231"/>
      <c r="W243" s="231" t="str">
        <f>+IFERROR(VLOOKUP(#REF!&amp;"-"&amp;ROW()-109,[2]ワークシート!$F$2:$BW$498,58,0),"")</f>
        <v/>
      </c>
      <c r="X243" s="231"/>
      <c r="Y243" s="231"/>
      <c r="Z243" s="174" t="str">
        <f t="shared" si="6"/>
        <v/>
      </c>
      <c r="AA243" s="174"/>
      <c r="AB243" s="176" t="str">
        <f>+IFERROR(IF(VLOOKUP(#REF!&amp;"-"&amp;ROW()-109,[2]ワークシート!$F$2:$BW$498,10,0)="","",VLOOKUP(#REF!&amp;"-"&amp;ROW()-109,[2]ワークシート!$F$2:$BW$498,10,0)),"")</f>
        <v/>
      </c>
      <c r="AC243" s="177"/>
      <c r="AD243" s="232" t="str">
        <f>+IFERROR(VLOOKUP(#REF!&amp;"-"&amp;ROW()-109,[2]ワークシート!$F$2:$BW$498,62,0),"")</f>
        <v/>
      </c>
      <c r="AE243" s="232"/>
      <c r="AF243" s="174" t="str">
        <f t="shared" si="7"/>
        <v/>
      </c>
      <c r="AG243" s="174"/>
      <c r="AH243" s="174" t="str">
        <f>+IFERROR(IF(VLOOKUP(#REF!&amp;"-"&amp;ROW()-109,[2]ワークシート!$F$2:$BW$498,63,0)="","",VLOOKUP(#REF!&amp;"-"&amp;ROW()-109,[2]ワークシート!$F$2:$BW$498,63,0)),"")</f>
        <v/>
      </c>
      <c r="AI243" s="174"/>
      <c r="AK243" s="51">
        <v>163</v>
      </c>
      <c r="AL243" s="51" t="str">
        <f t="shared" si="8"/>
        <v>163</v>
      </c>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41"/>
    </row>
    <row r="244" spans="1:71" ht="35.1" hidden="1" customHeight="1">
      <c r="A244" s="41"/>
      <c r="B244" s="176" t="str">
        <f>+IFERROR(VLOOKUP(#REF!&amp;"-"&amp;ROW()-109,[2]ワークシート!$F$2:$BW$498,6,0),"")</f>
        <v/>
      </c>
      <c r="C244" s="177"/>
      <c r="D244" s="176" t="str">
        <f>+IFERROR(IF(VLOOKUP(#REF!&amp;"-"&amp;ROW()-109,[2]ワークシート!$F$2:$BW$498,7,0)="","",VLOOKUP(#REF!&amp;"-"&amp;ROW()-109,[2]ワークシート!$F$2:$BW$498,7,0)),"")</f>
        <v/>
      </c>
      <c r="E244" s="177"/>
      <c r="F244" s="176" t="str">
        <f>+IFERROR(VLOOKUP(#REF!&amp;"-"&amp;ROW()-109,[2]ワークシート!$F$2:$BW$498,8,0),"")</f>
        <v/>
      </c>
      <c r="G244" s="177"/>
      <c r="H244" s="45" t="str">
        <f>+IFERROR(VLOOKUP(#REF!&amp;"-"&amp;ROW()-109,[2]ワークシート!$F$2:$BW$498,9,0),"")</f>
        <v/>
      </c>
      <c r="I24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4" s="234"/>
      <c r="K244" s="176" t="str">
        <f>+IFERROR(VLOOKUP(#REF!&amp;"-"&amp;ROW()-109,[2]ワークシート!$F$2:$BW$498,16,0),"")</f>
        <v/>
      </c>
      <c r="L244" s="178"/>
      <c r="M244" s="177"/>
      <c r="N244" s="235" t="str">
        <f>+IFERROR(VLOOKUP(#REF!&amp;"-"&amp;ROW()-109,[2]ワークシート!$F$2:$BW$498,21,0),"")</f>
        <v/>
      </c>
      <c r="O244" s="236"/>
      <c r="P244" s="231" t="str">
        <f>+IFERROR(VLOOKUP(#REF!&amp;"-"&amp;ROW()-109,[2]ワークシート!$F$2:$BW$498,22,0),"")</f>
        <v/>
      </c>
      <c r="Q244" s="231"/>
      <c r="R244" s="183" t="str">
        <f>+IFERROR(VLOOKUP(#REF!&amp;"-"&amp;ROW()-109,[2]ワークシート!$F$2:$BW$498,52,0),"")</f>
        <v/>
      </c>
      <c r="S244" s="183"/>
      <c r="T244" s="183"/>
      <c r="U244" s="231" t="str">
        <f>+IFERROR(VLOOKUP(#REF!&amp;"-"&amp;ROW()-109,[2]ワークシート!$F$2:$BW$498,57,0),"")</f>
        <v/>
      </c>
      <c r="V244" s="231"/>
      <c r="W244" s="231" t="str">
        <f>+IFERROR(VLOOKUP(#REF!&amp;"-"&amp;ROW()-109,[2]ワークシート!$F$2:$BW$498,58,0),"")</f>
        <v/>
      </c>
      <c r="X244" s="231"/>
      <c r="Y244" s="231"/>
      <c r="Z244" s="174" t="str">
        <f t="shared" si="6"/>
        <v/>
      </c>
      <c r="AA244" s="174"/>
      <c r="AB244" s="176" t="str">
        <f>+IFERROR(IF(VLOOKUP(#REF!&amp;"-"&amp;ROW()-109,[2]ワークシート!$F$2:$BW$498,10,0)="","",VLOOKUP(#REF!&amp;"-"&amp;ROW()-109,[2]ワークシート!$F$2:$BW$498,10,0)),"")</f>
        <v/>
      </c>
      <c r="AC244" s="177"/>
      <c r="AD244" s="232" t="str">
        <f>+IFERROR(VLOOKUP(#REF!&amp;"-"&amp;ROW()-109,[2]ワークシート!$F$2:$BW$498,62,0),"")</f>
        <v/>
      </c>
      <c r="AE244" s="232"/>
      <c r="AF244" s="174" t="str">
        <f t="shared" si="7"/>
        <v/>
      </c>
      <c r="AG244" s="174"/>
      <c r="AH244" s="174" t="str">
        <f>+IFERROR(IF(VLOOKUP(#REF!&amp;"-"&amp;ROW()-109,[2]ワークシート!$F$2:$BW$498,63,0)="","",VLOOKUP(#REF!&amp;"-"&amp;ROW()-109,[2]ワークシート!$F$2:$BW$498,63,0)),"")</f>
        <v/>
      </c>
      <c r="AI244" s="174"/>
      <c r="AK244" s="51">
        <v>164</v>
      </c>
      <c r="AL244" s="51" t="str">
        <f t="shared" si="8"/>
        <v>164</v>
      </c>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41"/>
      <c r="BQ244" s="41"/>
      <c r="BR244" s="41"/>
      <c r="BS244" s="41"/>
    </row>
    <row r="245" spans="1:71" ht="35.1" hidden="1" customHeight="1">
      <c r="A245" s="41"/>
      <c r="B245" s="176" t="str">
        <f>+IFERROR(VLOOKUP(#REF!&amp;"-"&amp;ROW()-109,[2]ワークシート!$F$2:$BW$498,6,0),"")</f>
        <v/>
      </c>
      <c r="C245" s="177"/>
      <c r="D245" s="176" t="str">
        <f>+IFERROR(IF(VLOOKUP(#REF!&amp;"-"&amp;ROW()-109,[2]ワークシート!$F$2:$BW$498,7,0)="","",VLOOKUP(#REF!&amp;"-"&amp;ROW()-109,[2]ワークシート!$F$2:$BW$498,7,0)),"")</f>
        <v/>
      </c>
      <c r="E245" s="177"/>
      <c r="F245" s="176" t="str">
        <f>+IFERROR(VLOOKUP(#REF!&amp;"-"&amp;ROW()-109,[2]ワークシート!$F$2:$BW$498,8,0),"")</f>
        <v/>
      </c>
      <c r="G245" s="177"/>
      <c r="H245" s="45" t="str">
        <f>+IFERROR(VLOOKUP(#REF!&amp;"-"&amp;ROW()-109,[2]ワークシート!$F$2:$BW$498,9,0),"")</f>
        <v/>
      </c>
      <c r="I24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5" s="234"/>
      <c r="K245" s="176" t="str">
        <f>+IFERROR(VLOOKUP(#REF!&amp;"-"&amp;ROW()-109,[2]ワークシート!$F$2:$BW$498,16,0),"")</f>
        <v/>
      </c>
      <c r="L245" s="178"/>
      <c r="M245" s="177"/>
      <c r="N245" s="235" t="str">
        <f>+IFERROR(VLOOKUP(#REF!&amp;"-"&amp;ROW()-109,[2]ワークシート!$F$2:$BW$498,21,0),"")</f>
        <v/>
      </c>
      <c r="O245" s="236"/>
      <c r="P245" s="231" t="str">
        <f>+IFERROR(VLOOKUP(#REF!&amp;"-"&amp;ROW()-109,[2]ワークシート!$F$2:$BW$498,22,0),"")</f>
        <v/>
      </c>
      <c r="Q245" s="231"/>
      <c r="R245" s="183" t="str">
        <f>+IFERROR(VLOOKUP(#REF!&amp;"-"&amp;ROW()-109,[2]ワークシート!$F$2:$BW$498,52,0),"")</f>
        <v/>
      </c>
      <c r="S245" s="183"/>
      <c r="T245" s="183"/>
      <c r="U245" s="231" t="str">
        <f>+IFERROR(VLOOKUP(#REF!&amp;"-"&amp;ROW()-109,[2]ワークシート!$F$2:$BW$498,57,0),"")</f>
        <v/>
      </c>
      <c r="V245" s="231"/>
      <c r="W245" s="231" t="str">
        <f>+IFERROR(VLOOKUP(#REF!&amp;"-"&amp;ROW()-109,[2]ワークシート!$F$2:$BW$498,58,0),"")</f>
        <v/>
      </c>
      <c r="X245" s="231"/>
      <c r="Y245" s="231"/>
      <c r="Z245" s="174" t="str">
        <f t="shared" si="6"/>
        <v/>
      </c>
      <c r="AA245" s="174"/>
      <c r="AB245" s="176" t="str">
        <f>+IFERROR(IF(VLOOKUP(#REF!&amp;"-"&amp;ROW()-109,[2]ワークシート!$F$2:$BW$498,10,0)="","",VLOOKUP(#REF!&amp;"-"&amp;ROW()-109,[2]ワークシート!$F$2:$BW$498,10,0)),"")</f>
        <v/>
      </c>
      <c r="AC245" s="177"/>
      <c r="AD245" s="232" t="str">
        <f>+IFERROR(VLOOKUP(#REF!&amp;"-"&amp;ROW()-109,[2]ワークシート!$F$2:$BW$498,62,0),"")</f>
        <v/>
      </c>
      <c r="AE245" s="232"/>
      <c r="AF245" s="174" t="str">
        <f t="shared" si="7"/>
        <v/>
      </c>
      <c r="AG245" s="174"/>
      <c r="AH245" s="174" t="str">
        <f>+IFERROR(IF(VLOOKUP(#REF!&amp;"-"&amp;ROW()-109,[2]ワークシート!$F$2:$BW$498,63,0)="","",VLOOKUP(#REF!&amp;"-"&amp;ROW()-109,[2]ワークシート!$F$2:$BW$498,63,0)),"")</f>
        <v/>
      </c>
      <c r="AI245" s="174"/>
      <c r="AK245" s="51">
        <v>165</v>
      </c>
      <c r="AL245" s="51" t="str">
        <f t="shared" si="8"/>
        <v>165</v>
      </c>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1"/>
    </row>
    <row r="246" spans="1:71" ht="35.1" hidden="1" customHeight="1">
      <c r="A246" s="41"/>
      <c r="B246" s="176" t="str">
        <f>+IFERROR(VLOOKUP(#REF!&amp;"-"&amp;ROW()-109,[2]ワークシート!$F$2:$BW$498,6,0),"")</f>
        <v/>
      </c>
      <c r="C246" s="177"/>
      <c r="D246" s="176" t="str">
        <f>+IFERROR(IF(VLOOKUP(#REF!&amp;"-"&amp;ROW()-109,[2]ワークシート!$F$2:$BW$498,7,0)="","",VLOOKUP(#REF!&amp;"-"&amp;ROW()-109,[2]ワークシート!$F$2:$BW$498,7,0)),"")</f>
        <v/>
      </c>
      <c r="E246" s="177"/>
      <c r="F246" s="176" t="str">
        <f>+IFERROR(VLOOKUP(#REF!&amp;"-"&amp;ROW()-109,[2]ワークシート!$F$2:$BW$498,8,0),"")</f>
        <v/>
      </c>
      <c r="G246" s="177"/>
      <c r="H246" s="45" t="str">
        <f>+IFERROR(VLOOKUP(#REF!&amp;"-"&amp;ROW()-109,[2]ワークシート!$F$2:$BW$498,9,0),"")</f>
        <v/>
      </c>
      <c r="I24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6" s="234"/>
      <c r="K246" s="176" t="str">
        <f>+IFERROR(VLOOKUP(#REF!&amp;"-"&amp;ROW()-109,[2]ワークシート!$F$2:$BW$498,16,0),"")</f>
        <v/>
      </c>
      <c r="L246" s="178"/>
      <c r="M246" s="177"/>
      <c r="N246" s="235" t="str">
        <f>+IFERROR(VLOOKUP(#REF!&amp;"-"&amp;ROW()-109,[2]ワークシート!$F$2:$BW$498,21,0),"")</f>
        <v/>
      </c>
      <c r="O246" s="236"/>
      <c r="P246" s="231" t="str">
        <f>+IFERROR(VLOOKUP(#REF!&amp;"-"&amp;ROW()-109,[2]ワークシート!$F$2:$BW$498,22,0),"")</f>
        <v/>
      </c>
      <c r="Q246" s="231"/>
      <c r="R246" s="183" t="str">
        <f>+IFERROR(VLOOKUP(#REF!&amp;"-"&amp;ROW()-109,[2]ワークシート!$F$2:$BW$498,52,0),"")</f>
        <v/>
      </c>
      <c r="S246" s="183"/>
      <c r="T246" s="183"/>
      <c r="U246" s="231" t="str">
        <f>+IFERROR(VLOOKUP(#REF!&amp;"-"&amp;ROW()-109,[2]ワークシート!$F$2:$BW$498,57,0),"")</f>
        <v/>
      </c>
      <c r="V246" s="231"/>
      <c r="W246" s="231" t="str">
        <f>+IFERROR(VLOOKUP(#REF!&amp;"-"&amp;ROW()-109,[2]ワークシート!$F$2:$BW$498,58,0),"")</f>
        <v/>
      </c>
      <c r="X246" s="231"/>
      <c r="Y246" s="231"/>
      <c r="Z246" s="174" t="str">
        <f t="shared" si="6"/>
        <v/>
      </c>
      <c r="AA246" s="174"/>
      <c r="AB246" s="176" t="str">
        <f>+IFERROR(IF(VLOOKUP(#REF!&amp;"-"&amp;ROW()-109,[2]ワークシート!$F$2:$BW$498,10,0)="","",VLOOKUP(#REF!&amp;"-"&amp;ROW()-109,[2]ワークシート!$F$2:$BW$498,10,0)),"")</f>
        <v/>
      </c>
      <c r="AC246" s="177"/>
      <c r="AD246" s="232" t="str">
        <f>+IFERROR(VLOOKUP(#REF!&amp;"-"&amp;ROW()-109,[2]ワークシート!$F$2:$BW$498,62,0),"")</f>
        <v/>
      </c>
      <c r="AE246" s="232"/>
      <c r="AF246" s="174" t="str">
        <f t="shared" si="7"/>
        <v/>
      </c>
      <c r="AG246" s="174"/>
      <c r="AH246" s="174" t="str">
        <f>+IFERROR(IF(VLOOKUP(#REF!&amp;"-"&amp;ROW()-109,[2]ワークシート!$F$2:$BW$498,63,0)="","",VLOOKUP(#REF!&amp;"-"&amp;ROW()-109,[2]ワークシート!$F$2:$BW$498,63,0)),"")</f>
        <v/>
      </c>
      <c r="AI246" s="174"/>
      <c r="AK246" s="51">
        <v>166</v>
      </c>
      <c r="AL246" s="51" t="str">
        <f t="shared" si="8"/>
        <v>166</v>
      </c>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41"/>
    </row>
    <row r="247" spans="1:71" ht="35.1" hidden="1" customHeight="1">
      <c r="A247" s="41"/>
      <c r="B247" s="176" t="str">
        <f>+IFERROR(VLOOKUP(#REF!&amp;"-"&amp;ROW()-109,[2]ワークシート!$F$2:$BW$498,6,0),"")</f>
        <v/>
      </c>
      <c r="C247" s="177"/>
      <c r="D247" s="176" t="str">
        <f>+IFERROR(IF(VLOOKUP(#REF!&amp;"-"&amp;ROW()-109,[2]ワークシート!$F$2:$BW$498,7,0)="","",VLOOKUP(#REF!&amp;"-"&amp;ROW()-109,[2]ワークシート!$F$2:$BW$498,7,0)),"")</f>
        <v/>
      </c>
      <c r="E247" s="177"/>
      <c r="F247" s="176" t="str">
        <f>+IFERROR(VLOOKUP(#REF!&amp;"-"&amp;ROW()-109,[2]ワークシート!$F$2:$BW$498,8,0),"")</f>
        <v/>
      </c>
      <c r="G247" s="177"/>
      <c r="H247" s="45" t="str">
        <f>+IFERROR(VLOOKUP(#REF!&amp;"-"&amp;ROW()-109,[2]ワークシート!$F$2:$BW$498,9,0),"")</f>
        <v/>
      </c>
      <c r="I24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7" s="234"/>
      <c r="K247" s="176" t="str">
        <f>+IFERROR(VLOOKUP(#REF!&amp;"-"&amp;ROW()-109,[2]ワークシート!$F$2:$BW$498,16,0),"")</f>
        <v/>
      </c>
      <c r="L247" s="178"/>
      <c r="M247" s="177"/>
      <c r="N247" s="235" t="str">
        <f>+IFERROR(VLOOKUP(#REF!&amp;"-"&amp;ROW()-109,[2]ワークシート!$F$2:$BW$498,21,0),"")</f>
        <v/>
      </c>
      <c r="O247" s="236"/>
      <c r="P247" s="231" t="str">
        <f>+IFERROR(VLOOKUP(#REF!&amp;"-"&amp;ROW()-109,[2]ワークシート!$F$2:$BW$498,22,0),"")</f>
        <v/>
      </c>
      <c r="Q247" s="231"/>
      <c r="R247" s="183" t="str">
        <f>+IFERROR(VLOOKUP(#REF!&amp;"-"&amp;ROW()-109,[2]ワークシート!$F$2:$BW$498,52,0),"")</f>
        <v/>
      </c>
      <c r="S247" s="183"/>
      <c r="T247" s="183"/>
      <c r="U247" s="231" t="str">
        <f>+IFERROR(VLOOKUP(#REF!&amp;"-"&amp;ROW()-109,[2]ワークシート!$F$2:$BW$498,57,0),"")</f>
        <v/>
      </c>
      <c r="V247" s="231"/>
      <c r="W247" s="231" t="str">
        <f>+IFERROR(VLOOKUP(#REF!&amp;"-"&amp;ROW()-109,[2]ワークシート!$F$2:$BW$498,58,0),"")</f>
        <v/>
      </c>
      <c r="X247" s="231"/>
      <c r="Y247" s="231"/>
      <c r="Z247" s="174" t="str">
        <f t="shared" si="6"/>
        <v/>
      </c>
      <c r="AA247" s="174"/>
      <c r="AB247" s="176" t="str">
        <f>+IFERROR(IF(VLOOKUP(#REF!&amp;"-"&amp;ROW()-109,[2]ワークシート!$F$2:$BW$498,10,0)="","",VLOOKUP(#REF!&amp;"-"&amp;ROW()-109,[2]ワークシート!$F$2:$BW$498,10,0)),"")</f>
        <v/>
      </c>
      <c r="AC247" s="177"/>
      <c r="AD247" s="232" t="str">
        <f>+IFERROR(VLOOKUP(#REF!&amp;"-"&amp;ROW()-109,[2]ワークシート!$F$2:$BW$498,62,0),"")</f>
        <v/>
      </c>
      <c r="AE247" s="232"/>
      <c r="AF247" s="174" t="str">
        <f t="shared" si="7"/>
        <v/>
      </c>
      <c r="AG247" s="174"/>
      <c r="AH247" s="174" t="str">
        <f>+IFERROR(IF(VLOOKUP(#REF!&amp;"-"&amp;ROW()-109,[2]ワークシート!$F$2:$BW$498,63,0)="","",VLOOKUP(#REF!&amp;"-"&amp;ROW()-109,[2]ワークシート!$F$2:$BW$498,63,0)),"")</f>
        <v/>
      </c>
      <c r="AI247" s="174"/>
      <c r="AK247" s="51">
        <v>167</v>
      </c>
      <c r="AL247" s="51" t="str">
        <f t="shared" si="8"/>
        <v>167</v>
      </c>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41"/>
      <c r="BS247" s="41"/>
    </row>
    <row r="248" spans="1:71" ht="35.1" hidden="1" customHeight="1">
      <c r="A248" s="41"/>
      <c r="B248" s="176" t="str">
        <f>+IFERROR(VLOOKUP(#REF!&amp;"-"&amp;ROW()-109,[2]ワークシート!$F$2:$BW$498,6,0),"")</f>
        <v/>
      </c>
      <c r="C248" s="177"/>
      <c r="D248" s="176" t="str">
        <f>+IFERROR(IF(VLOOKUP(#REF!&amp;"-"&amp;ROW()-109,[2]ワークシート!$F$2:$BW$498,7,0)="","",VLOOKUP(#REF!&amp;"-"&amp;ROW()-109,[2]ワークシート!$F$2:$BW$498,7,0)),"")</f>
        <v/>
      </c>
      <c r="E248" s="177"/>
      <c r="F248" s="176" t="str">
        <f>+IFERROR(VLOOKUP(#REF!&amp;"-"&amp;ROW()-109,[2]ワークシート!$F$2:$BW$498,8,0),"")</f>
        <v/>
      </c>
      <c r="G248" s="177"/>
      <c r="H248" s="45" t="str">
        <f>+IFERROR(VLOOKUP(#REF!&amp;"-"&amp;ROW()-109,[2]ワークシート!$F$2:$BW$498,9,0),"")</f>
        <v/>
      </c>
      <c r="I24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8" s="234"/>
      <c r="K248" s="176" t="str">
        <f>+IFERROR(VLOOKUP(#REF!&amp;"-"&amp;ROW()-109,[2]ワークシート!$F$2:$BW$498,16,0),"")</f>
        <v/>
      </c>
      <c r="L248" s="178"/>
      <c r="M248" s="177"/>
      <c r="N248" s="235" t="str">
        <f>+IFERROR(VLOOKUP(#REF!&amp;"-"&amp;ROW()-109,[2]ワークシート!$F$2:$BW$498,21,0),"")</f>
        <v/>
      </c>
      <c r="O248" s="236"/>
      <c r="P248" s="231" t="str">
        <f>+IFERROR(VLOOKUP(#REF!&amp;"-"&amp;ROW()-109,[2]ワークシート!$F$2:$BW$498,22,0),"")</f>
        <v/>
      </c>
      <c r="Q248" s="231"/>
      <c r="R248" s="183" t="str">
        <f>+IFERROR(VLOOKUP(#REF!&amp;"-"&amp;ROW()-109,[2]ワークシート!$F$2:$BW$498,52,0),"")</f>
        <v/>
      </c>
      <c r="S248" s="183"/>
      <c r="T248" s="183"/>
      <c r="U248" s="231" t="str">
        <f>+IFERROR(VLOOKUP(#REF!&amp;"-"&amp;ROW()-109,[2]ワークシート!$F$2:$BW$498,57,0),"")</f>
        <v/>
      </c>
      <c r="V248" s="231"/>
      <c r="W248" s="231" t="str">
        <f>+IFERROR(VLOOKUP(#REF!&amp;"-"&amp;ROW()-109,[2]ワークシート!$F$2:$BW$498,58,0),"")</f>
        <v/>
      </c>
      <c r="X248" s="231"/>
      <c r="Y248" s="231"/>
      <c r="Z248" s="174" t="str">
        <f t="shared" si="6"/>
        <v/>
      </c>
      <c r="AA248" s="174"/>
      <c r="AB248" s="176" t="str">
        <f>+IFERROR(IF(VLOOKUP(#REF!&amp;"-"&amp;ROW()-109,[2]ワークシート!$F$2:$BW$498,10,0)="","",VLOOKUP(#REF!&amp;"-"&amp;ROW()-109,[2]ワークシート!$F$2:$BW$498,10,0)),"")</f>
        <v/>
      </c>
      <c r="AC248" s="177"/>
      <c r="AD248" s="232" t="str">
        <f>+IFERROR(VLOOKUP(#REF!&amp;"-"&amp;ROW()-109,[2]ワークシート!$F$2:$BW$498,62,0),"")</f>
        <v/>
      </c>
      <c r="AE248" s="232"/>
      <c r="AF248" s="174" t="str">
        <f t="shared" si="7"/>
        <v/>
      </c>
      <c r="AG248" s="174"/>
      <c r="AH248" s="174" t="str">
        <f>+IFERROR(IF(VLOOKUP(#REF!&amp;"-"&amp;ROW()-109,[2]ワークシート!$F$2:$BW$498,63,0)="","",VLOOKUP(#REF!&amp;"-"&amp;ROW()-109,[2]ワークシート!$F$2:$BW$498,63,0)),"")</f>
        <v/>
      </c>
      <c r="AI248" s="174"/>
      <c r="AK248" s="51">
        <v>168</v>
      </c>
      <c r="AL248" s="51" t="str">
        <f t="shared" si="8"/>
        <v>168</v>
      </c>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c r="BQ248" s="41"/>
      <c r="BR248" s="41"/>
      <c r="BS248" s="41"/>
    </row>
    <row r="249" spans="1:71" ht="35.1" hidden="1" customHeight="1">
      <c r="A249" s="41"/>
      <c r="B249" s="176" t="str">
        <f>+IFERROR(VLOOKUP(#REF!&amp;"-"&amp;ROW()-109,[2]ワークシート!$F$2:$BW$498,6,0),"")</f>
        <v/>
      </c>
      <c r="C249" s="177"/>
      <c r="D249" s="176" t="str">
        <f>+IFERROR(IF(VLOOKUP(#REF!&amp;"-"&amp;ROW()-109,[2]ワークシート!$F$2:$BW$498,7,0)="","",VLOOKUP(#REF!&amp;"-"&amp;ROW()-109,[2]ワークシート!$F$2:$BW$498,7,0)),"")</f>
        <v/>
      </c>
      <c r="E249" s="177"/>
      <c r="F249" s="176" t="str">
        <f>+IFERROR(VLOOKUP(#REF!&amp;"-"&amp;ROW()-109,[2]ワークシート!$F$2:$BW$498,8,0),"")</f>
        <v/>
      </c>
      <c r="G249" s="177"/>
      <c r="H249" s="45" t="str">
        <f>+IFERROR(VLOOKUP(#REF!&amp;"-"&amp;ROW()-109,[2]ワークシート!$F$2:$BW$498,9,0),"")</f>
        <v/>
      </c>
      <c r="I24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49" s="234"/>
      <c r="K249" s="176" t="str">
        <f>+IFERROR(VLOOKUP(#REF!&amp;"-"&amp;ROW()-109,[2]ワークシート!$F$2:$BW$498,16,0),"")</f>
        <v/>
      </c>
      <c r="L249" s="178"/>
      <c r="M249" s="177"/>
      <c r="N249" s="235" t="str">
        <f>+IFERROR(VLOOKUP(#REF!&amp;"-"&amp;ROW()-109,[2]ワークシート!$F$2:$BW$498,21,0),"")</f>
        <v/>
      </c>
      <c r="O249" s="236"/>
      <c r="P249" s="231" t="str">
        <f>+IFERROR(VLOOKUP(#REF!&amp;"-"&amp;ROW()-109,[2]ワークシート!$F$2:$BW$498,22,0),"")</f>
        <v/>
      </c>
      <c r="Q249" s="231"/>
      <c r="R249" s="183" t="str">
        <f>+IFERROR(VLOOKUP(#REF!&amp;"-"&amp;ROW()-109,[2]ワークシート!$F$2:$BW$498,52,0),"")</f>
        <v/>
      </c>
      <c r="S249" s="183"/>
      <c r="T249" s="183"/>
      <c r="U249" s="231" t="str">
        <f>+IFERROR(VLOOKUP(#REF!&amp;"-"&amp;ROW()-109,[2]ワークシート!$F$2:$BW$498,57,0),"")</f>
        <v/>
      </c>
      <c r="V249" s="231"/>
      <c r="W249" s="231" t="str">
        <f>+IFERROR(VLOOKUP(#REF!&amp;"-"&amp;ROW()-109,[2]ワークシート!$F$2:$BW$498,58,0),"")</f>
        <v/>
      </c>
      <c r="X249" s="231"/>
      <c r="Y249" s="231"/>
      <c r="Z249" s="174" t="str">
        <f t="shared" si="6"/>
        <v/>
      </c>
      <c r="AA249" s="174"/>
      <c r="AB249" s="176" t="str">
        <f>+IFERROR(IF(VLOOKUP(#REF!&amp;"-"&amp;ROW()-109,[2]ワークシート!$F$2:$BW$498,10,0)="","",VLOOKUP(#REF!&amp;"-"&amp;ROW()-109,[2]ワークシート!$F$2:$BW$498,10,0)),"")</f>
        <v/>
      </c>
      <c r="AC249" s="177"/>
      <c r="AD249" s="232" t="str">
        <f>+IFERROR(VLOOKUP(#REF!&amp;"-"&amp;ROW()-109,[2]ワークシート!$F$2:$BW$498,62,0),"")</f>
        <v/>
      </c>
      <c r="AE249" s="232"/>
      <c r="AF249" s="174" t="str">
        <f t="shared" si="7"/>
        <v/>
      </c>
      <c r="AG249" s="174"/>
      <c r="AH249" s="174" t="str">
        <f>+IFERROR(IF(VLOOKUP(#REF!&amp;"-"&amp;ROW()-109,[2]ワークシート!$F$2:$BW$498,63,0)="","",VLOOKUP(#REF!&amp;"-"&amp;ROW()-109,[2]ワークシート!$F$2:$BW$498,63,0)),"")</f>
        <v/>
      </c>
      <c r="AI249" s="174"/>
      <c r="AK249" s="51">
        <v>169</v>
      </c>
      <c r="AL249" s="51" t="str">
        <f t="shared" si="8"/>
        <v>169</v>
      </c>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row>
    <row r="250" spans="1:71" ht="35.1" hidden="1" customHeight="1">
      <c r="A250" s="41"/>
      <c r="B250" s="176" t="str">
        <f>+IFERROR(VLOOKUP(#REF!&amp;"-"&amp;ROW()-109,[2]ワークシート!$F$2:$BW$498,6,0),"")</f>
        <v/>
      </c>
      <c r="C250" s="177"/>
      <c r="D250" s="176" t="str">
        <f>+IFERROR(IF(VLOOKUP(#REF!&amp;"-"&amp;ROW()-109,[2]ワークシート!$F$2:$BW$498,7,0)="","",VLOOKUP(#REF!&amp;"-"&amp;ROW()-109,[2]ワークシート!$F$2:$BW$498,7,0)),"")</f>
        <v/>
      </c>
      <c r="E250" s="177"/>
      <c r="F250" s="176" t="str">
        <f>+IFERROR(VLOOKUP(#REF!&amp;"-"&amp;ROW()-109,[2]ワークシート!$F$2:$BW$498,8,0),"")</f>
        <v/>
      </c>
      <c r="G250" s="177"/>
      <c r="H250" s="45" t="str">
        <f>+IFERROR(VLOOKUP(#REF!&amp;"-"&amp;ROW()-109,[2]ワークシート!$F$2:$BW$498,9,0),"")</f>
        <v/>
      </c>
      <c r="I25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0" s="234"/>
      <c r="K250" s="176" t="str">
        <f>+IFERROR(VLOOKUP(#REF!&amp;"-"&amp;ROW()-109,[2]ワークシート!$F$2:$BW$498,16,0),"")</f>
        <v/>
      </c>
      <c r="L250" s="178"/>
      <c r="M250" s="177"/>
      <c r="N250" s="235" t="str">
        <f>+IFERROR(VLOOKUP(#REF!&amp;"-"&amp;ROW()-109,[2]ワークシート!$F$2:$BW$498,21,0),"")</f>
        <v/>
      </c>
      <c r="O250" s="236"/>
      <c r="P250" s="231" t="str">
        <f>+IFERROR(VLOOKUP(#REF!&amp;"-"&amp;ROW()-109,[2]ワークシート!$F$2:$BW$498,22,0),"")</f>
        <v/>
      </c>
      <c r="Q250" s="231"/>
      <c r="R250" s="183" t="str">
        <f>+IFERROR(VLOOKUP(#REF!&amp;"-"&amp;ROW()-109,[2]ワークシート!$F$2:$BW$498,52,0),"")</f>
        <v/>
      </c>
      <c r="S250" s="183"/>
      <c r="T250" s="183"/>
      <c r="U250" s="231" t="str">
        <f>+IFERROR(VLOOKUP(#REF!&amp;"-"&amp;ROW()-109,[2]ワークシート!$F$2:$BW$498,57,0),"")</f>
        <v/>
      </c>
      <c r="V250" s="231"/>
      <c r="W250" s="231" t="str">
        <f>+IFERROR(VLOOKUP(#REF!&amp;"-"&amp;ROW()-109,[2]ワークシート!$F$2:$BW$498,58,0),"")</f>
        <v/>
      </c>
      <c r="X250" s="231"/>
      <c r="Y250" s="231"/>
      <c r="Z250" s="174" t="str">
        <f t="shared" si="6"/>
        <v/>
      </c>
      <c r="AA250" s="174"/>
      <c r="AB250" s="176" t="str">
        <f>+IFERROR(IF(VLOOKUP(#REF!&amp;"-"&amp;ROW()-109,[2]ワークシート!$F$2:$BW$498,10,0)="","",VLOOKUP(#REF!&amp;"-"&amp;ROW()-109,[2]ワークシート!$F$2:$BW$498,10,0)),"")</f>
        <v/>
      </c>
      <c r="AC250" s="177"/>
      <c r="AD250" s="232" t="str">
        <f>+IFERROR(VLOOKUP(#REF!&amp;"-"&amp;ROW()-109,[2]ワークシート!$F$2:$BW$498,62,0),"")</f>
        <v/>
      </c>
      <c r="AE250" s="232"/>
      <c r="AF250" s="174" t="str">
        <f t="shared" si="7"/>
        <v/>
      </c>
      <c r="AG250" s="174"/>
      <c r="AH250" s="174" t="str">
        <f>+IFERROR(IF(VLOOKUP(#REF!&amp;"-"&amp;ROW()-109,[2]ワークシート!$F$2:$BW$498,63,0)="","",VLOOKUP(#REF!&amp;"-"&amp;ROW()-109,[2]ワークシート!$F$2:$BW$498,63,0)),"")</f>
        <v/>
      </c>
      <c r="AI250" s="174"/>
      <c r="AK250" s="51">
        <v>170</v>
      </c>
      <c r="AL250" s="51" t="str">
        <f t="shared" si="8"/>
        <v>170</v>
      </c>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1"/>
    </row>
    <row r="251" spans="1:71" ht="35.1" hidden="1" customHeight="1">
      <c r="A251" s="41"/>
      <c r="B251" s="176" t="str">
        <f>+IFERROR(VLOOKUP(#REF!&amp;"-"&amp;ROW()-109,[2]ワークシート!$F$2:$BW$498,6,0),"")</f>
        <v/>
      </c>
      <c r="C251" s="177"/>
      <c r="D251" s="176" t="str">
        <f>+IFERROR(IF(VLOOKUP(#REF!&amp;"-"&amp;ROW()-109,[2]ワークシート!$F$2:$BW$498,7,0)="","",VLOOKUP(#REF!&amp;"-"&amp;ROW()-109,[2]ワークシート!$F$2:$BW$498,7,0)),"")</f>
        <v/>
      </c>
      <c r="E251" s="177"/>
      <c r="F251" s="176" t="str">
        <f>+IFERROR(VLOOKUP(#REF!&amp;"-"&amp;ROW()-109,[2]ワークシート!$F$2:$BW$498,8,0),"")</f>
        <v/>
      </c>
      <c r="G251" s="177"/>
      <c r="H251" s="45" t="str">
        <f>+IFERROR(VLOOKUP(#REF!&amp;"-"&amp;ROW()-109,[2]ワークシート!$F$2:$BW$498,9,0),"")</f>
        <v/>
      </c>
      <c r="I25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1" s="234"/>
      <c r="K251" s="176" t="str">
        <f>+IFERROR(VLOOKUP(#REF!&amp;"-"&amp;ROW()-109,[2]ワークシート!$F$2:$BW$498,16,0),"")</f>
        <v/>
      </c>
      <c r="L251" s="178"/>
      <c r="M251" s="177"/>
      <c r="N251" s="235" t="str">
        <f>+IFERROR(VLOOKUP(#REF!&amp;"-"&amp;ROW()-109,[2]ワークシート!$F$2:$BW$498,21,0),"")</f>
        <v/>
      </c>
      <c r="O251" s="236"/>
      <c r="P251" s="231" t="str">
        <f>+IFERROR(VLOOKUP(#REF!&amp;"-"&amp;ROW()-109,[2]ワークシート!$F$2:$BW$498,22,0),"")</f>
        <v/>
      </c>
      <c r="Q251" s="231"/>
      <c r="R251" s="183" t="str">
        <f>+IFERROR(VLOOKUP(#REF!&amp;"-"&amp;ROW()-109,[2]ワークシート!$F$2:$BW$498,52,0),"")</f>
        <v/>
      </c>
      <c r="S251" s="183"/>
      <c r="T251" s="183"/>
      <c r="U251" s="231" t="str">
        <f>+IFERROR(VLOOKUP(#REF!&amp;"-"&amp;ROW()-109,[2]ワークシート!$F$2:$BW$498,57,0),"")</f>
        <v/>
      </c>
      <c r="V251" s="231"/>
      <c r="W251" s="231" t="str">
        <f>+IFERROR(VLOOKUP(#REF!&amp;"-"&amp;ROW()-109,[2]ワークシート!$F$2:$BW$498,58,0),"")</f>
        <v/>
      </c>
      <c r="X251" s="231"/>
      <c r="Y251" s="231"/>
      <c r="Z251" s="174" t="str">
        <f t="shared" si="6"/>
        <v/>
      </c>
      <c r="AA251" s="174"/>
      <c r="AB251" s="176" t="str">
        <f>+IFERROR(IF(VLOOKUP(#REF!&amp;"-"&amp;ROW()-109,[2]ワークシート!$F$2:$BW$498,10,0)="","",VLOOKUP(#REF!&amp;"-"&amp;ROW()-109,[2]ワークシート!$F$2:$BW$498,10,0)),"")</f>
        <v/>
      </c>
      <c r="AC251" s="177"/>
      <c r="AD251" s="232" t="str">
        <f>+IFERROR(VLOOKUP(#REF!&amp;"-"&amp;ROW()-109,[2]ワークシート!$F$2:$BW$498,62,0),"")</f>
        <v/>
      </c>
      <c r="AE251" s="232"/>
      <c r="AF251" s="174" t="str">
        <f t="shared" si="7"/>
        <v/>
      </c>
      <c r="AG251" s="174"/>
      <c r="AH251" s="174" t="str">
        <f>+IFERROR(IF(VLOOKUP(#REF!&amp;"-"&amp;ROW()-109,[2]ワークシート!$F$2:$BW$498,63,0)="","",VLOOKUP(#REF!&amp;"-"&amp;ROW()-109,[2]ワークシート!$F$2:$BW$498,63,0)),"")</f>
        <v/>
      </c>
      <c r="AI251" s="174"/>
      <c r="AK251" s="51">
        <v>171</v>
      </c>
      <c r="AL251" s="51" t="str">
        <f t="shared" si="8"/>
        <v>171</v>
      </c>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row>
    <row r="252" spans="1:71" ht="35.1" hidden="1" customHeight="1">
      <c r="A252" s="41"/>
      <c r="B252" s="176" t="str">
        <f>+IFERROR(VLOOKUP(#REF!&amp;"-"&amp;ROW()-109,[2]ワークシート!$F$2:$BW$498,6,0),"")</f>
        <v/>
      </c>
      <c r="C252" s="177"/>
      <c r="D252" s="176" t="str">
        <f>+IFERROR(IF(VLOOKUP(#REF!&amp;"-"&amp;ROW()-109,[2]ワークシート!$F$2:$BW$498,7,0)="","",VLOOKUP(#REF!&amp;"-"&amp;ROW()-109,[2]ワークシート!$F$2:$BW$498,7,0)),"")</f>
        <v/>
      </c>
      <c r="E252" s="177"/>
      <c r="F252" s="176" t="str">
        <f>+IFERROR(VLOOKUP(#REF!&amp;"-"&amp;ROW()-109,[2]ワークシート!$F$2:$BW$498,8,0),"")</f>
        <v/>
      </c>
      <c r="G252" s="177"/>
      <c r="H252" s="45" t="str">
        <f>+IFERROR(VLOOKUP(#REF!&amp;"-"&amp;ROW()-109,[2]ワークシート!$F$2:$BW$498,9,0),"")</f>
        <v/>
      </c>
      <c r="I25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2" s="234"/>
      <c r="K252" s="176" t="str">
        <f>+IFERROR(VLOOKUP(#REF!&amp;"-"&amp;ROW()-109,[2]ワークシート!$F$2:$BW$498,16,0),"")</f>
        <v/>
      </c>
      <c r="L252" s="178"/>
      <c r="M252" s="177"/>
      <c r="N252" s="235" t="str">
        <f>+IFERROR(VLOOKUP(#REF!&amp;"-"&amp;ROW()-109,[2]ワークシート!$F$2:$BW$498,21,0),"")</f>
        <v/>
      </c>
      <c r="O252" s="236"/>
      <c r="P252" s="231" t="str">
        <f>+IFERROR(VLOOKUP(#REF!&amp;"-"&amp;ROW()-109,[2]ワークシート!$F$2:$BW$498,22,0),"")</f>
        <v/>
      </c>
      <c r="Q252" s="231"/>
      <c r="R252" s="183" t="str">
        <f>+IFERROR(VLOOKUP(#REF!&amp;"-"&amp;ROW()-109,[2]ワークシート!$F$2:$BW$498,52,0),"")</f>
        <v/>
      </c>
      <c r="S252" s="183"/>
      <c r="T252" s="183"/>
      <c r="U252" s="231" t="str">
        <f>+IFERROR(VLOOKUP(#REF!&amp;"-"&amp;ROW()-109,[2]ワークシート!$F$2:$BW$498,57,0),"")</f>
        <v/>
      </c>
      <c r="V252" s="231"/>
      <c r="W252" s="231" t="str">
        <f>+IFERROR(VLOOKUP(#REF!&amp;"-"&amp;ROW()-109,[2]ワークシート!$F$2:$BW$498,58,0),"")</f>
        <v/>
      </c>
      <c r="X252" s="231"/>
      <c r="Y252" s="231"/>
      <c r="Z252" s="174" t="str">
        <f t="shared" si="6"/>
        <v/>
      </c>
      <c r="AA252" s="174"/>
      <c r="AB252" s="176" t="str">
        <f>+IFERROR(IF(VLOOKUP(#REF!&amp;"-"&amp;ROW()-109,[2]ワークシート!$F$2:$BW$498,10,0)="","",VLOOKUP(#REF!&amp;"-"&amp;ROW()-109,[2]ワークシート!$F$2:$BW$498,10,0)),"")</f>
        <v/>
      </c>
      <c r="AC252" s="177"/>
      <c r="AD252" s="232" t="str">
        <f>+IFERROR(VLOOKUP(#REF!&amp;"-"&amp;ROW()-109,[2]ワークシート!$F$2:$BW$498,62,0),"")</f>
        <v/>
      </c>
      <c r="AE252" s="232"/>
      <c r="AF252" s="174" t="str">
        <f t="shared" si="7"/>
        <v/>
      </c>
      <c r="AG252" s="174"/>
      <c r="AH252" s="174" t="str">
        <f>+IFERROR(IF(VLOOKUP(#REF!&amp;"-"&amp;ROW()-109,[2]ワークシート!$F$2:$BW$498,63,0)="","",VLOOKUP(#REF!&amp;"-"&amp;ROW()-109,[2]ワークシート!$F$2:$BW$498,63,0)),"")</f>
        <v/>
      </c>
      <c r="AI252" s="174"/>
      <c r="AK252" s="51">
        <v>172</v>
      </c>
      <c r="AL252" s="51" t="str">
        <f t="shared" si="8"/>
        <v>172</v>
      </c>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row>
    <row r="253" spans="1:71" ht="35.1" hidden="1" customHeight="1">
      <c r="A253" s="41"/>
      <c r="B253" s="176" t="str">
        <f>+IFERROR(VLOOKUP(#REF!&amp;"-"&amp;ROW()-109,[2]ワークシート!$F$2:$BW$498,6,0),"")</f>
        <v/>
      </c>
      <c r="C253" s="177"/>
      <c r="D253" s="176" t="str">
        <f>+IFERROR(IF(VLOOKUP(#REF!&amp;"-"&amp;ROW()-109,[2]ワークシート!$F$2:$BW$498,7,0)="","",VLOOKUP(#REF!&amp;"-"&amp;ROW()-109,[2]ワークシート!$F$2:$BW$498,7,0)),"")</f>
        <v/>
      </c>
      <c r="E253" s="177"/>
      <c r="F253" s="176" t="str">
        <f>+IFERROR(VLOOKUP(#REF!&amp;"-"&amp;ROW()-109,[2]ワークシート!$F$2:$BW$498,8,0),"")</f>
        <v/>
      </c>
      <c r="G253" s="177"/>
      <c r="H253" s="45" t="str">
        <f>+IFERROR(VLOOKUP(#REF!&amp;"-"&amp;ROW()-109,[2]ワークシート!$F$2:$BW$498,9,0),"")</f>
        <v/>
      </c>
      <c r="I25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3" s="234"/>
      <c r="K253" s="176" t="str">
        <f>+IFERROR(VLOOKUP(#REF!&amp;"-"&amp;ROW()-109,[2]ワークシート!$F$2:$BW$498,16,0),"")</f>
        <v/>
      </c>
      <c r="L253" s="178"/>
      <c r="M253" s="177"/>
      <c r="N253" s="235" t="str">
        <f>+IFERROR(VLOOKUP(#REF!&amp;"-"&amp;ROW()-109,[2]ワークシート!$F$2:$BW$498,21,0),"")</f>
        <v/>
      </c>
      <c r="O253" s="236"/>
      <c r="P253" s="231" t="str">
        <f>+IFERROR(VLOOKUP(#REF!&amp;"-"&amp;ROW()-109,[2]ワークシート!$F$2:$BW$498,22,0),"")</f>
        <v/>
      </c>
      <c r="Q253" s="231"/>
      <c r="R253" s="183" t="str">
        <f>+IFERROR(VLOOKUP(#REF!&amp;"-"&amp;ROW()-109,[2]ワークシート!$F$2:$BW$498,52,0),"")</f>
        <v/>
      </c>
      <c r="S253" s="183"/>
      <c r="T253" s="183"/>
      <c r="U253" s="231" t="str">
        <f>+IFERROR(VLOOKUP(#REF!&amp;"-"&amp;ROW()-109,[2]ワークシート!$F$2:$BW$498,57,0),"")</f>
        <v/>
      </c>
      <c r="V253" s="231"/>
      <c r="W253" s="231" t="str">
        <f>+IFERROR(VLOOKUP(#REF!&amp;"-"&amp;ROW()-109,[2]ワークシート!$F$2:$BW$498,58,0),"")</f>
        <v/>
      </c>
      <c r="X253" s="231"/>
      <c r="Y253" s="231"/>
      <c r="Z253" s="174" t="str">
        <f t="shared" si="6"/>
        <v/>
      </c>
      <c r="AA253" s="174"/>
      <c r="AB253" s="176" t="str">
        <f>+IFERROR(IF(VLOOKUP(#REF!&amp;"-"&amp;ROW()-109,[2]ワークシート!$F$2:$BW$498,10,0)="","",VLOOKUP(#REF!&amp;"-"&amp;ROW()-109,[2]ワークシート!$F$2:$BW$498,10,0)),"")</f>
        <v/>
      </c>
      <c r="AC253" s="177"/>
      <c r="AD253" s="232" t="str">
        <f>+IFERROR(VLOOKUP(#REF!&amp;"-"&amp;ROW()-109,[2]ワークシート!$F$2:$BW$498,62,0),"")</f>
        <v/>
      </c>
      <c r="AE253" s="232"/>
      <c r="AF253" s="174" t="str">
        <f t="shared" si="7"/>
        <v/>
      </c>
      <c r="AG253" s="174"/>
      <c r="AH253" s="174" t="str">
        <f>+IFERROR(IF(VLOOKUP(#REF!&amp;"-"&amp;ROW()-109,[2]ワークシート!$F$2:$BW$498,63,0)="","",VLOOKUP(#REF!&amp;"-"&amp;ROW()-109,[2]ワークシート!$F$2:$BW$498,63,0)),"")</f>
        <v/>
      </c>
      <c r="AI253" s="174"/>
      <c r="AK253" s="51">
        <v>173</v>
      </c>
      <c r="AL253" s="51" t="str">
        <f t="shared" si="8"/>
        <v>173</v>
      </c>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row>
    <row r="254" spans="1:71" ht="35.1" hidden="1" customHeight="1">
      <c r="A254" s="41"/>
      <c r="B254" s="176" t="str">
        <f>+IFERROR(VLOOKUP(#REF!&amp;"-"&amp;ROW()-109,[2]ワークシート!$F$2:$BW$498,6,0),"")</f>
        <v/>
      </c>
      <c r="C254" s="177"/>
      <c r="D254" s="176" t="str">
        <f>+IFERROR(IF(VLOOKUP(#REF!&amp;"-"&amp;ROW()-109,[2]ワークシート!$F$2:$BW$498,7,0)="","",VLOOKUP(#REF!&amp;"-"&amp;ROW()-109,[2]ワークシート!$F$2:$BW$498,7,0)),"")</f>
        <v/>
      </c>
      <c r="E254" s="177"/>
      <c r="F254" s="176" t="str">
        <f>+IFERROR(VLOOKUP(#REF!&amp;"-"&amp;ROW()-109,[2]ワークシート!$F$2:$BW$498,8,0),"")</f>
        <v/>
      </c>
      <c r="G254" s="177"/>
      <c r="H254" s="45" t="str">
        <f>+IFERROR(VLOOKUP(#REF!&amp;"-"&amp;ROW()-109,[2]ワークシート!$F$2:$BW$498,9,0),"")</f>
        <v/>
      </c>
      <c r="I25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4" s="234"/>
      <c r="K254" s="176" t="str">
        <f>+IFERROR(VLOOKUP(#REF!&amp;"-"&amp;ROW()-109,[2]ワークシート!$F$2:$BW$498,16,0),"")</f>
        <v/>
      </c>
      <c r="L254" s="178"/>
      <c r="M254" s="177"/>
      <c r="N254" s="235" t="str">
        <f>+IFERROR(VLOOKUP(#REF!&amp;"-"&amp;ROW()-109,[2]ワークシート!$F$2:$BW$498,21,0),"")</f>
        <v/>
      </c>
      <c r="O254" s="236"/>
      <c r="P254" s="231" t="str">
        <f>+IFERROR(VLOOKUP(#REF!&amp;"-"&amp;ROW()-109,[2]ワークシート!$F$2:$BW$498,22,0),"")</f>
        <v/>
      </c>
      <c r="Q254" s="231"/>
      <c r="R254" s="183" t="str">
        <f>+IFERROR(VLOOKUP(#REF!&amp;"-"&amp;ROW()-109,[2]ワークシート!$F$2:$BW$498,52,0),"")</f>
        <v/>
      </c>
      <c r="S254" s="183"/>
      <c r="T254" s="183"/>
      <c r="U254" s="231" t="str">
        <f>+IFERROR(VLOOKUP(#REF!&amp;"-"&amp;ROW()-109,[2]ワークシート!$F$2:$BW$498,57,0),"")</f>
        <v/>
      </c>
      <c r="V254" s="231"/>
      <c r="W254" s="231" t="str">
        <f>+IFERROR(VLOOKUP(#REF!&amp;"-"&amp;ROW()-109,[2]ワークシート!$F$2:$BW$498,58,0),"")</f>
        <v/>
      </c>
      <c r="X254" s="231"/>
      <c r="Y254" s="231"/>
      <c r="Z254" s="174" t="str">
        <f t="shared" si="6"/>
        <v/>
      </c>
      <c r="AA254" s="174"/>
      <c r="AB254" s="176" t="str">
        <f>+IFERROR(IF(VLOOKUP(#REF!&amp;"-"&amp;ROW()-109,[2]ワークシート!$F$2:$BW$498,10,0)="","",VLOOKUP(#REF!&amp;"-"&amp;ROW()-109,[2]ワークシート!$F$2:$BW$498,10,0)),"")</f>
        <v/>
      </c>
      <c r="AC254" s="177"/>
      <c r="AD254" s="232" t="str">
        <f>+IFERROR(VLOOKUP(#REF!&amp;"-"&amp;ROW()-109,[2]ワークシート!$F$2:$BW$498,62,0),"")</f>
        <v/>
      </c>
      <c r="AE254" s="232"/>
      <c r="AF254" s="174" t="str">
        <f t="shared" si="7"/>
        <v/>
      </c>
      <c r="AG254" s="174"/>
      <c r="AH254" s="174" t="str">
        <f>+IFERROR(IF(VLOOKUP(#REF!&amp;"-"&amp;ROW()-109,[2]ワークシート!$F$2:$BW$498,63,0)="","",VLOOKUP(#REF!&amp;"-"&amp;ROW()-109,[2]ワークシート!$F$2:$BW$498,63,0)),"")</f>
        <v/>
      </c>
      <c r="AI254" s="174"/>
      <c r="AK254" s="51">
        <v>174</v>
      </c>
      <c r="AL254" s="51" t="str">
        <f t="shared" si="8"/>
        <v>174</v>
      </c>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1"/>
    </row>
    <row r="255" spans="1:71" ht="35.1" hidden="1" customHeight="1">
      <c r="A255" s="41"/>
      <c r="B255" s="176" t="str">
        <f>+IFERROR(VLOOKUP(#REF!&amp;"-"&amp;ROW()-109,[2]ワークシート!$F$2:$BW$498,6,0),"")</f>
        <v/>
      </c>
      <c r="C255" s="177"/>
      <c r="D255" s="176" t="str">
        <f>+IFERROR(IF(VLOOKUP(#REF!&amp;"-"&amp;ROW()-109,[2]ワークシート!$F$2:$BW$498,7,0)="","",VLOOKUP(#REF!&amp;"-"&amp;ROW()-109,[2]ワークシート!$F$2:$BW$498,7,0)),"")</f>
        <v/>
      </c>
      <c r="E255" s="177"/>
      <c r="F255" s="176" t="str">
        <f>+IFERROR(VLOOKUP(#REF!&amp;"-"&amp;ROW()-109,[2]ワークシート!$F$2:$BW$498,8,0),"")</f>
        <v/>
      </c>
      <c r="G255" s="177"/>
      <c r="H255" s="45" t="str">
        <f>+IFERROR(VLOOKUP(#REF!&amp;"-"&amp;ROW()-109,[2]ワークシート!$F$2:$BW$498,9,0),"")</f>
        <v/>
      </c>
      <c r="I25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5" s="234"/>
      <c r="K255" s="176" t="str">
        <f>+IFERROR(VLOOKUP(#REF!&amp;"-"&amp;ROW()-109,[2]ワークシート!$F$2:$BW$498,16,0),"")</f>
        <v/>
      </c>
      <c r="L255" s="178"/>
      <c r="M255" s="177"/>
      <c r="N255" s="235" t="str">
        <f>+IFERROR(VLOOKUP(#REF!&amp;"-"&amp;ROW()-109,[2]ワークシート!$F$2:$BW$498,21,0),"")</f>
        <v/>
      </c>
      <c r="O255" s="236"/>
      <c r="P255" s="231" t="str">
        <f>+IFERROR(VLOOKUP(#REF!&amp;"-"&amp;ROW()-109,[2]ワークシート!$F$2:$BW$498,22,0),"")</f>
        <v/>
      </c>
      <c r="Q255" s="231"/>
      <c r="R255" s="183" t="str">
        <f>+IFERROR(VLOOKUP(#REF!&amp;"-"&amp;ROW()-109,[2]ワークシート!$F$2:$BW$498,52,0),"")</f>
        <v/>
      </c>
      <c r="S255" s="183"/>
      <c r="T255" s="183"/>
      <c r="U255" s="231" t="str">
        <f>+IFERROR(VLOOKUP(#REF!&amp;"-"&amp;ROW()-109,[2]ワークシート!$F$2:$BW$498,57,0),"")</f>
        <v/>
      </c>
      <c r="V255" s="231"/>
      <c r="W255" s="231" t="str">
        <f>+IFERROR(VLOOKUP(#REF!&amp;"-"&amp;ROW()-109,[2]ワークシート!$F$2:$BW$498,58,0),"")</f>
        <v/>
      </c>
      <c r="X255" s="231"/>
      <c r="Y255" s="231"/>
      <c r="Z255" s="174" t="str">
        <f t="shared" si="6"/>
        <v/>
      </c>
      <c r="AA255" s="174"/>
      <c r="AB255" s="176" t="str">
        <f>+IFERROR(IF(VLOOKUP(#REF!&amp;"-"&amp;ROW()-109,[2]ワークシート!$F$2:$BW$498,10,0)="","",VLOOKUP(#REF!&amp;"-"&amp;ROW()-109,[2]ワークシート!$F$2:$BW$498,10,0)),"")</f>
        <v/>
      </c>
      <c r="AC255" s="177"/>
      <c r="AD255" s="232" t="str">
        <f>+IFERROR(VLOOKUP(#REF!&amp;"-"&amp;ROW()-109,[2]ワークシート!$F$2:$BW$498,62,0),"")</f>
        <v/>
      </c>
      <c r="AE255" s="232"/>
      <c r="AF255" s="174" t="str">
        <f t="shared" si="7"/>
        <v/>
      </c>
      <c r="AG255" s="174"/>
      <c r="AH255" s="174" t="str">
        <f>+IFERROR(IF(VLOOKUP(#REF!&amp;"-"&amp;ROW()-109,[2]ワークシート!$F$2:$BW$498,63,0)="","",VLOOKUP(#REF!&amp;"-"&amp;ROW()-109,[2]ワークシート!$F$2:$BW$498,63,0)),"")</f>
        <v/>
      </c>
      <c r="AI255" s="174"/>
      <c r="AK255" s="51">
        <v>175</v>
      </c>
      <c r="AL255" s="51" t="str">
        <f t="shared" si="8"/>
        <v>175</v>
      </c>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c r="BQ255" s="41"/>
      <c r="BR255" s="41"/>
      <c r="BS255" s="41"/>
    </row>
    <row r="256" spans="1:71" ht="35.1" hidden="1" customHeight="1">
      <c r="A256" s="41"/>
      <c r="B256" s="176" t="str">
        <f>+IFERROR(VLOOKUP(#REF!&amp;"-"&amp;ROW()-109,[2]ワークシート!$F$2:$BW$498,6,0),"")</f>
        <v/>
      </c>
      <c r="C256" s="177"/>
      <c r="D256" s="176" t="str">
        <f>+IFERROR(IF(VLOOKUP(#REF!&amp;"-"&amp;ROW()-109,[2]ワークシート!$F$2:$BW$498,7,0)="","",VLOOKUP(#REF!&amp;"-"&amp;ROW()-109,[2]ワークシート!$F$2:$BW$498,7,0)),"")</f>
        <v/>
      </c>
      <c r="E256" s="177"/>
      <c r="F256" s="176" t="str">
        <f>+IFERROR(VLOOKUP(#REF!&amp;"-"&amp;ROW()-109,[2]ワークシート!$F$2:$BW$498,8,0),"")</f>
        <v/>
      </c>
      <c r="G256" s="177"/>
      <c r="H256" s="45" t="str">
        <f>+IFERROR(VLOOKUP(#REF!&amp;"-"&amp;ROW()-109,[2]ワークシート!$F$2:$BW$498,9,0),"")</f>
        <v/>
      </c>
      <c r="I25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6" s="234"/>
      <c r="K256" s="176" t="str">
        <f>+IFERROR(VLOOKUP(#REF!&amp;"-"&amp;ROW()-109,[2]ワークシート!$F$2:$BW$498,16,0),"")</f>
        <v/>
      </c>
      <c r="L256" s="178"/>
      <c r="M256" s="177"/>
      <c r="N256" s="235" t="str">
        <f>+IFERROR(VLOOKUP(#REF!&amp;"-"&amp;ROW()-109,[2]ワークシート!$F$2:$BW$498,21,0),"")</f>
        <v/>
      </c>
      <c r="O256" s="236"/>
      <c r="P256" s="231" t="str">
        <f>+IFERROR(VLOOKUP(#REF!&amp;"-"&amp;ROW()-109,[2]ワークシート!$F$2:$BW$498,22,0),"")</f>
        <v/>
      </c>
      <c r="Q256" s="231"/>
      <c r="R256" s="183" t="str">
        <f>+IFERROR(VLOOKUP(#REF!&amp;"-"&amp;ROW()-109,[2]ワークシート!$F$2:$BW$498,52,0),"")</f>
        <v/>
      </c>
      <c r="S256" s="183"/>
      <c r="T256" s="183"/>
      <c r="U256" s="231" t="str">
        <f>+IFERROR(VLOOKUP(#REF!&amp;"-"&amp;ROW()-109,[2]ワークシート!$F$2:$BW$498,57,0),"")</f>
        <v/>
      </c>
      <c r="V256" s="231"/>
      <c r="W256" s="231" t="str">
        <f>+IFERROR(VLOOKUP(#REF!&amp;"-"&amp;ROW()-109,[2]ワークシート!$F$2:$BW$498,58,0),"")</f>
        <v/>
      </c>
      <c r="X256" s="231"/>
      <c r="Y256" s="231"/>
      <c r="Z256" s="174" t="str">
        <f t="shared" si="6"/>
        <v/>
      </c>
      <c r="AA256" s="174"/>
      <c r="AB256" s="176" t="str">
        <f>+IFERROR(IF(VLOOKUP(#REF!&amp;"-"&amp;ROW()-109,[2]ワークシート!$F$2:$BW$498,10,0)="","",VLOOKUP(#REF!&amp;"-"&amp;ROW()-109,[2]ワークシート!$F$2:$BW$498,10,0)),"")</f>
        <v/>
      </c>
      <c r="AC256" s="177"/>
      <c r="AD256" s="232" t="str">
        <f>+IFERROR(VLOOKUP(#REF!&amp;"-"&amp;ROW()-109,[2]ワークシート!$F$2:$BW$498,62,0),"")</f>
        <v/>
      </c>
      <c r="AE256" s="232"/>
      <c r="AF256" s="174" t="str">
        <f t="shared" si="7"/>
        <v/>
      </c>
      <c r="AG256" s="174"/>
      <c r="AH256" s="174" t="str">
        <f>+IFERROR(IF(VLOOKUP(#REF!&amp;"-"&amp;ROW()-109,[2]ワークシート!$F$2:$BW$498,63,0)="","",VLOOKUP(#REF!&amp;"-"&amp;ROW()-109,[2]ワークシート!$F$2:$BW$498,63,0)),"")</f>
        <v/>
      </c>
      <c r="AI256" s="174"/>
      <c r="AK256" s="51">
        <v>176</v>
      </c>
      <c r="AL256" s="51" t="str">
        <f t="shared" si="8"/>
        <v>176</v>
      </c>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row>
    <row r="257" spans="1:71" ht="35.1" hidden="1" customHeight="1">
      <c r="A257" s="41"/>
      <c r="B257" s="176" t="str">
        <f>+IFERROR(VLOOKUP(#REF!&amp;"-"&amp;ROW()-109,[2]ワークシート!$F$2:$BW$498,6,0),"")</f>
        <v/>
      </c>
      <c r="C257" s="177"/>
      <c r="D257" s="176" t="str">
        <f>+IFERROR(IF(VLOOKUP(#REF!&amp;"-"&amp;ROW()-109,[2]ワークシート!$F$2:$BW$498,7,0)="","",VLOOKUP(#REF!&amp;"-"&amp;ROW()-109,[2]ワークシート!$F$2:$BW$498,7,0)),"")</f>
        <v/>
      </c>
      <c r="E257" s="177"/>
      <c r="F257" s="176" t="str">
        <f>+IFERROR(VLOOKUP(#REF!&amp;"-"&amp;ROW()-109,[2]ワークシート!$F$2:$BW$498,8,0),"")</f>
        <v/>
      </c>
      <c r="G257" s="177"/>
      <c r="H257" s="45" t="str">
        <f>+IFERROR(VLOOKUP(#REF!&amp;"-"&amp;ROW()-109,[2]ワークシート!$F$2:$BW$498,9,0),"")</f>
        <v/>
      </c>
      <c r="I25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7" s="234"/>
      <c r="K257" s="176" t="str">
        <f>+IFERROR(VLOOKUP(#REF!&amp;"-"&amp;ROW()-109,[2]ワークシート!$F$2:$BW$498,16,0),"")</f>
        <v/>
      </c>
      <c r="L257" s="178"/>
      <c r="M257" s="177"/>
      <c r="N257" s="235" t="str">
        <f>+IFERROR(VLOOKUP(#REF!&amp;"-"&amp;ROW()-109,[2]ワークシート!$F$2:$BW$498,21,0),"")</f>
        <v/>
      </c>
      <c r="O257" s="236"/>
      <c r="P257" s="231" t="str">
        <f>+IFERROR(VLOOKUP(#REF!&amp;"-"&amp;ROW()-109,[2]ワークシート!$F$2:$BW$498,22,0),"")</f>
        <v/>
      </c>
      <c r="Q257" s="231"/>
      <c r="R257" s="183" t="str">
        <f>+IFERROR(VLOOKUP(#REF!&amp;"-"&amp;ROW()-109,[2]ワークシート!$F$2:$BW$498,52,0),"")</f>
        <v/>
      </c>
      <c r="S257" s="183"/>
      <c r="T257" s="183"/>
      <c r="U257" s="231" t="str">
        <f>+IFERROR(VLOOKUP(#REF!&amp;"-"&amp;ROW()-109,[2]ワークシート!$F$2:$BW$498,57,0),"")</f>
        <v/>
      </c>
      <c r="V257" s="231"/>
      <c r="W257" s="231" t="str">
        <f>+IFERROR(VLOOKUP(#REF!&amp;"-"&amp;ROW()-109,[2]ワークシート!$F$2:$BW$498,58,0),"")</f>
        <v/>
      </c>
      <c r="X257" s="231"/>
      <c r="Y257" s="231"/>
      <c r="Z257" s="174" t="str">
        <f t="shared" si="6"/>
        <v/>
      </c>
      <c r="AA257" s="174"/>
      <c r="AB257" s="176" t="str">
        <f>+IFERROR(IF(VLOOKUP(#REF!&amp;"-"&amp;ROW()-109,[2]ワークシート!$F$2:$BW$498,10,0)="","",VLOOKUP(#REF!&amp;"-"&amp;ROW()-109,[2]ワークシート!$F$2:$BW$498,10,0)),"")</f>
        <v/>
      </c>
      <c r="AC257" s="177"/>
      <c r="AD257" s="232" t="str">
        <f>+IFERROR(VLOOKUP(#REF!&amp;"-"&amp;ROW()-109,[2]ワークシート!$F$2:$BW$498,62,0),"")</f>
        <v/>
      </c>
      <c r="AE257" s="232"/>
      <c r="AF257" s="174" t="str">
        <f t="shared" si="7"/>
        <v/>
      </c>
      <c r="AG257" s="174"/>
      <c r="AH257" s="174" t="str">
        <f>+IFERROR(IF(VLOOKUP(#REF!&amp;"-"&amp;ROW()-109,[2]ワークシート!$F$2:$BW$498,63,0)="","",VLOOKUP(#REF!&amp;"-"&amp;ROW()-109,[2]ワークシート!$F$2:$BW$498,63,0)),"")</f>
        <v/>
      </c>
      <c r="AI257" s="174"/>
      <c r="AK257" s="51">
        <v>177</v>
      </c>
      <c r="AL257" s="51" t="str">
        <f t="shared" si="8"/>
        <v>177</v>
      </c>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row>
    <row r="258" spans="1:71" ht="35.1" hidden="1" customHeight="1">
      <c r="A258" s="41"/>
      <c r="B258" s="176" t="str">
        <f>+IFERROR(VLOOKUP(#REF!&amp;"-"&amp;ROW()-109,[2]ワークシート!$F$2:$BW$498,6,0),"")</f>
        <v/>
      </c>
      <c r="C258" s="177"/>
      <c r="D258" s="176" t="str">
        <f>+IFERROR(IF(VLOOKUP(#REF!&amp;"-"&amp;ROW()-109,[2]ワークシート!$F$2:$BW$498,7,0)="","",VLOOKUP(#REF!&amp;"-"&amp;ROW()-109,[2]ワークシート!$F$2:$BW$498,7,0)),"")</f>
        <v/>
      </c>
      <c r="E258" s="177"/>
      <c r="F258" s="176" t="str">
        <f>+IFERROR(VLOOKUP(#REF!&amp;"-"&amp;ROW()-109,[2]ワークシート!$F$2:$BW$498,8,0),"")</f>
        <v/>
      </c>
      <c r="G258" s="177"/>
      <c r="H258" s="45" t="str">
        <f>+IFERROR(VLOOKUP(#REF!&amp;"-"&amp;ROW()-109,[2]ワークシート!$F$2:$BW$498,9,0),"")</f>
        <v/>
      </c>
      <c r="I25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8" s="234"/>
      <c r="K258" s="176" t="str">
        <f>+IFERROR(VLOOKUP(#REF!&amp;"-"&amp;ROW()-109,[2]ワークシート!$F$2:$BW$498,16,0),"")</f>
        <v/>
      </c>
      <c r="L258" s="178"/>
      <c r="M258" s="177"/>
      <c r="N258" s="235" t="str">
        <f>+IFERROR(VLOOKUP(#REF!&amp;"-"&amp;ROW()-109,[2]ワークシート!$F$2:$BW$498,21,0),"")</f>
        <v/>
      </c>
      <c r="O258" s="236"/>
      <c r="P258" s="231" t="str">
        <f>+IFERROR(VLOOKUP(#REF!&amp;"-"&amp;ROW()-109,[2]ワークシート!$F$2:$BW$498,22,0),"")</f>
        <v/>
      </c>
      <c r="Q258" s="231"/>
      <c r="R258" s="183" t="str">
        <f>+IFERROR(VLOOKUP(#REF!&amp;"-"&amp;ROW()-109,[2]ワークシート!$F$2:$BW$498,52,0),"")</f>
        <v/>
      </c>
      <c r="S258" s="183"/>
      <c r="T258" s="183"/>
      <c r="U258" s="231" t="str">
        <f>+IFERROR(VLOOKUP(#REF!&amp;"-"&amp;ROW()-109,[2]ワークシート!$F$2:$BW$498,57,0),"")</f>
        <v/>
      </c>
      <c r="V258" s="231"/>
      <c r="W258" s="231" t="str">
        <f>+IFERROR(VLOOKUP(#REF!&amp;"-"&amp;ROW()-109,[2]ワークシート!$F$2:$BW$498,58,0),"")</f>
        <v/>
      </c>
      <c r="X258" s="231"/>
      <c r="Y258" s="231"/>
      <c r="Z258" s="174" t="str">
        <f t="shared" si="6"/>
        <v/>
      </c>
      <c r="AA258" s="174"/>
      <c r="AB258" s="176" t="str">
        <f>+IFERROR(IF(VLOOKUP(#REF!&amp;"-"&amp;ROW()-109,[2]ワークシート!$F$2:$BW$498,10,0)="","",VLOOKUP(#REF!&amp;"-"&amp;ROW()-109,[2]ワークシート!$F$2:$BW$498,10,0)),"")</f>
        <v/>
      </c>
      <c r="AC258" s="177"/>
      <c r="AD258" s="232" t="str">
        <f>+IFERROR(VLOOKUP(#REF!&amp;"-"&amp;ROW()-109,[2]ワークシート!$F$2:$BW$498,62,0),"")</f>
        <v/>
      </c>
      <c r="AE258" s="232"/>
      <c r="AF258" s="174" t="str">
        <f t="shared" si="7"/>
        <v/>
      </c>
      <c r="AG258" s="174"/>
      <c r="AH258" s="174" t="str">
        <f>+IFERROR(IF(VLOOKUP(#REF!&amp;"-"&amp;ROW()-109,[2]ワークシート!$F$2:$BW$498,63,0)="","",VLOOKUP(#REF!&amp;"-"&amp;ROW()-109,[2]ワークシート!$F$2:$BW$498,63,0)),"")</f>
        <v/>
      </c>
      <c r="AI258" s="174"/>
      <c r="AK258" s="51">
        <v>178</v>
      </c>
      <c r="AL258" s="51" t="str">
        <f t="shared" si="8"/>
        <v>178</v>
      </c>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c r="BQ258" s="41"/>
      <c r="BR258" s="41"/>
      <c r="BS258" s="41"/>
    </row>
    <row r="259" spans="1:71" ht="35.1" hidden="1" customHeight="1">
      <c r="A259" s="41"/>
      <c r="B259" s="176" t="str">
        <f>+IFERROR(VLOOKUP(#REF!&amp;"-"&amp;ROW()-109,[2]ワークシート!$F$2:$BW$498,6,0),"")</f>
        <v/>
      </c>
      <c r="C259" s="177"/>
      <c r="D259" s="176" t="str">
        <f>+IFERROR(IF(VLOOKUP(#REF!&amp;"-"&amp;ROW()-109,[2]ワークシート!$F$2:$BW$498,7,0)="","",VLOOKUP(#REF!&amp;"-"&amp;ROW()-109,[2]ワークシート!$F$2:$BW$498,7,0)),"")</f>
        <v/>
      </c>
      <c r="E259" s="177"/>
      <c r="F259" s="176" t="str">
        <f>+IFERROR(VLOOKUP(#REF!&amp;"-"&amp;ROW()-109,[2]ワークシート!$F$2:$BW$498,8,0),"")</f>
        <v/>
      </c>
      <c r="G259" s="177"/>
      <c r="H259" s="45" t="str">
        <f>+IFERROR(VLOOKUP(#REF!&amp;"-"&amp;ROW()-109,[2]ワークシート!$F$2:$BW$498,9,0),"")</f>
        <v/>
      </c>
      <c r="I25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59" s="234"/>
      <c r="K259" s="176" t="str">
        <f>+IFERROR(VLOOKUP(#REF!&amp;"-"&amp;ROW()-109,[2]ワークシート!$F$2:$BW$498,16,0),"")</f>
        <v/>
      </c>
      <c r="L259" s="178"/>
      <c r="M259" s="177"/>
      <c r="N259" s="235" t="str">
        <f>+IFERROR(VLOOKUP(#REF!&amp;"-"&amp;ROW()-109,[2]ワークシート!$F$2:$BW$498,21,0),"")</f>
        <v/>
      </c>
      <c r="O259" s="236"/>
      <c r="P259" s="231" t="str">
        <f>+IFERROR(VLOOKUP(#REF!&amp;"-"&amp;ROW()-109,[2]ワークシート!$F$2:$BW$498,22,0),"")</f>
        <v/>
      </c>
      <c r="Q259" s="231"/>
      <c r="R259" s="183" t="str">
        <f>+IFERROR(VLOOKUP(#REF!&amp;"-"&amp;ROW()-109,[2]ワークシート!$F$2:$BW$498,52,0),"")</f>
        <v/>
      </c>
      <c r="S259" s="183"/>
      <c r="T259" s="183"/>
      <c r="U259" s="231" t="str">
        <f>+IFERROR(VLOOKUP(#REF!&amp;"-"&amp;ROW()-109,[2]ワークシート!$F$2:$BW$498,57,0),"")</f>
        <v/>
      </c>
      <c r="V259" s="231"/>
      <c r="W259" s="231" t="str">
        <f>+IFERROR(VLOOKUP(#REF!&amp;"-"&amp;ROW()-109,[2]ワークシート!$F$2:$BW$498,58,0),"")</f>
        <v/>
      </c>
      <c r="X259" s="231"/>
      <c r="Y259" s="231"/>
      <c r="Z259" s="174" t="str">
        <f t="shared" si="6"/>
        <v/>
      </c>
      <c r="AA259" s="174"/>
      <c r="AB259" s="176" t="str">
        <f>+IFERROR(IF(VLOOKUP(#REF!&amp;"-"&amp;ROW()-109,[2]ワークシート!$F$2:$BW$498,10,0)="","",VLOOKUP(#REF!&amp;"-"&amp;ROW()-109,[2]ワークシート!$F$2:$BW$498,10,0)),"")</f>
        <v/>
      </c>
      <c r="AC259" s="177"/>
      <c r="AD259" s="232" t="str">
        <f>+IFERROR(VLOOKUP(#REF!&amp;"-"&amp;ROW()-109,[2]ワークシート!$F$2:$BW$498,62,0),"")</f>
        <v/>
      </c>
      <c r="AE259" s="232"/>
      <c r="AF259" s="174" t="str">
        <f t="shared" si="7"/>
        <v/>
      </c>
      <c r="AG259" s="174"/>
      <c r="AH259" s="174" t="str">
        <f>+IFERROR(IF(VLOOKUP(#REF!&amp;"-"&amp;ROW()-109,[2]ワークシート!$F$2:$BW$498,63,0)="","",VLOOKUP(#REF!&amp;"-"&amp;ROW()-109,[2]ワークシート!$F$2:$BW$498,63,0)),"")</f>
        <v/>
      </c>
      <c r="AI259" s="174"/>
      <c r="AK259" s="51">
        <v>179</v>
      </c>
      <c r="AL259" s="51" t="str">
        <f t="shared" si="8"/>
        <v>179</v>
      </c>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41"/>
    </row>
    <row r="260" spans="1:71" ht="35.1" hidden="1" customHeight="1">
      <c r="A260" s="41"/>
      <c r="B260" s="176" t="str">
        <f>+IFERROR(VLOOKUP(#REF!&amp;"-"&amp;ROW()-109,[2]ワークシート!$F$2:$BW$498,6,0),"")</f>
        <v/>
      </c>
      <c r="C260" s="177"/>
      <c r="D260" s="176" t="str">
        <f>+IFERROR(IF(VLOOKUP(#REF!&amp;"-"&amp;ROW()-109,[2]ワークシート!$F$2:$BW$498,7,0)="","",VLOOKUP(#REF!&amp;"-"&amp;ROW()-109,[2]ワークシート!$F$2:$BW$498,7,0)),"")</f>
        <v/>
      </c>
      <c r="E260" s="177"/>
      <c r="F260" s="176" t="str">
        <f>+IFERROR(VLOOKUP(#REF!&amp;"-"&amp;ROW()-109,[2]ワークシート!$F$2:$BW$498,8,0),"")</f>
        <v/>
      </c>
      <c r="G260" s="177"/>
      <c r="H260" s="45" t="str">
        <f>+IFERROR(VLOOKUP(#REF!&amp;"-"&amp;ROW()-109,[2]ワークシート!$F$2:$BW$498,9,0),"")</f>
        <v/>
      </c>
      <c r="I26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0" s="234"/>
      <c r="K260" s="176" t="str">
        <f>+IFERROR(VLOOKUP(#REF!&amp;"-"&amp;ROW()-109,[2]ワークシート!$F$2:$BW$498,16,0),"")</f>
        <v/>
      </c>
      <c r="L260" s="178"/>
      <c r="M260" s="177"/>
      <c r="N260" s="235" t="str">
        <f>+IFERROR(VLOOKUP(#REF!&amp;"-"&amp;ROW()-109,[2]ワークシート!$F$2:$BW$498,21,0),"")</f>
        <v/>
      </c>
      <c r="O260" s="236"/>
      <c r="P260" s="231" t="str">
        <f>+IFERROR(VLOOKUP(#REF!&amp;"-"&amp;ROW()-109,[2]ワークシート!$F$2:$BW$498,22,0),"")</f>
        <v/>
      </c>
      <c r="Q260" s="231"/>
      <c r="R260" s="183" t="str">
        <f>+IFERROR(VLOOKUP(#REF!&amp;"-"&amp;ROW()-109,[2]ワークシート!$F$2:$BW$498,52,0),"")</f>
        <v/>
      </c>
      <c r="S260" s="183"/>
      <c r="T260" s="183"/>
      <c r="U260" s="231" t="str">
        <f>+IFERROR(VLOOKUP(#REF!&amp;"-"&amp;ROW()-109,[2]ワークシート!$F$2:$BW$498,57,0),"")</f>
        <v/>
      </c>
      <c r="V260" s="231"/>
      <c r="W260" s="231" t="str">
        <f>+IFERROR(VLOOKUP(#REF!&amp;"-"&amp;ROW()-109,[2]ワークシート!$F$2:$BW$498,58,0),"")</f>
        <v/>
      </c>
      <c r="X260" s="231"/>
      <c r="Y260" s="231"/>
      <c r="Z260" s="174" t="str">
        <f t="shared" si="6"/>
        <v/>
      </c>
      <c r="AA260" s="174"/>
      <c r="AB260" s="176" t="str">
        <f>+IFERROR(IF(VLOOKUP(#REF!&amp;"-"&amp;ROW()-109,[2]ワークシート!$F$2:$BW$498,10,0)="","",VLOOKUP(#REF!&amp;"-"&amp;ROW()-109,[2]ワークシート!$F$2:$BW$498,10,0)),"")</f>
        <v/>
      </c>
      <c r="AC260" s="177"/>
      <c r="AD260" s="232" t="str">
        <f>+IFERROR(VLOOKUP(#REF!&amp;"-"&amp;ROW()-109,[2]ワークシート!$F$2:$BW$498,62,0),"")</f>
        <v/>
      </c>
      <c r="AE260" s="232"/>
      <c r="AF260" s="174" t="str">
        <f t="shared" si="7"/>
        <v/>
      </c>
      <c r="AG260" s="174"/>
      <c r="AH260" s="174" t="str">
        <f>+IFERROR(IF(VLOOKUP(#REF!&amp;"-"&amp;ROW()-109,[2]ワークシート!$F$2:$BW$498,63,0)="","",VLOOKUP(#REF!&amp;"-"&amp;ROW()-109,[2]ワークシート!$F$2:$BW$498,63,0)),"")</f>
        <v/>
      </c>
      <c r="AI260" s="174"/>
      <c r="AK260" s="51">
        <v>180</v>
      </c>
      <c r="AL260" s="51" t="str">
        <f t="shared" si="8"/>
        <v>180</v>
      </c>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row>
    <row r="261" spans="1:71" ht="35.1" hidden="1" customHeight="1">
      <c r="A261" s="41"/>
      <c r="B261" s="176" t="str">
        <f>+IFERROR(VLOOKUP(#REF!&amp;"-"&amp;ROW()-109,[2]ワークシート!$F$2:$BW$498,6,0),"")</f>
        <v/>
      </c>
      <c r="C261" s="177"/>
      <c r="D261" s="176" t="str">
        <f>+IFERROR(IF(VLOOKUP(#REF!&amp;"-"&amp;ROW()-109,[2]ワークシート!$F$2:$BW$498,7,0)="","",VLOOKUP(#REF!&amp;"-"&amp;ROW()-109,[2]ワークシート!$F$2:$BW$498,7,0)),"")</f>
        <v/>
      </c>
      <c r="E261" s="177"/>
      <c r="F261" s="176" t="str">
        <f>+IFERROR(VLOOKUP(#REF!&amp;"-"&amp;ROW()-109,[2]ワークシート!$F$2:$BW$498,8,0),"")</f>
        <v/>
      </c>
      <c r="G261" s="177"/>
      <c r="H261" s="45" t="str">
        <f>+IFERROR(VLOOKUP(#REF!&amp;"-"&amp;ROW()-109,[2]ワークシート!$F$2:$BW$498,9,0),"")</f>
        <v/>
      </c>
      <c r="I26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1" s="234"/>
      <c r="K261" s="176" t="str">
        <f>+IFERROR(VLOOKUP(#REF!&amp;"-"&amp;ROW()-109,[2]ワークシート!$F$2:$BW$498,16,0),"")</f>
        <v/>
      </c>
      <c r="L261" s="178"/>
      <c r="M261" s="177"/>
      <c r="N261" s="235" t="str">
        <f>+IFERROR(VLOOKUP(#REF!&amp;"-"&amp;ROW()-109,[2]ワークシート!$F$2:$BW$498,21,0),"")</f>
        <v/>
      </c>
      <c r="O261" s="236"/>
      <c r="P261" s="231" t="str">
        <f>+IFERROR(VLOOKUP(#REF!&amp;"-"&amp;ROW()-109,[2]ワークシート!$F$2:$BW$498,22,0),"")</f>
        <v/>
      </c>
      <c r="Q261" s="231"/>
      <c r="R261" s="183" t="str">
        <f>+IFERROR(VLOOKUP(#REF!&amp;"-"&amp;ROW()-109,[2]ワークシート!$F$2:$BW$498,52,0),"")</f>
        <v/>
      </c>
      <c r="S261" s="183"/>
      <c r="T261" s="183"/>
      <c r="U261" s="231" t="str">
        <f>+IFERROR(VLOOKUP(#REF!&amp;"-"&amp;ROW()-109,[2]ワークシート!$F$2:$BW$498,57,0),"")</f>
        <v/>
      </c>
      <c r="V261" s="231"/>
      <c r="W261" s="231" t="str">
        <f>+IFERROR(VLOOKUP(#REF!&amp;"-"&amp;ROW()-109,[2]ワークシート!$F$2:$BW$498,58,0),"")</f>
        <v/>
      </c>
      <c r="X261" s="231"/>
      <c r="Y261" s="231"/>
      <c r="Z261" s="174" t="str">
        <f t="shared" si="6"/>
        <v/>
      </c>
      <c r="AA261" s="174"/>
      <c r="AB261" s="176" t="str">
        <f>+IFERROR(IF(VLOOKUP(#REF!&amp;"-"&amp;ROW()-109,[2]ワークシート!$F$2:$BW$498,10,0)="","",VLOOKUP(#REF!&amp;"-"&amp;ROW()-109,[2]ワークシート!$F$2:$BW$498,10,0)),"")</f>
        <v/>
      </c>
      <c r="AC261" s="177"/>
      <c r="AD261" s="232" t="str">
        <f>+IFERROR(VLOOKUP(#REF!&amp;"-"&amp;ROW()-109,[2]ワークシート!$F$2:$BW$498,62,0),"")</f>
        <v/>
      </c>
      <c r="AE261" s="232"/>
      <c r="AF261" s="174" t="str">
        <f t="shared" si="7"/>
        <v/>
      </c>
      <c r="AG261" s="174"/>
      <c r="AH261" s="174" t="str">
        <f>+IFERROR(IF(VLOOKUP(#REF!&amp;"-"&amp;ROW()-109,[2]ワークシート!$F$2:$BW$498,63,0)="","",VLOOKUP(#REF!&amp;"-"&amp;ROW()-109,[2]ワークシート!$F$2:$BW$498,63,0)),"")</f>
        <v/>
      </c>
      <c r="AI261" s="174"/>
      <c r="AK261" s="51">
        <v>181</v>
      </c>
      <c r="AL261" s="51" t="str">
        <f t="shared" si="8"/>
        <v>181</v>
      </c>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row>
    <row r="262" spans="1:71" ht="35.1" hidden="1" customHeight="1">
      <c r="A262" s="41"/>
      <c r="B262" s="176" t="str">
        <f>+IFERROR(VLOOKUP(#REF!&amp;"-"&amp;ROW()-109,[2]ワークシート!$F$2:$BW$498,6,0),"")</f>
        <v/>
      </c>
      <c r="C262" s="177"/>
      <c r="D262" s="176" t="str">
        <f>+IFERROR(IF(VLOOKUP(#REF!&amp;"-"&amp;ROW()-109,[2]ワークシート!$F$2:$BW$498,7,0)="","",VLOOKUP(#REF!&amp;"-"&amp;ROW()-109,[2]ワークシート!$F$2:$BW$498,7,0)),"")</f>
        <v/>
      </c>
      <c r="E262" s="177"/>
      <c r="F262" s="176" t="str">
        <f>+IFERROR(VLOOKUP(#REF!&amp;"-"&amp;ROW()-109,[2]ワークシート!$F$2:$BW$498,8,0),"")</f>
        <v/>
      </c>
      <c r="G262" s="177"/>
      <c r="H262" s="45" t="str">
        <f>+IFERROR(VLOOKUP(#REF!&amp;"-"&amp;ROW()-109,[2]ワークシート!$F$2:$BW$498,9,0),"")</f>
        <v/>
      </c>
      <c r="I26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2" s="234"/>
      <c r="K262" s="176" t="str">
        <f>+IFERROR(VLOOKUP(#REF!&amp;"-"&amp;ROW()-109,[2]ワークシート!$F$2:$BW$498,16,0),"")</f>
        <v/>
      </c>
      <c r="L262" s="178"/>
      <c r="M262" s="177"/>
      <c r="N262" s="235" t="str">
        <f>+IFERROR(VLOOKUP(#REF!&amp;"-"&amp;ROW()-109,[2]ワークシート!$F$2:$BW$498,21,0),"")</f>
        <v/>
      </c>
      <c r="O262" s="236"/>
      <c r="P262" s="231" t="str">
        <f>+IFERROR(VLOOKUP(#REF!&amp;"-"&amp;ROW()-109,[2]ワークシート!$F$2:$BW$498,22,0),"")</f>
        <v/>
      </c>
      <c r="Q262" s="231"/>
      <c r="R262" s="183" t="str">
        <f>+IFERROR(VLOOKUP(#REF!&amp;"-"&amp;ROW()-109,[2]ワークシート!$F$2:$BW$498,52,0),"")</f>
        <v/>
      </c>
      <c r="S262" s="183"/>
      <c r="T262" s="183"/>
      <c r="U262" s="231" t="str">
        <f>+IFERROR(VLOOKUP(#REF!&amp;"-"&amp;ROW()-109,[2]ワークシート!$F$2:$BW$498,57,0),"")</f>
        <v/>
      </c>
      <c r="V262" s="231"/>
      <c r="W262" s="231" t="str">
        <f>+IFERROR(VLOOKUP(#REF!&amp;"-"&amp;ROW()-109,[2]ワークシート!$F$2:$BW$498,58,0),"")</f>
        <v/>
      </c>
      <c r="X262" s="231"/>
      <c r="Y262" s="231"/>
      <c r="Z262" s="174" t="str">
        <f t="shared" si="6"/>
        <v/>
      </c>
      <c r="AA262" s="174"/>
      <c r="AB262" s="176" t="str">
        <f>+IFERROR(IF(VLOOKUP(#REF!&amp;"-"&amp;ROW()-109,[2]ワークシート!$F$2:$BW$498,10,0)="","",VLOOKUP(#REF!&amp;"-"&amp;ROW()-109,[2]ワークシート!$F$2:$BW$498,10,0)),"")</f>
        <v/>
      </c>
      <c r="AC262" s="177"/>
      <c r="AD262" s="232" t="str">
        <f>+IFERROR(VLOOKUP(#REF!&amp;"-"&amp;ROW()-109,[2]ワークシート!$F$2:$BW$498,62,0),"")</f>
        <v/>
      </c>
      <c r="AE262" s="232"/>
      <c r="AF262" s="174" t="str">
        <f t="shared" si="7"/>
        <v/>
      </c>
      <c r="AG262" s="174"/>
      <c r="AH262" s="174" t="str">
        <f>+IFERROR(IF(VLOOKUP(#REF!&amp;"-"&amp;ROW()-109,[2]ワークシート!$F$2:$BW$498,63,0)="","",VLOOKUP(#REF!&amp;"-"&amp;ROW()-109,[2]ワークシート!$F$2:$BW$498,63,0)),"")</f>
        <v/>
      </c>
      <c r="AI262" s="174"/>
      <c r="AK262" s="51">
        <v>182</v>
      </c>
      <c r="AL262" s="51" t="str">
        <f t="shared" si="8"/>
        <v>182</v>
      </c>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c r="BR262" s="41"/>
      <c r="BS262" s="41"/>
    </row>
    <row r="263" spans="1:71" ht="35.1" hidden="1" customHeight="1">
      <c r="A263" s="41"/>
      <c r="B263" s="176" t="str">
        <f>+IFERROR(VLOOKUP(#REF!&amp;"-"&amp;ROW()-109,[2]ワークシート!$F$2:$BW$498,6,0),"")</f>
        <v/>
      </c>
      <c r="C263" s="177"/>
      <c r="D263" s="176" t="str">
        <f>+IFERROR(IF(VLOOKUP(#REF!&amp;"-"&amp;ROW()-109,[2]ワークシート!$F$2:$BW$498,7,0)="","",VLOOKUP(#REF!&amp;"-"&amp;ROW()-109,[2]ワークシート!$F$2:$BW$498,7,0)),"")</f>
        <v/>
      </c>
      <c r="E263" s="177"/>
      <c r="F263" s="176" t="str">
        <f>+IFERROR(VLOOKUP(#REF!&amp;"-"&amp;ROW()-109,[2]ワークシート!$F$2:$BW$498,8,0),"")</f>
        <v/>
      </c>
      <c r="G263" s="177"/>
      <c r="H263" s="45" t="str">
        <f>+IFERROR(VLOOKUP(#REF!&amp;"-"&amp;ROW()-109,[2]ワークシート!$F$2:$BW$498,9,0),"")</f>
        <v/>
      </c>
      <c r="I26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3" s="234"/>
      <c r="K263" s="176" t="str">
        <f>+IFERROR(VLOOKUP(#REF!&amp;"-"&amp;ROW()-109,[2]ワークシート!$F$2:$BW$498,16,0),"")</f>
        <v/>
      </c>
      <c r="L263" s="178"/>
      <c r="M263" s="177"/>
      <c r="N263" s="235" t="str">
        <f>+IFERROR(VLOOKUP(#REF!&amp;"-"&amp;ROW()-109,[2]ワークシート!$F$2:$BW$498,21,0),"")</f>
        <v/>
      </c>
      <c r="O263" s="236"/>
      <c r="P263" s="231" t="str">
        <f>+IFERROR(VLOOKUP(#REF!&amp;"-"&amp;ROW()-109,[2]ワークシート!$F$2:$BW$498,22,0),"")</f>
        <v/>
      </c>
      <c r="Q263" s="231"/>
      <c r="R263" s="183" t="str">
        <f>+IFERROR(VLOOKUP(#REF!&amp;"-"&amp;ROW()-109,[2]ワークシート!$F$2:$BW$498,52,0),"")</f>
        <v/>
      </c>
      <c r="S263" s="183"/>
      <c r="T263" s="183"/>
      <c r="U263" s="231" t="str">
        <f>+IFERROR(VLOOKUP(#REF!&amp;"-"&amp;ROW()-109,[2]ワークシート!$F$2:$BW$498,57,0),"")</f>
        <v/>
      </c>
      <c r="V263" s="231"/>
      <c r="W263" s="231" t="str">
        <f>+IFERROR(VLOOKUP(#REF!&amp;"-"&amp;ROW()-109,[2]ワークシート!$F$2:$BW$498,58,0),"")</f>
        <v/>
      </c>
      <c r="X263" s="231"/>
      <c r="Y263" s="231"/>
      <c r="Z263" s="174" t="str">
        <f t="shared" si="6"/>
        <v/>
      </c>
      <c r="AA263" s="174"/>
      <c r="AB263" s="176" t="str">
        <f>+IFERROR(IF(VLOOKUP(#REF!&amp;"-"&amp;ROW()-109,[2]ワークシート!$F$2:$BW$498,10,0)="","",VLOOKUP(#REF!&amp;"-"&amp;ROW()-109,[2]ワークシート!$F$2:$BW$498,10,0)),"")</f>
        <v/>
      </c>
      <c r="AC263" s="177"/>
      <c r="AD263" s="232" t="str">
        <f>+IFERROR(VLOOKUP(#REF!&amp;"-"&amp;ROW()-109,[2]ワークシート!$F$2:$BW$498,62,0),"")</f>
        <v/>
      </c>
      <c r="AE263" s="232"/>
      <c r="AF263" s="174" t="str">
        <f t="shared" si="7"/>
        <v/>
      </c>
      <c r="AG263" s="174"/>
      <c r="AH263" s="174" t="str">
        <f>+IFERROR(IF(VLOOKUP(#REF!&amp;"-"&amp;ROW()-109,[2]ワークシート!$F$2:$BW$498,63,0)="","",VLOOKUP(#REF!&amp;"-"&amp;ROW()-109,[2]ワークシート!$F$2:$BW$498,63,0)),"")</f>
        <v/>
      </c>
      <c r="AI263" s="174"/>
      <c r="AK263" s="51">
        <v>183</v>
      </c>
      <c r="AL263" s="51" t="str">
        <f t="shared" si="8"/>
        <v>183</v>
      </c>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row>
    <row r="264" spans="1:71" ht="35.1" hidden="1" customHeight="1">
      <c r="A264" s="41"/>
      <c r="B264" s="176" t="str">
        <f>+IFERROR(VLOOKUP(#REF!&amp;"-"&amp;ROW()-109,[2]ワークシート!$F$2:$BW$498,6,0),"")</f>
        <v/>
      </c>
      <c r="C264" s="177"/>
      <c r="D264" s="176" t="str">
        <f>+IFERROR(IF(VLOOKUP(#REF!&amp;"-"&amp;ROW()-109,[2]ワークシート!$F$2:$BW$498,7,0)="","",VLOOKUP(#REF!&amp;"-"&amp;ROW()-109,[2]ワークシート!$F$2:$BW$498,7,0)),"")</f>
        <v/>
      </c>
      <c r="E264" s="177"/>
      <c r="F264" s="176" t="str">
        <f>+IFERROR(VLOOKUP(#REF!&amp;"-"&amp;ROW()-109,[2]ワークシート!$F$2:$BW$498,8,0),"")</f>
        <v/>
      </c>
      <c r="G264" s="177"/>
      <c r="H264" s="45" t="str">
        <f>+IFERROR(VLOOKUP(#REF!&amp;"-"&amp;ROW()-109,[2]ワークシート!$F$2:$BW$498,9,0),"")</f>
        <v/>
      </c>
      <c r="I26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4" s="234"/>
      <c r="K264" s="176" t="str">
        <f>+IFERROR(VLOOKUP(#REF!&amp;"-"&amp;ROW()-109,[2]ワークシート!$F$2:$BW$498,16,0),"")</f>
        <v/>
      </c>
      <c r="L264" s="178"/>
      <c r="M264" s="177"/>
      <c r="N264" s="235" t="str">
        <f>+IFERROR(VLOOKUP(#REF!&amp;"-"&amp;ROW()-109,[2]ワークシート!$F$2:$BW$498,21,0),"")</f>
        <v/>
      </c>
      <c r="O264" s="236"/>
      <c r="P264" s="231" t="str">
        <f>+IFERROR(VLOOKUP(#REF!&amp;"-"&amp;ROW()-109,[2]ワークシート!$F$2:$BW$498,22,0),"")</f>
        <v/>
      </c>
      <c r="Q264" s="231"/>
      <c r="R264" s="183" t="str">
        <f>+IFERROR(VLOOKUP(#REF!&amp;"-"&amp;ROW()-109,[2]ワークシート!$F$2:$BW$498,52,0),"")</f>
        <v/>
      </c>
      <c r="S264" s="183"/>
      <c r="T264" s="183"/>
      <c r="U264" s="231" t="str">
        <f>+IFERROR(VLOOKUP(#REF!&amp;"-"&amp;ROW()-109,[2]ワークシート!$F$2:$BW$498,57,0),"")</f>
        <v/>
      </c>
      <c r="V264" s="231"/>
      <c r="W264" s="231" t="str">
        <f>+IFERROR(VLOOKUP(#REF!&amp;"-"&amp;ROW()-109,[2]ワークシート!$F$2:$BW$498,58,0),"")</f>
        <v/>
      </c>
      <c r="X264" s="231"/>
      <c r="Y264" s="231"/>
      <c r="Z264" s="174" t="str">
        <f t="shared" si="6"/>
        <v/>
      </c>
      <c r="AA264" s="174"/>
      <c r="AB264" s="176" t="str">
        <f>+IFERROR(IF(VLOOKUP(#REF!&amp;"-"&amp;ROW()-109,[2]ワークシート!$F$2:$BW$498,10,0)="","",VLOOKUP(#REF!&amp;"-"&amp;ROW()-109,[2]ワークシート!$F$2:$BW$498,10,0)),"")</f>
        <v/>
      </c>
      <c r="AC264" s="177"/>
      <c r="AD264" s="232" t="str">
        <f>+IFERROR(VLOOKUP(#REF!&amp;"-"&amp;ROW()-109,[2]ワークシート!$F$2:$BW$498,62,0),"")</f>
        <v/>
      </c>
      <c r="AE264" s="232"/>
      <c r="AF264" s="174" t="str">
        <f t="shared" si="7"/>
        <v/>
      </c>
      <c r="AG264" s="174"/>
      <c r="AH264" s="174" t="str">
        <f>+IFERROR(IF(VLOOKUP(#REF!&amp;"-"&amp;ROW()-109,[2]ワークシート!$F$2:$BW$498,63,0)="","",VLOOKUP(#REF!&amp;"-"&amp;ROW()-109,[2]ワークシート!$F$2:$BW$498,63,0)),"")</f>
        <v/>
      </c>
      <c r="AI264" s="174"/>
      <c r="AK264" s="51">
        <v>184</v>
      </c>
      <c r="AL264" s="51" t="str">
        <f t="shared" si="8"/>
        <v>184</v>
      </c>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row>
    <row r="265" spans="1:71" ht="35.1" hidden="1" customHeight="1">
      <c r="A265" s="41"/>
      <c r="B265" s="176" t="str">
        <f>+IFERROR(VLOOKUP(#REF!&amp;"-"&amp;ROW()-109,[2]ワークシート!$F$2:$BW$498,6,0),"")</f>
        <v/>
      </c>
      <c r="C265" s="177"/>
      <c r="D265" s="176" t="str">
        <f>+IFERROR(IF(VLOOKUP(#REF!&amp;"-"&amp;ROW()-109,[2]ワークシート!$F$2:$BW$498,7,0)="","",VLOOKUP(#REF!&amp;"-"&amp;ROW()-109,[2]ワークシート!$F$2:$BW$498,7,0)),"")</f>
        <v/>
      </c>
      <c r="E265" s="177"/>
      <c r="F265" s="176" t="str">
        <f>+IFERROR(VLOOKUP(#REF!&amp;"-"&amp;ROW()-109,[2]ワークシート!$F$2:$BW$498,8,0),"")</f>
        <v/>
      </c>
      <c r="G265" s="177"/>
      <c r="H265" s="45" t="str">
        <f>+IFERROR(VLOOKUP(#REF!&amp;"-"&amp;ROW()-109,[2]ワークシート!$F$2:$BW$498,9,0),"")</f>
        <v/>
      </c>
      <c r="I26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5" s="234"/>
      <c r="K265" s="176" t="str">
        <f>+IFERROR(VLOOKUP(#REF!&amp;"-"&amp;ROW()-109,[2]ワークシート!$F$2:$BW$498,16,0),"")</f>
        <v/>
      </c>
      <c r="L265" s="178"/>
      <c r="M265" s="177"/>
      <c r="N265" s="235" t="str">
        <f>+IFERROR(VLOOKUP(#REF!&amp;"-"&amp;ROW()-109,[2]ワークシート!$F$2:$BW$498,21,0),"")</f>
        <v/>
      </c>
      <c r="O265" s="236"/>
      <c r="P265" s="231" t="str">
        <f>+IFERROR(VLOOKUP(#REF!&amp;"-"&amp;ROW()-109,[2]ワークシート!$F$2:$BW$498,22,0),"")</f>
        <v/>
      </c>
      <c r="Q265" s="231"/>
      <c r="R265" s="183" t="str">
        <f>+IFERROR(VLOOKUP(#REF!&amp;"-"&amp;ROW()-109,[2]ワークシート!$F$2:$BW$498,52,0),"")</f>
        <v/>
      </c>
      <c r="S265" s="183"/>
      <c r="T265" s="183"/>
      <c r="U265" s="231" t="str">
        <f>+IFERROR(VLOOKUP(#REF!&amp;"-"&amp;ROW()-109,[2]ワークシート!$F$2:$BW$498,57,0),"")</f>
        <v/>
      </c>
      <c r="V265" s="231"/>
      <c r="W265" s="231" t="str">
        <f>+IFERROR(VLOOKUP(#REF!&amp;"-"&amp;ROW()-109,[2]ワークシート!$F$2:$BW$498,58,0),"")</f>
        <v/>
      </c>
      <c r="X265" s="231"/>
      <c r="Y265" s="231"/>
      <c r="Z265" s="174" t="str">
        <f t="shared" si="6"/>
        <v/>
      </c>
      <c r="AA265" s="174"/>
      <c r="AB265" s="176" t="str">
        <f>+IFERROR(IF(VLOOKUP(#REF!&amp;"-"&amp;ROW()-109,[2]ワークシート!$F$2:$BW$498,10,0)="","",VLOOKUP(#REF!&amp;"-"&amp;ROW()-109,[2]ワークシート!$F$2:$BW$498,10,0)),"")</f>
        <v/>
      </c>
      <c r="AC265" s="177"/>
      <c r="AD265" s="232" t="str">
        <f>+IFERROR(VLOOKUP(#REF!&amp;"-"&amp;ROW()-109,[2]ワークシート!$F$2:$BW$498,62,0),"")</f>
        <v/>
      </c>
      <c r="AE265" s="232"/>
      <c r="AF265" s="174" t="str">
        <f t="shared" si="7"/>
        <v/>
      </c>
      <c r="AG265" s="174"/>
      <c r="AH265" s="174" t="str">
        <f>+IFERROR(IF(VLOOKUP(#REF!&amp;"-"&amp;ROW()-109,[2]ワークシート!$F$2:$BW$498,63,0)="","",VLOOKUP(#REF!&amp;"-"&amp;ROW()-109,[2]ワークシート!$F$2:$BW$498,63,0)),"")</f>
        <v/>
      </c>
      <c r="AI265" s="174"/>
      <c r="AK265" s="51">
        <v>185</v>
      </c>
      <c r="AL265" s="51" t="str">
        <f t="shared" si="8"/>
        <v>185</v>
      </c>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row>
    <row r="266" spans="1:71" ht="35.1" hidden="1" customHeight="1">
      <c r="A266" s="41"/>
      <c r="B266" s="176" t="str">
        <f>+IFERROR(VLOOKUP(#REF!&amp;"-"&amp;ROW()-109,[2]ワークシート!$F$2:$BW$498,6,0),"")</f>
        <v/>
      </c>
      <c r="C266" s="177"/>
      <c r="D266" s="176" t="str">
        <f>+IFERROR(IF(VLOOKUP(#REF!&amp;"-"&amp;ROW()-109,[2]ワークシート!$F$2:$BW$498,7,0)="","",VLOOKUP(#REF!&amp;"-"&amp;ROW()-109,[2]ワークシート!$F$2:$BW$498,7,0)),"")</f>
        <v/>
      </c>
      <c r="E266" s="177"/>
      <c r="F266" s="176" t="str">
        <f>+IFERROR(VLOOKUP(#REF!&amp;"-"&amp;ROW()-109,[2]ワークシート!$F$2:$BW$498,8,0),"")</f>
        <v/>
      </c>
      <c r="G266" s="177"/>
      <c r="H266" s="45" t="str">
        <f>+IFERROR(VLOOKUP(#REF!&amp;"-"&amp;ROW()-109,[2]ワークシート!$F$2:$BW$498,9,0),"")</f>
        <v/>
      </c>
      <c r="I26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6" s="234"/>
      <c r="K266" s="176" t="str">
        <f>+IFERROR(VLOOKUP(#REF!&amp;"-"&amp;ROW()-109,[2]ワークシート!$F$2:$BW$498,16,0),"")</f>
        <v/>
      </c>
      <c r="L266" s="178"/>
      <c r="M266" s="177"/>
      <c r="N266" s="235" t="str">
        <f>+IFERROR(VLOOKUP(#REF!&amp;"-"&amp;ROW()-109,[2]ワークシート!$F$2:$BW$498,21,0),"")</f>
        <v/>
      </c>
      <c r="O266" s="236"/>
      <c r="P266" s="231" t="str">
        <f>+IFERROR(VLOOKUP(#REF!&amp;"-"&amp;ROW()-109,[2]ワークシート!$F$2:$BW$498,22,0),"")</f>
        <v/>
      </c>
      <c r="Q266" s="231"/>
      <c r="R266" s="183" t="str">
        <f>+IFERROR(VLOOKUP(#REF!&amp;"-"&amp;ROW()-109,[2]ワークシート!$F$2:$BW$498,52,0),"")</f>
        <v/>
      </c>
      <c r="S266" s="183"/>
      <c r="T266" s="183"/>
      <c r="U266" s="231" t="str">
        <f>+IFERROR(VLOOKUP(#REF!&amp;"-"&amp;ROW()-109,[2]ワークシート!$F$2:$BW$498,57,0),"")</f>
        <v/>
      </c>
      <c r="V266" s="231"/>
      <c r="W266" s="231" t="str">
        <f>+IFERROR(VLOOKUP(#REF!&amp;"-"&amp;ROW()-109,[2]ワークシート!$F$2:$BW$498,58,0),"")</f>
        <v/>
      </c>
      <c r="X266" s="231"/>
      <c r="Y266" s="231"/>
      <c r="Z266" s="174" t="str">
        <f t="shared" si="6"/>
        <v/>
      </c>
      <c r="AA266" s="174"/>
      <c r="AB266" s="176" t="str">
        <f>+IFERROR(IF(VLOOKUP(#REF!&amp;"-"&amp;ROW()-109,[2]ワークシート!$F$2:$BW$498,10,0)="","",VLOOKUP(#REF!&amp;"-"&amp;ROW()-109,[2]ワークシート!$F$2:$BW$498,10,0)),"")</f>
        <v/>
      </c>
      <c r="AC266" s="177"/>
      <c r="AD266" s="232" t="str">
        <f>+IFERROR(VLOOKUP(#REF!&amp;"-"&amp;ROW()-109,[2]ワークシート!$F$2:$BW$498,62,0),"")</f>
        <v/>
      </c>
      <c r="AE266" s="232"/>
      <c r="AF266" s="174" t="str">
        <f t="shared" si="7"/>
        <v/>
      </c>
      <c r="AG266" s="174"/>
      <c r="AH266" s="174" t="str">
        <f>+IFERROR(IF(VLOOKUP(#REF!&amp;"-"&amp;ROW()-109,[2]ワークシート!$F$2:$BW$498,63,0)="","",VLOOKUP(#REF!&amp;"-"&amp;ROW()-109,[2]ワークシート!$F$2:$BW$498,63,0)),"")</f>
        <v/>
      </c>
      <c r="AI266" s="174"/>
      <c r="AK266" s="51">
        <v>186</v>
      </c>
      <c r="AL266" s="51" t="str">
        <f t="shared" si="8"/>
        <v>186</v>
      </c>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row>
    <row r="267" spans="1:71" ht="35.1" hidden="1" customHeight="1">
      <c r="A267" s="41"/>
      <c r="B267" s="176" t="str">
        <f>+IFERROR(VLOOKUP(#REF!&amp;"-"&amp;ROW()-109,[2]ワークシート!$F$2:$BW$498,6,0),"")</f>
        <v/>
      </c>
      <c r="C267" s="177"/>
      <c r="D267" s="176" t="str">
        <f>+IFERROR(IF(VLOOKUP(#REF!&amp;"-"&amp;ROW()-109,[2]ワークシート!$F$2:$BW$498,7,0)="","",VLOOKUP(#REF!&amp;"-"&amp;ROW()-109,[2]ワークシート!$F$2:$BW$498,7,0)),"")</f>
        <v/>
      </c>
      <c r="E267" s="177"/>
      <c r="F267" s="176" t="str">
        <f>+IFERROR(VLOOKUP(#REF!&amp;"-"&amp;ROW()-109,[2]ワークシート!$F$2:$BW$498,8,0),"")</f>
        <v/>
      </c>
      <c r="G267" s="177"/>
      <c r="H267" s="45" t="str">
        <f>+IFERROR(VLOOKUP(#REF!&amp;"-"&amp;ROW()-109,[2]ワークシート!$F$2:$BW$498,9,0),"")</f>
        <v/>
      </c>
      <c r="I26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7" s="234"/>
      <c r="K267" s="176" t="str">
        <f>+IFERROR(VLOOKUP(#REF!&amp;"-"&amp;ROW()-109,[2]ワークシート!$F$2:$BW$498,16,0),"")</f>
        <v/>
      </c>
      <c r="L267" s="178"/>
      <c r="M267" s="177"/>
      <c r="N267" s="235" t="str">
        <f>+IFERROR(VLOOKUP(#REF!&amp;"-"&amp;ROW()-109,[2]ワークシート!$F$2:$BW$498,21,0),"")</f>
        <v/>
      </c>
      <c r="O267" s="236"/>
      <c r="P267" s="231" t="str">
        <f>+IFERROR(VLOOKUP(#REF!&amp;"-"&amp;ROW()-109,[2]ワークシート!$F$2:$BW$498,22,0),"")</f>
        <v/>
      </c>
      <c r="Q267" s="231"/>
      <c r="R267" s="183" t="str">
        <f>+IFERROR(VLOOKUP(#REF!&amp;"-"&amp;ROW()-109,[2]ワークシート!$F$2:$BW$498,52,0),"")</f>
        <v/>
      </c>
      <c r="S267" s="183"/>
      <c r="T267" s="183"/>
      <c r="U267" s="231" t="str">
        <f>+IFERROR(VLOOKUP(#REF!&amp;"-"&amp;ROW()-109,[2]ワークシート!$F$2:$BW$498,57,0),"")</f>
        <v/>
      </c>
      <c r="V267" s="231"/>
      <c r="W267" s="231" t="str">
        <f>+IFERROR(VLOOKUP(#REF!&amp;"-"&amp;ROW()-109,[2]ワークシート!$F$2:$BW$498,58,0),"")</f>
        <v/>
      </c>
      <c r="X267" s="231"/>
      <c r="Y267" s="231"/>
      <c r="Z267" s="174" t="str">
        <f t="shared" si="6"/>
        <v/>
      </c>
      <c r="AA267" s="174"/>
      <c r="AB267" s="176" t="str">
        <f>+IFERROR(IF(VLOOKUP(#REF!&amp;"-"&amp;ROW()-109,[2]ワークシート!$F$2:$BW$498,10,0)="","",VLOOKUP(#REF!&amp;"-"&amp;ROW()-109,[2]ワークシート!$F$2:$BW$498,10,0)),"")</f>
        <v/>
      </c>
      <c r="AC267" s="177"/>
      <c r="AD267" s="232" t="str">
        <f>+IFERROR(VLOOKUP(#REF!&amp;"-"&amp;ROW()-109,[2]ワークシート!$F$2:$BW$498,62,0),"")</f>
        <v/>
      </c>
      <c r="AE267" s="232"/>
      <c r="AF267" s="174" t="str">
        <f t="shared" si="7"/>
        <v/>
      </c>
      <c r="AG267" s="174"/>
      <c r="AH267" s="174" t="str">
        <f>+IFERROR(IF(VLOOKUP(#REF!&amp;"-"&amp;ROW()-109,[2]ワークシート!$F$2:$BW$498,63,0)="","",VLOOKUP(#REF!&amp;"-"&amp;ROW()-109,[2]ワークシート!$F$2:$BW$498,63,0)),"")</f>
        <v/>
      </c>
      <c r="AI267" s="174"/>
      <c r="AK267" s="51">
        <v>187</v>
      </c>
      <c r="AL267" s="51" t="str">
        <f t="shared" si="8"/>
        <v>187</v>
      </c>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row>
    <row r="268" spans="1:71" ht="35.1" hidden="1" customHeight="1">
      <c r="A268" s="41"/>
      <c r="B268" s="176" t="str">
        <f>+IFERROR(VLOOKUP(#REF!&amp;"-"&amp;ROW()-109,[2]ワークシート!$F$2:$BW$498,6,0),"")</f>
        <v/>
      </c>
      <c r="C268" s="177"/>
      <c r="D268" s="176" t="str">
        <f>+IFERROR(IF(VLOOKUP(#REF!&amp;"-"&amp;ROW()-109,[2]ワークシート!$F$2:$BW$498,7,0)="","",VLOOKUP(#REF!&amp;"-"&amp;ROW()-109,[2]ワークシート!$F$2:$BW$498,7,0)),"")</f>
        <v/>
      </c>
      <c r="E268" s="177"/>
      <c r="F268" s="176" t="str">
        <f>+IFERROR(VLOOKUP(#REF!&amp;"-"&amp;ROW()-109,[2]ワークシート!$F$2:$BW$498,8,0),"")</f>
        <v/>
      </c>
      <c r="G268" s="177"/>
      <c r="H268" s="45" t="str">
        <f>+IFERROR(VLOOKUP(#REF!&amp;"-"&amp;ROW()-109,[2]ワークシート!$F$2:$BW$498,9,0),"")</f>
        <v/>
      </c>
      <c r="I26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8" s="234"/>
      <c r="K268" s="176" t="str">
        <f>+IFERROR(VLOOKUP(#REF!&amp;"-"&amp;ROW()-109,[2]ワークシート!$F$2:$BW$498,16,0),"")</f>
        <v/>
      </c>
      <c r="L268" s="178"/>
      <c r="M268" s="177"/>
      <c r="N268" s="235" t="str">
        <f>+IFERROR(VLOOKUP(#REF!&amp;"-"&amp;ROW()-109,[2]ワークシート!$F$2:$BW$498,21,0),"")</f>
        <v/>
      </c>
      <c r="O268" s="236"/>
      <c r="P268" s="231" t="str">
        <f>+IFERROR(VLOOKUP(#REF!&amp;"-"&amp;ROW()-109,[2]ワークシート!$F$2:$BW$498,22,0),"")</f>
        <v/>
      </c>
      <c r="Q268" s="231"/>
      <c r="R268" s="183" t="str">
        <f>+IFERROR(VLOOKUP(#REF!&amp;"-"&amp;ROW()-109,[2]ワークシート!$F$2:$BW$498,52,0),"")</f>
        <v/>
      </c>
      <c r="S268" s="183"/>
      <c r="T268" s="183"/>
      <c r="U268" s="231" t="str">
        <f>+IFERROR(VLOOKUP(#REF!&amp;"-"&amp;ROW()-109,[2]ワークシート!$F$2:$BW$498,57,0),"")</f>
        <v/>
      </c>
      <c r="V268" s="231"/>
      <c r="W268" s="231" t="str">
        <f>+IFERROR(VLOOKUP(#REF!&amp;"-"&amp;ROW()-109,[2]ワークシート!$F$2:$BW$498,58,0),"")</f>
        <v/>
      </c>
      <c r="X268" s="231"/>
      <c r="Y268" s="231"/>
      <c r="Z268" s="174" t="str">
        <f t="shared" si="6"/>
        <v/>
      </c>
      <c r="AA268" s="174"/>
      <c r="AB268" s="176" t="str">
        <f>+IFERROR(IF(VLOOKUP(#REF!&amp;"-"&amp;ROW()-109,[2]ワークシート!$F$2:$BW$498,10,0)="","",VLOOKUP(#REF!&amp;"-"&amp;ROW()-109,[2]ワークシート!$F$2:$BW$498,10,0)),"")</f>
        <v/>
      </c>
      <c r="AC268" s="177"/>
      <c r="AD268" s="232" t="str">
        <f>+IFERROR(VLOOKUP(#REF!&amp;"-"&amp;ROW()-109,[2]ワークシート!$F$2:$BW$498,62,0),"")</f>
        <v/>
      </c>
      <c r="AE268" s="232"/>
      <c r="AF268" s="174" t="str">
        <f t="shared" si="7"/>
        <v/>
      </c>
      <c r="AG268" s="174"/>
      <c r="AH268" s="174" t="str">
        <f>+IFERROR(IF(VLOOKUP(#REF!&amp;"-"&amp;ROW()-109,[2]ワークシート!$F$2:$BW$498,63,0)="","",VLOOKUP(#REF!&amp;"-"&amp;ROW()-109,[2]ワークシート!$F$2:$BW$498,63,0)),"")</f>
        <v/>
      </c>
      <c r="AI268" s="174"/>
      <c r="AK268" s="51">
        <v>188</v>
      </c>
      <c r="AL268" s="51" t="str">
        <f t="shared" si="8"/>
        <v>188</v>
      </c>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1"/>
      <c r="BS268" s="41"/>
    </row>
    <row r="269" spans="1:71" ht="35.1" hidden="1" customHeight="1">
      <c r="A269" s="41"/>
      <c r="B269" s="176" t="str">
        <f>+IFERROR(VLOOKUP(#REF!&amp;"-"&amp;ROW()-109,[2]ワークシート!$F$2:$BW$498,6,0),"")</f>
        <v/>
      </c>
      <c r="C269" s="177"/>
      <c r="D269" s="176" t="str">
        <f>+IFERROR(IF(VLOOKUP(#REF!&amp;"-"&amp;ROW()-109,[2]ワークシート!$F$2:$BW$498,7,0)="","",VLOOKUP(#REF!&amp;"-"&amp;ROW()-109,[2]ワークシート!$F$2:$BW$498,7,0)),"")</f>
        <v/>
      </c>
      <c r="E269" s="177"/>
      <c r="F269" s="176" t="str">
        <f>+IFERROR(VLOOKUP(#REF!&amp;"-"&amp;ROW()-109,[2]ワークシート!$F$2:$BW$498,8,0),"")</f>
        <v/>
      </c>
      <c r="G269" s="177"/>
      <c r="H269" s="45" t="str">
        <f>+IFERROR(VLOOKUP(#REF!&amp;"-"&amp;ROW()-109,[2]ワークシート!$F$2:$BW$498,9,0),"")</f>
        <v/>
      </c>
      <c r="I26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69" s="234"/>
      <c r="K269" s="176" t="str">
        <f>+IFERROR(VLOOKUP(#REF!&amp;"-"&amp;ROW()-109,[2]ワークシート!$F$2:$BW$498,16,0),"")</f>
        <v/>
      </c>
      <c r="L269" s="178"/>
      <c r="M269" s="177"/>
      <c r="N269" s="235" t="str">
        <f>+IFERROR(VLOOKUP(#REF!&amp;"-"&amp;ROW()-109,[2]ワークシート!$F$2:$BW$498,21,0),"")</f>
        <v/>
      </c>
      <c r="O269" s="236"/>
      <c r="P269" s="231" t="str">
        <f>+IFERROR(VLOOKUP(#REF!&amp;"-"&amp;ROW()-109,[2]ワークシート!$F$2:$BW$498,22,0),"")</f>
        <v/>
      </c>
      <c r="Q269" s="231"/>
      <c r="R269" s="183" t="str">
        <f>+IFERROR(VLOOKUP(#REF!&amp;"-"&amp;ROW()-109,[2]ワークシート!$F$2:$BW$498,52,0),"")</f>
        <v/>
      </c>
      <c r="S269" s="183"/>
      <c r="T269" s="183"/>
      <c r="U269" s="231" t="str">
        <f>+IFERROR(VLOOKUP(#REF!&amp;"-"&amp;ROW()-109,[2]ワークシート!$F$2:$BW$498,57,0),"")</f>
        <v/>
      </c>
      <c r="V269" s="231"/>
      <c r="W269" s="231" t="str">
        <f>+IFERROR(VLOOKUP(#REF!&amp;"-"&amp;ROW()-109,[2]ワークシート!$F$2:$BW$498,58,0),"")</f>
        <v/>
      </c>
      <c r="X269" s="231"/>
      <c r="Y269" s="231"/>
      <c r="Z269" s="174" t="str">
        <f t="shared" si="6"/>
        <v/>
      </c>
      <c r="AA269" s="174"/>
      <c r="AB269" s="176" t="str">
        <f>+IFERROR(IF(VLOOKUP(#REF!&amp;"-"&amp;ROW()-109,[2]ワークシート!$F$2:$BW$498,10,0)="","",VLOOKUP(#REF!&amp;"-"&amp;ROW()-109,[2]ワークシート!$F$2:$BW$498,10,0)),"")</f>
        <v/>
      </c>
      <c r="AC269" s="177"/>
      <c r="AD269" s="232" t="str">
        <f>+IFERROR(VLOOKUP(#REF!&amp;"-"&amp;ROW()-109,[2]ワークシート!$F$2:$BW$498,62,0),"")</f>
        <v/>
      </c>
      <c r="AE269" s="232"/>
      <c r="AF269" s="174" t="str">
        <f t="shared" si="7"/>
        <v/>
      </c>
      <c r="AG269" s="174"/>
      <c r="AH269" s="174" t="str">
        <f>+IFERROR(IF(VLOOKUP(#REF!&amp;"-"&amp;ROW()-109,[2]ワークシート!$F$2:$BW$498,63,0)="","",VLOOKUP(#REF!&amp;"-"&amp;ROW()-109,[2]ワークシート!$F$2:$BW$498,63,0)),"")</f>
        <v/>
      </c>
      <c r="AI269" s="174"/>
      <c r="AK269" s="51">
        <v>189</v>
      </c>
      <c r="AL269" s="51" t="str">
        <f t="shared" si="8"/>
        <v>189</v>
      </c>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c r="BQ269" s="41"/>
      <c r="BR269" s="41"/>
      <c r="BS269" s="41"/>
    </row>
    <row r="270" spans="1:71" ht="35.1" hidden="1" customHeight="1">
      <c r="A270" s="41"/>
      <c r="B270" s="176" t="str">
        <f>+IFERROR(VLOOKUP(#REF!&amp;"-"&amp;ROW()-109,[2]ワークシート!$F$2:$BW$498,6,0),"")</f>
        <v/>
      </c>
      <c r="C270" s="177"/>
      <c r="D270" s="176" t="str">
        <f>+IFERROR(IF(VLOOKUP(#REF!&amp;"-"&amp;ROW()-109,[2]ワークシート!$F$2:$BW$498,7,0)="","",VLOOKUP(#REF!&amp;"-"&amp;ROW()-109,[2]ワークシート!$F$2:$BW$498,7,0)),"")</f>
        <v/>
      </c>
      <c r="E270" s="177"/>
      <c r="F270" s="176" t="str">
        <f>+IFERROR(VLOOKUP(#REF!&amp;"-"&amp;ROW()-109,[2]ワークシート!$F$2:$BW$498,8,0),"")</f>
        <v/>
      </c>
      <c r="G270" s="177"/>
      <c r="H270" s="45" t="str">
        <f>+IFERROR(VLOOKUP(#REF!&amp;"-"&amp;ROW()-109,[2]ワークシート!$F$2:$BW$498,9,0),"")</f>
        <v/>
      </c>
      <c r="I27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0" s="234"/>
      <c r="K270" s="176" t="str">
        <f>+IFERROR(VLOOKUP(#REF!&amp;"-"&amp;ROW()-109,[2]ワークシート!$F$2:$BW$498,16,0),"")</f>
        <v/>
      </c>
      <c r="L270" s="178"/>
      <c r="M270" s="177"/>
      <c r="N270" s="235" t="str">
        <f>+IFERROR(VLOOKUP(#REF!&amp;"-"&amp;ROW()-109,[2]ワークシート!$F$2:$BW$498,21,0),"")</f>
        <v/>
      </c>
      <c r="O270" s="236"/>
      <c r="P270" s="231" t="str">
        <f>+IFERROR(VLOOKUP(#REF!&amp;"-"&amp;ROW()-109,[2]ワークシート!$F$2:$BW$498,22,0),"")</f>
        <v/>
      </c>
      <c r="Q270" s="231"/>
      <c r="R270" s="183" t="str">
        <f>+IFERROR(VLOOKUP(#REF!&amp;"-"&amp;ROW()-109,[2]ワークシート!$F$2:$BW$498,52,0),"")</f>
        <v/>
      </c>
      <c r="S270" s="183"/>
      <c r="T270" s="183"/>
      <c r="U270" s="231" t="str">
        <f>+IFERROR(VLOOKUP(#REF!&amp;"-"&amp;ROW()-109,[2]ワークシート!$F$2:$BW$498,57,0),"")</f>
        <v/>
      </c>
      <c r="V270" s="231"/>
      <c r="W270" s="231" t="str">
        <f>+IFERROR(VLOOKUP(#REF!&amp;"-"&amp;ROW()-109,[2]ワークシート!$F$2:$BW$498,58,0),"")</f>
        <v/>
      </c>
      <c r="X270" s="231"/>
      <c r="Y270" s="231"/>
      <c r="Z270" s="174" t="str">
        <f t="shared" si="6"/>
        <v/>
      </c>
      <c r="AA270" s="174"/>
      <c r="AB270" s="176" t="str">
        <f>+IFERROR(IF(VLOOKUP(#REF!&amp;"-"&amp;ROW()-109,[2]ワークシート!$F$2:$BW$498,10,0)="","",VLOOKUP(#REF!&amp;"-"&amp;ROW()-109,[2]ワークシート!$F$2:$BW$498,10,0)),"")</f>
        <v/>
      </c>
      <c r="AC270" s="177"/>
      <c r="AD270" s="232" t="str">
        <f>+IFERROR(VLOOKUP(#REF!&amp;"-"&amp;ROW()-109,[2]ワークシート!$F$2:$BW$498,62,0),"")</f>
        <v/>
      </c>
      <c r="AE270" s="232"/>
      <c r="AF270" s="174" t="str">
        <f t="shared" si="7"/>
        <v/>
      </c>
      <c r="AG270" s="174"/>
      <c r="AH270" s="174" t="str">
        <f>+IFERROR(IF(VLOOKUP(#REF!&amp;"-"&amp;ROW()-109,[2]ワークシート!$F$2:$BW$498,63,0)="","",VLOOKUP(#REF!&amp;"-"&amp;ROW()-109,[2]ワークシート!$F$2:$BW$498,63,0)),"")</f>
        <v/>
      </c>
      <c r="AI270" s="174"/>
      <c r="AK270" s="51">
        <v>190</v>
      </c>
      <c r="AL270" s="51" t="str">
        <f t="shared" si="8"/>
        <v>190</v>
      </c>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row>
    <row r="271" spans="1:71" ht="35.1" hidden="1" customHeight="1">
      <c r="A271" s="41"/>
      <c r="B271" s="176" t="str">
        <f>+IFERROR(VLOOKUP(#REF!&amp;"-"&amp;ROW()-109,[2]ワークシート!$F$2:$BW$498,6,0),"")</f>
        <v/>
      </c>
      <c r="C271" s="177"/>
      <c r="D271" s="176" t="str">
        <f>+IFERROR(IF(VLOOKUP(#REF!&amp;"-"&amp;ROW()-109,[2]ワークシート!$F$2:$BW$498,7,0)="","",VLOOKUP(#REF!&amp;"-"&amp;ROW()-109,[2]ワークシート!$F$2:$BW$498,7,0)),"")</f>
        <v/>
      </c>
      <c r="E271" s="177"/>
      <c r="F271" s="176" t="str">
        <f>+IFERROR(VLOOKUP(#REF!&amp;"-"&amp;ROW()-109,[2]ワークシート!$F$2:$BW$498,8,0),"")</f>
        <v/>
      </c>
      <c r="G271" s="177"/>
      <c r="H271" s="45" t="str">
        <f>+IFERROR(VLOOKUP(#REF!&amp;"-"&amp;ROW()-109,[2]ワークシート!$F$2:$BW$498,9,0),"")</f>
        <v/>
      </c>
      <c r="I27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1" s="234"/>
      <c r="K271" s="176" t="str">
        <f>+IFERROR(VLOOKUP(#REF!&amp;"-"&amp;ROW()-109,[2]ワークシート!$F$2:$BW$498,16,0),"")</f>
        <v/>
      </c>
      <c r="L271" s="178"/>
      <c r="M271" s="177"/>
      <c r="N271" s="235" t="str">
        <f>+IFERROR(VLOOKUP(#REF!&amp;"-"&amp;ROW()-109,[2]ワークシート!$F$2:$BW$498,21,0),"")</f>
        <v/>
      </c>
      <c r="O271" s="236"/>
      <c r="P271" s="231" t="str">
        <f>+IFERROR(VLOOKUP(#REF!&amp;"-"&amp;ROW()-109,[2]ワークシート!$F$2:$BW$498,22,0),"")</f>
        <v/>
      </c>
      <c r="Q271" s="231"/>
      <c r="R271" s="183" t="str">
        <f>+IFERROR(VLOOKUP(#REF!&amp;"-"&amp;ROW()-109,[2]ワークシート!$F$2:$BW$498,52,0),"")</f>
        <v/>
      </c>
      <c r="S271" s="183"/>
      <c r="T271" s="183"/>
      <c r="U271" s="231" t="str">
        <f>+IFERROR(VLOOKUP(#REF!&amp;"-"&amp;ROW()-109,[2]ワークシート!$F$2:$BW$498,57,0),"")</f>
        <v/>
      </c>
      <c r="V271" s="231"/>
      <c r="W271" s="231" t="str">
        <f>+IFERROR(VLOOKUP(#REF!&amp;"-"&amp;ROW()-109,[2]ワークシート!$F$2:$BW$498,58,0),"")</f>
        <v/>
      </c>
      <c r="X271" s="231"/>
      <c r="Y271" s="231"/>
      <c r="Z271" s="174" t="str">
        <f t="shared" si="6"/>
        <v/>
      </c>
      <c r="AA271" s="174"/>
      <c r="AB271" s="176" t="str">
        <f>+IFERROR(IF(VLOOKUP(#REF!&amp;"-"&amp;ROW()-109,[2]ワークシート!$F$2:$BW$498,10,0)="","",VLOOKUP(#REF!&amp;"-"&amp;ROW()-109,[2]ワークシート!$F$2:$BW$498,10,0)),"")</f>
        <v/>
      </c>
      <c r="AC271" s="177"/>
      <c r="AD271" s="232" t="str">
        <f>+IFERROR(VLOOKUP(#REF!&amp;"-"&amp;ROW()-109,[2]ワークシート!$F$2:$BW$498,62,0),"")</f>
        <v/>
      </c>
      <c r="AE271" s="232"/>
      <c r="AF271" s="174" t="str">
        <f t="shared" si="7"/>
        <v/>
      </c>
      <c r="AG271" s="174"/>
      <c r="AH271" s="174" t="str">
        <f>+IFERROR(IF(VLOOKUP(#REF!&amp;"-"&amp;ROW()-109,[2]ワークシート!$F$2:$BW$498,63,0)="","",VLOOKUP(#REF!&amp;"-"&amp;ROW()-109,[2]ワークシート!$F$2:$BW$498,63,0)),"")</f>
        <v/>
      </c>
      <c r="AI271" s="174"/>
      <c r="AK271" s="51">
        <v>191</v>
      </c>
      <c r="AL271" s="51" t="str">
        <f t="shared" si="8"/>
        <v>191</v>
      </c>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row>
    <row r="272" spans="1:71" ht="35.1" hidden="1" customHeight="1">
      <c r="A272" s="41"/>
      <c r="B272" s="176" t="str">
        <f>+IFERROR(VLOOKUP(#REF!&amp;"-"&amp;ROW()-109,[2]ワークシート!$F$2:$BW$498,6,0),"")</f>
        <v/>
      </c>
      <c r="C272" s="177"/>
      <c r="D272" s="176" t="str">
        <f>+IFERROR(IF(VLOOKUP(#REF!&amp;"-"&amp;ROW()-109,[2]ワークシート!$F$2:$BW$498,7,0)="","",VLOOKUP(#REF!&amp;"-"&amp;ROW()-109,[2]ワークシート!$F$2:$BW$498,7,0)),"")</f>
        <v/>
      </c>
      <c r="E272" s="177"/>
      <c r="F272" s="176" t="str">
        <f>+IFERROR(VLOOKUP(#REF!&amp;"-"&amp;ROW()-109,[2]ワークシート!$F$2:$BW$498,8,0),"")</f>
        <v/>
      </c>
      <c r="G272" s="177"/>
      <c r="H272" s="45" t="str">
        <f>+IFERROR(VLOOKUP(#REF!&amp;"-"&amp;ROW()-109,[2]ワークシート!$F$2:$BW$498,9,0),"")</f>
        <v/>
      </c>
      <c r="I27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2" s="234"/>
      <c r="K272" s="176" t="str">
        <f>+IFERROR(VLOOKUP(#REF!&amp;"-"&amp;ROW()-109,[2]ワークシート!$F$2:$BW$498,16,0),"")</f>
        <v/>
      </c>
      <c r="L272" s="178"/>
      <c r="M272" s="177"/>
      <c r="N272" s="235" t="str">
        <f>+IFERROR(VLOOKUP(#REF!&amp;"-"&amp;ROW()-109,[2]ワークシート!$F$2:$BW$498,21,0),"")</f>
        <v/>
      </c>
      <c r="O272" s="236"/>
      <c r="P272" s="231" t="str">
        <f>+IFERROR(VLOOKUP(#REF!&amp;"-"&amp;ROW()-109,[2]ワークシート!$F$2:$BW$498,22,0),"")</f>
        <v/>
      </c>
      <c r="Q272" s="231"/>
      <c r="R272" s="183" t="str">
        <f>+IFERROR(VLOOKUP(#REF!&amp;"-"&amp;ROW()-109,[2]ワークシート!$F$2:$BW$498,52,0),"")</f>
        <v/>
      </c>
      <c r="S272" s="183"/>
      <c r="T272" s="183"/>
      <c r="U272" s="231" t="str">
        <f>+IFERROR(VLOOKUP(#REF!&amp;"-"&amp;ROW()-109,[2]ワークシート!$F$2:$BW$498,57,0),"")</f>
        <v/>
      </c>
      <c r="V272" s="231"/>
      <c r="W272" s="231" t="str">
        <f>+IFERROR(VLOOKUP(#REF!&amp;"-"&amp;ROW()-109,[2]ワークシート!$F$2:$BW$498,58,0),"")</f>
        <v/>
      </c>
      <c r="X272" s="231"/>
      <c r="Y272" s="231"/>
      <c r="Z272" s="174" t="str">
        <f t="shared" si="6"/>
        <v/>
      </c>
      <c r="AA272" s="174"/>
      <c r="AB272" s="176" t="str">
        <f>+IFERROR(IF(VLOOKUP(#REF!&amp;"-"&amp;ROW()-109,[2]ワークシート!$F$2:$BW$498,10,0)="","",VLOOKUP(#REF!&amp;"-"&amp;ROW()-109,[2]ワークシート!$F$2:$BW$498,10,0)),"")</f>
        <v/>
      </c>
      <c r="AC272" s="177"/>
      <c r="AD272" s="232" t="str">
        <f>+IFERROR(VLOOKUP(#REF!&amp;"-"&amp;ROW()-109,[2]ワークシート!$F$2:$BW$498,62,0),"")</f>
        <v/>
      </c>
      <c r="AE272" s="232"/>
      <c r="AF272" s="174" t="str">
        <f t="shared" si="7"/>
        <v/>
      </c>
      <c r="AG272" s="174"/>
      <c r="AH272" s="174" t="str">
        <f>+IFERROR(IF(VLOOKUP(#REF!&amp;"-"&amp;ROW()-109,[2]ワークシート!$F$2:$BW$498,63,0)="","",VLOOKUP(#REF!&amp;"-"&amp;ROW()-109,[2]ワークシート!$F$2:$BW$498,63,0)),"")</f>
        <v/>
      </c>
      <c r="AI272" s="174"/>
      <c r="AK272" s="51">
        <v>192</v>
      </c>
      <c r="AL272" s="51" t="str">
        <f t="shared" si="8"/>
        <v>192</v>
      </c>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row>
    <row r="273" spans="1:71" ht="35.1" hidden="1" customHeight="1">
      <c r="A273" s="41"/>
      <c r="B273" s="176" t="str">
        <f>+IFERROR(VLOOKUP(#REF!&amp;"-"&amp;ROW()-109,[2]ワークシート!$F$2:$BW$498,6,0),"")</f>
        <v/>
      </c>
      <c r="C273" s="177"/>
      <c r="D273" s="176" t="str">
        <f>+IFERROR(IF(VLOOKUP(#REF!&amp;"-"&amp;ROW()-109,[2]ワークシート!$F$2:$BW$498,7,0)="","",VLOOKUP(#REF!&amp;"-"&amp;ROW()-109,[2]ワークシート!$F$2:$BW$498,7,0)),"")</f>
        <v/>
      </c>
      <c r="E273" s="177"/>
      <c r="F273" s="176" t="str">
        <f>+IFERROR(VLOOKUP(#REF!&amp;"-"&amp;ROW()-109,[2]ワークシート!$F$2:$BW$498,8,0),"")</f>
        <v/>
      </c>
      <c r="G273" s="177"/>
      <c r="H273" s="45" t="str">
        <f>+IFERROR(VLOOKUP(#REF!&amp;"-"&amp;ROW()-109,[2]ワークシート!$F$2:$BW$498,9,0),"")</f>
        <v/>
      </c>
      <c r="I27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3" s="234"/>
      <c r="K273" s="176" t="str">
        <f>+IFERROR(VLOOKUP(#REF!&amp;"-"&amp;ROW()-109,[2]ワークシート!$F$2:$BW$498,16,0),"")</f>
        <v/>
      </c>
      <c r="L273" s="178"/>
      <c r="M273" s="177"/>
      <c r="N273" s="235" t="str">
        <f>+IFERROR(VLOOKUP(#REF!&amp;"-"&amp;ROW()-109,[2]ワークシート!$F$2:$BW$498,21,0),"")</f>
        <v/>
      </c>
      <c r="O273" s="236"/>
      <c r="P273" s="231" t="str">
        <f>+IFERROR(VLOOKUP(#REF!&amp;"-"&amp;ROW()-109,[2]ワークシート!$F$2:$BW$498,22,0),"")</f>
        <v/>
      </c>
      <c r="Q273" s="231"/>
      <c r="R273" s="183" t="str">
        <f>+IFERROR(VLOOKUP(#REF!&amp;"-"&amp;ROW()-109,[2]ワークシート!$F$2:$BW$498,52,0),"")</f>
        <v/>
      </c>
      <c r="S273" s="183"/>
      <c r="T273" s="183"/>
      <c r="U273" s="231" t="str">
        <f>+IFERROR(VLOOKUP(#REF!&amp;"-"&amp;ROW()-109,[2]ワークシート!$F$2:$BW$498,57,0),"")</f>
        <v/>
      </c>
      <c r="V273" s="231"/>
      <c r="W273" s="231" t="str">
        <f>+IFERROR(VLOOKUP(#REF!&amp;"-"&amp;ROW()-109,[2]ワークシート!$F$2:$BW$498,58,0),"")</f>
        <v/>
      </c>
      <c r="X273" s="231"/>
      <c r="Y273" s="231"/>
      <c r="Z273" s="174" t="str">
        <f t="shared" si="6"/>
        <v/>
      </c>
      <c r="AA273" s="174"/>
      <c r="AB273" s="176" t="str">
        <f>+IFERROR(IF(VLOOKUP(#REF!&amp;"-"&amp;ROW()-109,[2]ワークシート!$F$2:$BW$498,10,0)="","",VLOOKUP(#REF!&amp;"-"&amp;ROW()-109,[2]ワークシート!$F$2:$BW$498,10,0)),"")</f>
        <v/>
      </c>
      <c r="AC273" s="177"/>
      <c r="AD273" s="232" t="str">
        <f>+IFERROR(VLOOKUP(#REF!&amp;"-"&amp;ROW()-109,[2]ワークシート!$F$2:$BW$498,62,0),"")</f>
        <v/>
      </c>
      <c r="AE273" s="232"/>
      <c r="AF273" s="174" t="str">
        <f t="shared" si="7"/>
        <v/>
      </c>
      <c r="AG273" s="174"/>
      <c r="AH273" s="174" t="str">
        <f>+IFERROR(IF(VLOOKUP(#REF!&amp;"-"&amp;ROW()-109,[2]ワークシート!$F$2:$BW$498,63,0)="","",VLOOKUP(#REF!&amp;"-"&amp;ROW()-109,[2]ワークシート!$F$2:$BW$498,63,0)),"")</f>
        <v/>
      </c>
      <c r="AI273" s="174"/>
      <c r="AK273" s="51">
        <v>193</v>
      </c>
      <c r="AL273" s="51" t="str">
        <f t="shared" si="8"/>
        <v>193</v>
      </c>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row>
    <row r="274" spans="1:71" ht="35.1" hidden="1" customHeight="1">
      <c r="A274" s="41"/>
      <c r="B274" s="176" t="str">
        <f>+IFERROR(VLOOKUP(#REF!&amp;"-"&amp;ROW()-109,[2]ワークシート!$F$2:$BW$498,6,0),"")</f>
        <v/>
      </c>
      <c r="C274" s="177"/>
      <c r="D274" s="176" t="str">
        <f>+IFERROR(IF(VLOOKUP(#REF!&amp;"-"&amp;ROW()-109,[2]ワークシート!$F$2:$BW$498,7,0)="","",VLOOKUP(#REF!&amp;"-"&amp;ROW()-109,[2]ワークシート!$F$2:$BW$498,7,0)),"")</f>
        <v/>
      </c>
      <c r="E274" s="177"/>
      <c r="F274" s="176" t="str">
        <f>+IFERROR(VLOOKUP(#REF!&amp;"-"&amp;ROW()-109,[2]ワークシート!$F$2:$BW$498,8,0),"")</f>
        <v/>
      </c>
      <c r="G274" s="177"/>
      <c r="H274" s="45" t="str">
        <f>+IFERROR(VLOOKUP(#REF!&amp;"-"&amp;ROW()-109,[2]ワークシート!$F$2:$BW$498,9,0),"")</f>
        <v/>
      </c>
      <c r="I27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4" s="234"/>
      <c r="K274" s="176" t="str">
        <f>+IFERROR(VLOOKUP(#REF!&amp;"-"&amp;ROW()-109,[2]ワークシート!$F$2:$BW$498,16,0),"")</f>
        <v/>
      </c>
      <c r="L274" s="178"/>
      <c r="M274" s="177"/>
      <c r="N274" s="235" t="str">
        <f>+IFERROR(VLOOKUP(#REF!&amp;"-"&amp;ROW()-109,[2]ワークシート!$F$2:$BW$498,21,0),"")</f>
        <v/>
      </c>
      <c r="O274" s="236"/>
      <c r="P274" s="231" t="str">
        <f>+IFERROR(VLOOKUP(#REF!&amp;"-"&amp;ROW()-109,[2]ワークシート!$F$2:$BW$498,22,0),"")</f>
        <v/>
      </c>
      <c r="Q274" s="231"/>
      <c r="R274" s="183" t="str">
        <f>+IFERROR(VLOOKUP(#REF!&amp;"-"&amp;ROW()-109,[2]ワークシート!$F$2:$BW$498,52,0),"")</f>
        <v/>
      </c>
      <c r="S274" s="183"/>
      <c r="T274" s="183"/>
      <c r="U274" s="231" t="str">
        <f>+IFERROR(VLOOKUP(#REF!&amp;"-"&amp;ROW()-109,[2]ワークシート!$F$2:$BW$498,57,0),"")</f>
        <v/>
      </c>
      <c r="V274" s="231"/>
      <c r="W274" s="231" t="str">
        <f>+IFERROR(VLOOKUP(#REF!&amp;"-"&amp;ROW()-109,[2]ワークシート!$F$2:$BW$498,58,0),"")</f>
        <v/>
      </c>
      <c r="X274" s="231"/>
      <c r="Y274" s="231"/>
      <c r="Z274" s="174" t="str">
        <f t="shared" ref="Z274:Z337" si="9">IF(AD274="","",IF(AD274=0,"使用貸借権","賃借権"))</f>
        <v/>
      </c>
      <c r="AA274" s="174"/>
      <c r="AB274" s="176" t="str">
        <f>+IFERROR(IF(VLOOKUP(#REF!&amp;"-"&amp;ROW()-109,[2]ワークシート!$F$2:$BW$498,10,0)="","",VLOOKUP(#REF!&amp;"-"&amp;ROW()-109,[2]ワークシート!$F$2:$BW$498,10,0)),"")</f>
        <v/>
      </c>
      <c r="AC274" s="177"/>
      <c r="AD274" s="232" t="str">
        <f>+IFERROR(VLOOKUP(#REF!&amp;"-"&amp;ROW()-109,[2]ワークシート!$F$2:$BW$498,62,0),"")</f>
        <v/>
      </c>
      <c r="AE274" s="232"/>
      <c r="AF274" s="174" t="str">
        <f t="shared" ref="AF274:AF337" si="10">IF(Z274="","",IF(Z274="使用貸借権","-","口座引落　１２月"))</f>
        <v/>
      </c>
      <c r="AG274" s="174"/>
      <c r="AH274" s="174" t="str">
        <f>+IFERROR(IF(VLOOKUP(#REF!&amp;"-"&amp;ROW()-109,[2]ワークシート!$F$2:$BW$498,63,0)="","",VLOOKUP(#REF!&amp;"-"&amp;ROW()-109,[2]ワークシート!$F$2:$BW$498,63,0)),"")</f>
        <v/>
      </c>
      <c r="AI274" s="174"/>
      <c r="AK274" s="51">
        <v>194</v>
      </c>
      <c r="AL274" s="51" t="str">
        <f t="shared" ref="AL274:AL337" si="11">+$N$3&amp;AK274</f>
        <v>194</v>
      </c>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row>
    <row r="275" spans="1:71" ht="35.1" hidden="1" customHeight="1">
      <c r="A275" s="41"/>
      <c r="B275" s="176" t="str">
        <f>+IFERROR(VLOOKUP(#REF!&amp;"-"&amp;ROW()-109,[2]ワークシート!$F$2:$BW$498,6,0),"")</f>
        <v/>
      </c>
      <c r="C275" s="177"/>
      <c r="D275" s="176" t="str">
        <f>+IFERROR(IF(VLOOKUP(#REF!&amp;"-"&amp;ROW()-109,[2]ワークシート!$F$2:$BW$498,7,0)="","",VLOOKUP(#REF!&amp;"-"&amp;ROW()-109,[2]ワークシート!$F$2:$BW$498,7,0)),"")</f>
        <v/>
      </c>
      <c r="E275" s="177"/>
      <c r="F275" s="176" t="str">
        <f>+IFERROR(VLOOKUP(#REF!&amp;"-"&amp;ROW()-109,[2]ワークシート!$F$2:$BW$498,8,0),"")</f>
        <v/>
      </c>
      <c r="G275" s="177"/>
      <c r="H275" s="45" t="str">
        <f>+IFERROR(VLOOKUP(#REF!&amp;"-"&amp;ROW()-109,[2]ワークシート!$F$2:$BW$498,9,0),"")</f>
        <v/>
      </c>
      <c r="I27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5" s="234"/>
      <c r="K275" s="176" t="str">
        <f>+IFERROR(VLOOKUP(#REF!&amp;"-"&amp;ROW()-109,[2]ワークシート!$F$2:$BW$498,16,0),"")</f>
        <v/>
      </c>
      <c r="L275" s="178"/>
      <c r="M275" s="177"/>
      <c r="N275" s="235" t="str">
        <f>+IFERROR(VLOOKUP(#REF!&amp;"-"&amp;ROW()-109,[2]ワークシート!$F$2:$BW$498,21,0),"")</f>
        <v/>
      </c>
      <c r="O275" s="236"/>
      <c r="P275" s="231" t="str">
        <f>+IFERROR(VLOOKUP(#REF!&amp;"-"&amp;ROW()-109,[2]ワークシート!$F$2:$BW$498,22,0),"")</f>
        <v/>
      </c>
      <c r="Q275" s="231"/>
      <c r="R275" s="183" t="str">
        <f>+IFERROR(VLOOKUP(#REF!&amp;"-"&amp;ROW()-109,[2]ワークシート!$F$2:$BW$498,52,0),"")</f>
        <v/>
      </c>
      <c r="S275" s="183"/>
      <c r="T275" s="183"/>
      <c r="U275" s="231" t="str">
        <f>+IFERROR(VLOOKUP(#REF!&amp;"-"&amp;ROW()-109,[2]ワークシート!$F$2:$BW$498,57,0),"")</f>
        <v/>
      </c>
      <c r="V275" s="231"/>
      <c r="W275" s="231" t="str">
        <f>+IFERROR(VLOOKUP(#REF!&amp;"-"&amp;ROW()-109,[2]ワークシート!$F$2:$BW$498,58,0),"")</f>
        <v/>
      </c>
      <c r="X275" s="231"/>
      <c r="Y275" s="231"/>
      <c r="Z275" s="174" t="str">
        <f t="shared" si="9"/>
        <v/>
      </c>
      <c r="AA275" s="174"/>
      <c r="AB275" s="176" t="str">
        <f>+IFERROR(IF(VLOOKUP(#REF!&amp;"-"&amp;ROW()-109,[2]ワークシート!$F$2:$BW$498,10,0)="","",VLOOKUP(#REF!&amp;"-"&amp;ROW()-109,[2]ワークシート!$F$2:$BW$498,10,0)),"")</f>
        <v/>
      </c>
      <c r="AC275" s="177"/>
      <c r="AD275" s="232" t="str">
        <f>+IFERROR(VLOOKUP(#REF!&amp;"-"&amp;ROW()-109,[2]ワークシート!$F$2:$BW$498,62,0),"")</f>
        <v/>
      </c>
      <c r="AE275" s="232"/>
      <c r="AF275" s="174" t="str">
        <f t="shared" si="10"/>
        <v/>
      </c>
      <c r="AG275" s="174"/>
      <c r="AH275" s="174" t="str">
        <f>+IFERROR(IF(VLOOKUP(#REF!&amp;"-"&amp;ROW()-109,[2]ワークシート!$F$2:$BW$498,63,0)="","",VLOOKUP(#REF!&amp;"-"&amp;ROW()-109,[2]ワークシート!$F$2:$BW$498,63,0)),"")</f>
        <v/>
      </c>
      <c r="AI275" s="174"/>
      <c r="AK275" s="51">
        <v>195</v>
      </c>
      <c r="AL275" s="51" t="str">
        <f t="shared" si="11"/>
        <v>195</v>
      </c>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row>
    <row r="276" spans="1:71" ht="35.1" hidden="1" customHeight="1">
      <c r="A276" s="41"/>
      <c r="B276" s="176" t="str">
        <f>+IFERROR(VLOOKUP(#REF!&amp;"-"&amp;ROW()-109,[2]ワークシート!$F$2:$BW$498,6,0),"")</f>
        <v/>
      </c>
      <c r="C276" s="177"/>
      <c r="D276" s="176" t="str">
        <f>+IFERROR(IF(VLOOKUP(#REF!&amp;"-"&amp;ROW()-109,[2]ワークシート!$F$2:$BW$498,7,0)="","",VLOOKUP(#REF!&amp;"-"&amp;ROW()-109,[2]ワークシート!$F$2:$BW$498,7,0)),"")</f>
        <v/>
      </c>
      <c r="E276" s="177"/>
      <c r="F276" s="176" t="str">
        <f>+IFERROR(VLOOKUP(#REF!&amp;"-"&amp;ROW()-109,[2]ワークシート!$F$2:$BW$498,8,0),"")</f>
        <v/>
      </c>
      <c r="G276" s="177"/>
      <c r="H276" s="45" t="str">
        <f>+IFERROR(VLOOKUP(#REF!&amp;"-"&amp;ROW()-109,[2]ワークシート!$F$2:$BW$498,9,0),"")</f>
        <v/>
      </c>
      <c r="I27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6" s="234"/>
      <c r="K276" s="176" t="str">
        <f>+IFERROR(VLOOKUP(#REF!&amp;"-"&amp;ROW()-109,[2]ワークシート!$F$2:$BW$498,16,0),"")</f>
        <v/>
      </c>
      <c r="L276" s="178"/>
      <c r="M276" s="177"/>
      <c r="N276" s="235" t="str">
        <f>+IFERROR(VLOOKUP(#REF!&amp;"-"&amp;ROW()-109,[2]ワークシート!$F$2:$BW$498,21,0),"")</f>
        <v/>
      </c>
      <c r="O276" s="236"/>
      <c r="P276" s="231" t="str">
        <f>+IFERROR(VLOOKUP(#REF!&amp;"-"&amp;ROW()-109,[2]ワークシート!$F$2:$BW$498,22,0),"")</f>
        <v/>
      </c>
      <c r="Q276" s="231"/>
      <c r="R276" s="183" t="str">
        <f>+IFERROR(VLOOKUP(#REF!&amp;"-"&amp;ROW()-109,[2]ワークシート!$F$2:$BW$498,52,0),"")</f>
        <v/>
      </c>
      <c r="S276" s="183"/>
      <c r="T276" s="183"/>
      <c r="U276" s="231" t="str">
        <f>+IFERROR(VLOOKUP(#REF!&amp;"-"&amp;ROW()-109,[2]ワークシート!$F$2:$BW$498,57,0),"")</f>
        <v/>
      </c>
      <c r="V276" s="231"/>
      <c r="W276" s="231" t="str">
        <f>+IFERROR(VLOOKUP(#REF!&amp;"-"&amp;ROW()-109,[2]ワークシート!$F$2:$BW$498,58,0),"")</f>
        <v/>
      </c>
      <c r="X276" s="231"/>
      <c r="Y276" s="231"/>
      <c r="Z276" s="174" t="str">
        <f t="shared" si="9"/>
        <v/>
      </c>
      <c r="AA276" s="174"/>
      <c r="AB276" s="176" t="str">
        <f>+IFERROR(IF(VLOOKUP(#REF!&amp;"-"&amp;ROW()-109,[2]ワークシート!$F$2:$BW$498,10,0)="","",VLOOKUP(#REF!&amp;"-"&amp;ROW()-109,[2]ワークシート!$F$2:$BW$498,10,0)),"")</f>
        <v/>
      </c>
      <c r="AC276" s="177"/>
      <c r="AD276" s="232" t="str">
        <f>+IFERROR(VLOOKUP(#REF!&amp;"-"&amp;ROW()-109,[2]ワークシート!$F$2:$BW$498,62,0),"")</f>
        <v/>
      </c>
      <c r="AE276" s="232"/>
      <c r="AF276" s="174" t="str">
        <f t="shared" si="10"/>
        <v/>
      </c>
      <c r="AG276" s="174"/>
      <c r="AH276" s="174" t="str">
        <f>+IFERROR(IF(VLOOKUP(#REF!&amp;"-"&amp;ROW()-109,[2]ワークシート!$F$2:$BW$498,63,0)="","",VLOOKUP(#REF!&amp;"-"&amp;ROW()-109,[2]ワークシート!$F$2:$BW$498,63,0)),"")</f>
        <v/>
      </c>
      <c r="AI276" s="174"/>
      <c r="AK276" s="51">
        <v>196</v>
      </c>
      <c r="AL276" s="51" t="str">
        <f t="shared" si="11"/>
        <v>196</v>
      </c>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c r="BR276" s="41"/>
      <c r="BS276" s="41"/>
    </row>
    <row r="277" spans="1:71" ht="35.1" hidden="1" customHeight="1">
      <c r="A277" s="41"/>
      <c r="B277" s="176" t="str">
        <f>+IFERROR(VLOOKUP(#REF!&amp;"-"&amp;ROW()-109,[2]ワークシート!$F$2:$BW$498,6,0),"")</f>
        <v/>
      </c>
      <c r="C277" s="177"/>
      <c r="D277" s="176" t="str">
        <f>+IFERROR(IF(VLOOKUP(#REF!&amp;"-"&amp;ROW()-109,[2]ワークシート!$F$2:$BW$498,7,0)="","",VLOOKUP(#REF!&amp;"-"&amp;ROW()-109,[2]ワークシート!$F$2:$BW$498,7,0)),"")</f>
        <v/>
      </c>
      <c r="E277" s="177"/>
      <c r="F277" s="176" t="str">
        <f>+IFERROR(VLOOKUP(#REF!&amp;"-"&amp;ROW()-109,[2]ワークシート!$F$2:$BW$498,8,0),"")</f>
        <v/>
      </c>
      <c r="G277" s="177"/>
      <c r="H277" s="45" t="str">
        <f>+IFERROR(VLOOKUP(#REF!&amp;"-"&amp;ROW()-109,[2]ワークシート!$F$2:$BW$498,9,0),"")</f>
        <v/>
      </c>
      <c r="I27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7" s="234"/>
      <c r="K277" s="176" t="str">
        <f>+IFERROR(VLOOKUP(#REF!&amp;"-"&amp;ROW()-109,[2]ワークシート!$F$2:$BW$498,16,0),"")</f>
        <v/>
      </c>
      <c r="L277" s="178"/>
      <c r="M277" s="177"/>
      <c r="N277" s="235" t="str">
        <f>+IFERROR(VLOOKUP(#REF!&amp;"-"&amp;ROW()-109,[2]ワークシート!$F$2:$BW$498,21,0),"")</f>
        <v/>
      </c>
      <c r="O277" s="236"/>
      <c r="P277" s="231" t="str">
        <f>+IFERROR(VLOOKUP(#REF!&amp;"-"&amp;ROW()-109,[2]ワークシート!$F$2:$BW$498,22,0),"")</f>
        <v/>
      </c>
      <c r="Q277" s="231"/>
      <c r="R277" s="183" t="str">
        <f>+IFERROR(VLOOKUP(#REF!&amp;"-"&amp;ROW()-109,[2]ワークシート!$F$2:$BW$498,52,0),"")</f>
        <v/>
      </c>
      <c r="S277" s="183"/>
      <c r="T277" s="183"/>
      <c r="U277" s="231" t="str">
        <f>+IFERROR(VLOOKUP(#REF!&amp;"-"&amp;ROW()-109,[2]ワークシート!$F$2:$BW$498,57,0),"")</f>
        <v/>
      </c>
      <c r="V277" s="231"/>
      <c r="W277" s="231" t="str">
        <f>+IFERROR(VLOOKUP(#REF!&amp;"-"&amp;ROW()-109,[2]ワークシート!$F$2:$BW$498,58,0),"")</f>
        <v/>
      </c>
      <c r="X277" s="231"/>
      <c r="Y277" s="231"/>
      <c r="Z277" s="174" t="str">
        <f t="shared" si="9"/>
        <v/>
      </c>
      <c r="AA277" s="174"/>
      <c r="AB277" s="176" t="str">
        <f>+IFERROR(IF(VLOOKUP(#REF!&amp;"-"&amp;ROW()-109,[2]ワークシート!$F$2:$BW$498,10,0)="","",VLOOKUP(#REF!&amp;"-"&amp;ROW()-109,[2]ワークシート!$F$2:$BW$498,10,0)),"")</f>
        <v/>
      </c>
      <c r="AC277" s="177"/>
      <c r="AD277" s="232" t="str">
        <f>+IFERROR(VLOOKUP(#REF!&amp;"-"&amp;ROW()-109,[2]ワークシート!$F$2:$BW$498,62,0),"")</f>
        <v/>
      </c>
      <c r="AE277" s="232"/>
      <c r="AF277" s="174" t="str">
        <f t="shared" si="10"/>
        <v/>
      </c>
      <c r="AG277" s="174"/>
      <c r="AH277" s="174" t="str">
        <f>+IFERROR(IF(VLOOKUP(#REF!&amp;"-"&amp;ROW()-109,[2]ワークシート!$F$2:$BW$498,63,0)="","",VLOOKUP(#REF!&amp;"-"&amp;ROW()-109,[2]ワークシート!$F$2:$BW$498,63,0)),"")</f>
        <v/>
      </c>
      <c r="AI277" s="174"/>
      <c r="AK277" s="51">
        <v>197</v>
      </c>
      <c r="AL277" s="51" t="str">
        <f t="shared" si="11"/>
        <v>197</v>
      </c>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c r="BR277" s="41"/>
      <c r="BS277" s="41"/>
    </row>
    <row r="278" spans="1:71" ht="35.1" hidden="1" customHeight="1">
      <c r="A278" s="41"/>
      <c r="B278" s="176" t="str">
        <f>+IFERROR(VLOOKUP(#REF!&amp;"-"&amp;ROW()-109,[2]ワークシート!$F$2:$BW$498,6,0),"")</f>
        <v/>
      </c>
      <c r="C278" s="177"/>
      <c r="D278" s="176" t="str">
        <f>+IFERROR(IF(VLOOKUP(#REF!&amp;"-"&amp;ROW()-109,[2]ワークシート!$F$2:$BW$498,7,0)="","",VLOOKUP(#REF!&amp;"-"&amp;ROW()-109,[2]ワークシート!$F$2:$BW$498,7,0)),"")</f>
        <v/>
      </c>
      <c r="E278" s="177"/>
      <c r="F278" s="176" t="str">
        <f>+IFERROR(VLOOKUP(#REF!&amp;"-"&amp;ROW()-109,[2]ワークシート!$F$2:$BW$498,8,0),"")</f>
        <v/>
      </c>
      <c r="G278" s="177"/>
      <c r="H278" s="45" t="str">
        <f>+IFERROR(VLOOKUP(#REF!&amp;"-"&amp;ROW()-109,[2]ワークシート!$F$2:$BW$498,9,0),"")</f>
        <v/>
      </c>
      <c r="I27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8" s="234"/>
      <c r="K278" s="176" t="str">
        <f>+IFERROR(VLOOKUP(#REF!&amp;"-"&amp;ROW()-109,[2]ワークシート!$F$2:$BW$498,16,0),"")</f>
        <v/>
      </c>
      <c r="L278" s="178"/>
      <c r="M278" s="177"/>
      <c r="N278" s="235" t="str">
        <f>+IFERROR(VLOOKUP(#REF!&amp;"-"&amp;ROW()-109,[2]ワークシート!$F$2:$BW$498,21,0),"")</f>
        <v/>
      </c>
      <c r="O278" s="236"/>
      <c r="P278" s="231" t="str">
        <f>+IFERROR(VLOOKUP(#REF!&amp;"-"&amp;ROW()-109,[2]ワークシート!$F$2:$BW$498,22,0),"")</f>
        <v/>
      </c>
      <c r="Q278" s="231"/>
      <c r="R278" s="183" t="str">
        <f>+IFERROR(VLOOKUP(#REF!&amp;"-"&amp;ROW()-109,[2]ワークシート!$F$2:$BW$498,52,0),"")</f>
        <v/>
      </c>
      <c r="S278" s="183"/>
      <c r="T278" s="183"/>
      <c r="U278" s="231" t="str">
        <f>+IFERROR(VLOOKUP(#REF!&amp;"-"&amp;ROW()-109,[2]ワークシート!$F$2:$BW$498,57,0),"")</f>
        <v/>
      </c>
      <c r="V278" s="231"/>
      <c r="W278" s="231" t="str">
        <f>+IFERROR(VLOOKUP(#REF!&amp;"-"&amp;ROW()-109,[2]ワークシート!$F$2:$BW$498,58,0),"")</f>
        <v/>
      </c>
      <c r="X278" s="231"/>
      <c r="Y278" s="231"/>
      <c r="Z278" s="174" t="str">
        <f t="shared" si="9"/>
        <v/>
      </c>
      <c r="AA278" s="174"/>
      <c r="AB278" s="176" t="str">
        <f>+IFERROR(IF(VLOOKUP(#REF!&amp;"-"&amp;ROW()-109,[2]ワークシート!$F$2:$BW$498,10,0)="","",VLOOKUP(#REF!&amp;"-"&amp;ROW()-109,[2]ワークシート!$F$2:$BW$498,10,0)),"")</f>
        <v/>
      </c>
      <c r="AC278" s="177"/>
      <c r="AD278" s="232" t="str">
        <f>+IFERROR(VLOOKUP(#REF!&amp;"-"&amp;ROW()-109,[2]ワークシート!$F$2:$BW$498,62,0),"")</f>
        <v/>
      </c>
      <c r="AE278" s="232"/>
      <c r="AF278" s="174" t="str">
        <f t="shared" si="10"/>
        <v/>
      </c>
      <c r="AG278" s="174"/>
      <c r="AH278" s="174" t="str">
        <f>+IFERROR(IF(VLOOKUP(#REF!&amp;"-"&amp;ROW()-109,[2]ワークシート!$F$2:$BW$498,63,0)="","",VLOOKUP(#REF!&amp;"-"&amp;ROW()-109,[2]ワークシート!$F$2:$BW$498,63,0)),"")</f>
        <v/>
      </c>
      <c r="AI278" s="174"/>
      <c r="AK278" s="51">
        <v>198</v>
      </c>
      <c r="AL278" s="51" t="str">
        <f t="shared" si="11"/>
        <v>198</v>
      </c>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41"/>
      <c r="BR278" s="41"/>
      <c r="BS278" s="41"/>
    </row>
    <row r="279" spans="1:71" ht="35.1" hidden="1" customHeight="1">
      <c r="A279" s="41"/>
      <c r="B279" s="176" t="str">
        <f>+IFERROR(VLOOKUP(#REF!&amp;"-"&amp;ROW()-109,[2]ワークシート!$F$2:$BW$498,6,0),"")</f>
        <v/>
      </c>
      <c r="C279" s="177"/>
      <c r="D279" s="176" t="str">
        <f>+IFERROR(IF(VLOOKUP(#REF!&amp;"-"&amp;ROW()-109,[2]ワークシート!$F$2:$BW$498,7,0)="","",VLOOKUP(#REF!&amp;"-"&amp;ROW()-109,[2]ワークシート!$F$2:$BW$498,7,0)),"")</f>
        <v/>
      </c>
      <c r="E279" s="177"/>
      <c r="F279" s="176" t="str">
        <f>+IFERROR(VLOOKUP(#REF!&amp;"-"&amp;ROW()-109,[2]ワークシート!$F$2:$BW$498,8,0),"")</f>
        <v/>
      </c>
      <c r="G279" s="177"/>
      <c r="H279" s="45" t="str">
        <f>+IFERROR(VLOOKUP(#REF!&amp;"-"&amp;ROW()-109,[2]ワークシート!$F$2:$BW$498,9,0),"")</f>
        <v/>
      </c>
      <c r="I27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79" s="234"/>
      <c r="K279" s="176" t="str">
        <f>+IFERROR(VLOOKUP(#REF!&amp;"-"&amp;ROW()-109,[2]ワークシート!$F$2:$BW$498,16,0),"")</f>
        <v/>
      </c>
      <c r="L279" s="178"/>
      <c r="M279" s="177"/>
      <c r="N279" s="235" t="str">
        <f>+IFERROR(VLOOKUP(#REF!&amp;"-"&amp;ROW()-109,[2]ワークシート!$F$2:$BW$498,21,0),"")</f>
        <v/>
      </c>
      <c r="O279" s="236"/>
      <c r="P279" s="231" t="str">
        <f>+IFERROR(VLOOKUP(#REF!&amp;"-"&amp;ROW()-109,[2]ワークシート!$F$2:$BW$498,22,0),"")</f>
        <v/>
      </c>
      <c r="Q279" s="231"/>
      <c r="R279" s="183" t="str">
        <f>+IFERROR(VLOOKUP(#REF!&amp;"-"&amp;ROW()-109,[2]ワークシート!$F$2:$BW$498,52,0),"")</f>
        <v/>
      </c>
      <c r="S279" s="183"/>
      <c r="T279" s="183"/>
      <c r="U279" s="231" t="str">
        <f>+IFERROR(VLOOKUP(#REF!&amp;"-"&amp;ROW()-109,[2]ワークシート!$F$2:$BW$498,57,0),"")</f>
        <v/>
      </c>
      <c r="V279" s="231"/>
      <c r="W279" s="231" t="str">
        <f>+IFERROR(VLOOKUP(#REF!&amp;"-"&amp;ROW()-109,[2]ワークシート!$F$2:$BW$498,58,0),"")</f>
        <v/>
      </c>
      <c r="X279" s="231"/>
      <c r="Y279" s="231"/>
      <c r="Z279" s="174" t="str">
        <f t="shared" si="9"/>
        <v/>
      </c>
      <c r="AA279" s="174"/>
      <c r="AB279" s="176" t="str">
        <f>+IFERROR(IF(VLOOKUP(#REF!&amp;"-"&amp;ROW()-109,[2]ワークシート!$F$2:$BW$498,10,0)="","",VLOOKUP(#REF!&amp;"-"&amp;ROW()-109,[2]ワークシート!$F$2:$BW$498,10,0)),"")</f>
        <v/>
      </c>
      <c r="AC279" s="177"/>
      <c r="AD279" s="232" t="str">
        <f>+IFERROR(VLOOKUP(#REF!&amp;"-"&amp;ROW()-109,[2]ワークシート!$F$2:$BW$498,62,0),"")</f>
        <v/>
      </c>
      <c r="AE279" s="232"/>
      <c r="AF279" s="174" t="str">
        <f t="shared" si="10"/>
        <v/>
      </c>
      <c r="AG279" s="174"/>
      <c r="AH279" s="174" t="str">
        <f>+IFERROR(IF(VLOOKUP(#REF!&amp;"-"&amp;ROW()-109,[2]ワークシート!$F$2:$BW$498,63,0)="","",VLOOKUP(#REF!&amp;"-"&amp;ROW()-109,[2]ワークシート!$F$2:$BW$498,63,0)),"")</f>
        <v/>
      </c>
      <c r="AI279" s="174"/>
      <c r="AK279" s="51">
        <v>199</v>
      </c>
      <c r="AL279" s="51" t="str">
        <f t="shared" si="11"/>
        <v>199</v>
      </c>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c r="BR279" s="41"/>
      <c r="BS279" s="41"/>
    </row>
    <row r="280" spans="1:71" ht="35.1" hidden="1" customHeight="1">
      <c r="A280" s="41"/>
      <c r="B280" s="176" t="str">
        <f>+IFERROR(VLOOKUP(#REF!&amp;"-"&amp;ROW()-109,[2]ワークシート!$F$2:$BW$498,6,0),"")</f>
        <v/>
      </c>
      <c r="C280" s="177"/>
      <c r="D280" s="176" t="str">
        <f>+IFERROR(IF(VLOOKUP(#REF!&amp;"-"&amp;ROW()-109,[2]ワークシート!$F$2:$BW$498,7,0)="","",VLOOKUP(#REF!&amp;"-"&amp;ROW()-109,[2]ワークシート!$F$2:$BW$498,7,0)),"")</f>
        <v/>
      </c>
      <c r="E280" s="177"/>
      <c r="F280" s="176" t="str">
        <f>+IFERROR(VLOOKUP(#REF!&amp;"-"&amp;ROW()-109,[2]ワークシート!$F$2:$BW$498,8,0),"")</f>
        <v/>
      </c>
      <c r="G280" s="177"/>
      <c r="H280" s="45" t="str">
        <f>+IFERROR(VLOOKUP(#REF!&amp;"-"&amp;ROW()-109,[2]ワークシート!$F$2:$BW$498,9,0),"")</f>
        <v/>
      </c>
      <c r="I28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0" s="234"/>
      <c r="K280" s="176" t="str">
        <f>+IFERROR(VLOOKUP(#REF!&amp;"-"&amp;ROW()-109,[2]ワークシート!$F$2:$BW$498,16,0),"")</f>
        <v/>
      </c>
      <c r="L280" s="178"/>
      <c r="M280" s="177"/>
      <c r="N280" s="235" t="str">
        <f>+IFERROR(VLOOKUP(#REF!&amp;"-"&amp;ROW()-109,[2]ワークシート!$F$2:$BW$498,21,0),"")</f>
        <v/>
      </c>
      <c r="O280" s="236"/>
      <c r="P280" s="231" t="str">
        <f>+IFERROR(VLOOKUP(#REF!&amp;"-"&amp;ROW()-109,[2]ワークシート!$F$2:$BW$498,22,0),"")</f>
        <v/>
      </c>
      <c r="Q280" s="231"/>
      <c r="R280" s="183" t="str">
        <f>+IFERROR(VLOOKUP(#REF!&amp;"-"&amp;ROW()-109,[2]ワークシート!$F$2:$BW$498,52,0),"")</f>
        <v/>
      </c>
      <c r="S280" s="183"/>
      <c r="T280" s="183"/>
      <c r="U280" s="231" t="str">
        <f>+IFERROR(VLOOKUP(#REF!&amp;"-"&amp;ROW()-109,[2]ワークシート!$F$2:$BW$498,57,0),"")</f>
        <v/>
      </c>
      <c r="V280" s="231"/>
      <c r="W280" s="231" t="str">
        <f>+IFERROR(VLOOKUP(#REF!&amp;"-"&amp;ROW()-109,[2]ワークシート!$F$2:$BW$498,58,0),"")</f>
        <v/>
      </c>
      <c r="X280" s="231"/>
      <c r="Y280" s="231"/>
      <c r="Z280" s="174" t="str">
        <f t="shared" si="9"/>
        <v/>
      </c>
      <c r="AA280" s="174"/>
      <c r="AB280" s="176" t="str">
        <f>+IFERROR(IF(VLOOKUP(#REF!&amp;"-"&amp;ROW()-109,[2]ワークシート!$F$2:$BW$498,10,0)="","",VLOOKUP(#REF!&amp;"-"&amp;ROW()-109,[2]ワークシート!$F$2:$BW$498,10,0)),"")</f>
        <v/>
      </c>
      <c r="AC280" s="177"/>
      <c r="AD280" s="232" t="str">
        <f>+IFERROR(VLOOKUP(#REF!&amp;"-"&amp;ROW()-109,[2]ワークシート!$F$2:$BW$498,62,0),"")</f>
        <v/>
      </c>
      <c r="AE280" s="232"/>
      <c r="AF280" s="174" t="str">
        <f t="shared" si="10"/>
        <v/>
      </c>
      <c r="AG280" s="174"/>
      <c r="AH280" s="174" t="str">
        <f>+IFERROR(IF(VLOOKUP(#REF!&amp;"-"&amp;ROW()-109,[2]ワークシート!$F$2:$BW$498,63,0)="","",VLOOKUP(#REF!&amp;"-"&amp;ROW()-109,[2]ワークシート!$F$2:$BW$498,63,0)),"")</f>
        <v/>
      </c>
      <c r="AI280" s="174"/>
      <c r="AK280" s="51">
        <v>200</v>
      </c>
      <c r="AL280" s="51" t="str">
        <f t="shared" si="11"/>
        <v>200</v>
      </c>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c r="BQ280" s="41"/>
      <c r="BR280" s="41"/>
      <c r="BS280" s="41"/>
    </row>
    <row r="281" spans="1:71" ht="35.1" hidden="1" customHeight="1">
      <c r="A281" s="41"/>
      <c r="B281" s="176" t="str">
        <f>+IFERROR(VLOOKUP(#REF!&amp;"-"&amp;ROW()-109,[2]ワークシート!$F$2:$BW$498,6,0),"")</f>
        <v/>
      </c>
      <c r="C281" s="177"/>
      <c r="D281" s="176" t="str">
        <f>+IFERROR(IF(VLOOKUP(#REF!&amp;"-"&amp;ROW()-109,[2]ワークシート!$F$2:$BW$498,7,0)="","",VLOOKUP(#REF!&amp;"-"&amp;ROW()-109,[2]ワークシート!$F$2:$BW$498,7,0)),"")</f>
        <v/>
      </c>
      <c r="E281" s="177"/>
      <c r="F281" s="176" t="str">
        <f>+IFERROR(VLOOKUP(#REF!&amp;"-"&amp;ROW()-109,[2]ワークシート!$F$2:$BW$498,8,0),"")</f>
        <v/>
      </c>
      <c r="G281" s="177"/>
      <c r="H281" s="45" t="str">
        <f>+IFERROR(VLOOKUP(#REF!&amp;"-"&amp;ROW()-109,[2]ワークシート!$F$2:$BW$498,9,0),"")</f>
        <v/>
      </c>
      <c r="I28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1" s="234"/>
      <c r="K281" s="176" t="str">
        <f>+IFERROR(VLOOKUP(#REF!&amp;"-"&amp;ROW()-109,[2]ワークシート!$F$2:$BW$498,16,0),"")</f>
        <v/>
      </c>
      <c r="L281" s="178"/>
      <c r="M281" s="177"/>
      <c r="N281" s="235" t="str">
        <f>+IFERROR(VLOOKUP(#REF!&amp;"-"&amp;ROW()-109,[2]ワークシート!$F$2:$BW$498,21,0),"")</f>
        <v/>
      </c>
      <c r="O281" s="236"/>
      <c r="P281" s="231" t="str">
        <f>+IFERROR(VLOOKUP(#REF!&amp;"-"&amp;ROW()-109,[2]ワークシート!$F$2:$BW$498,22,0),"")</f>
        <v/>
      </c>
      <c r="Q281" s="231"/>
      <c r="R281" s="183" t="str">
        <f>+IFERROR(VLOOKUP(#REF!&amp;"-"&amp;ROW()-109,[2]ワークシート!$F$2:$BW$498,52,0),"")</f>
        <v/>
      </c>
      <c r="S281" s="183"/>
      <c r="T281" s="183"/>
      <c r="U281" s="231" t="str">
        <f>+IFERROR(VLOOKUP(#REF!&amp;"-"&amp;ROW()-109,[2]ワークシート!$F$2:$BW$498,57,0),"")</f>
        <v/>
      </c>
      <c r="V281" s="231"/>
      <c r="W281" s="231" t="str">
        <f>+IFERROR(VLOOKUP(#REF!&amp;"-"&amp;ROW()-109,[2]ワークシート!$F$2:$BW$498,58,0),"")</f>
        <v/>
      </c>
      <c r="X281" s="231"/>
      <c r="Y281" s="231"/>
      <c r="Z281" s="174" t="str">
        <f t="shared" si="9"/>
        <v/>
      </c>
      <c r="AA281" s="174"/>
      <c r="AB281" s="176" t="str">
        <f>+IFERROR(IF(VLOOKUP(#REF!&amp;"-"&amp;ROW()-109,[2]ワークシート!$F$2:$BW$498,10,0)="","",VLOOKUP(#REF!&amp;"-"&amp;ROW()-109,[2]ワークシート!$F$2:$BW$498,10,0)),"")</f>
        <v/>
      </c>
      <c r="AC281" s="177"/>
      <c r="AD281" s="232" t="str">
        <f>+IFERROR(VLOOKUP(#REF!&amp;"-"&amp;ROW()-109,[2]ワークシート!$F$2:$BW$498,62,0),"")</f>
        <v/>
      </c>
      <c r="AE281" s="232"/>
      <c r="AF281" s="174" t="str">
        <f t="shared" si="10"/>
        <v/>
      </c>
      <c r="AG281" s="174"/>
      <c r="AH281" s="174" t="str">
        <f>+IFERROR(IF(VLOOKUP(#REF!&amp;"-"&amp;ROW()-109,[2]ワークシート!$F$2:$BW$498,63,0)="","",VLOOKUP(#REF!&amp;"-"&amp;ROW()-109,[2]ワークシート!$F$2:$BW$498,63,0)),"")</f>
        <v/>
      </c>
      <c r="AI281" s="174"/>
      <c r="AK281" s="51">
        <v>201</v>
      </c>
      <c r="AL281" s="51" t="str">
        <f t="shared" si="11"/>
        <v>201</v>
      </c>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c r="BR281" s="41"/>
      <c r="BS281" s="41"/>
    </row>
    <row r="282" spans="1:71" ht="35.1" hidden="1" customHeight="1">
      <c r="A282" s="41"/>
      <c r="B282" s="176" t="str">
        <f>+IFERROR(VLOOKUP(#REF!&amp;"-"&amp;ROW()-109,[2]ワークシート!$F$2:$BW$498,6,0),"")</f>
        <v/>
      </c>
      <c r="C282" s="177"/>
      <c r="D282" s="176" t="str">
        <f>+IFERROR(IF(VLOOKUP(#REF!&amp;"-"&amp;ROW()-109,[2]ワークシート!$F$2:$BW$498,7,0)="","",VLOOKUP(#REF!&amp;"-"&amp;ROW()-109,[2]ワークシート!$F$2:$BW$498,7,0)),"")</f>
        <v/>
      </c>
      <c r="E282" s="177"/>
      <c r="F282" s="176" t="str">
        <f>+IFERROR(VLOOKUP(#REF!&amp;"-"&amp;ROW()-109,[2]ワークシート!$F$2:$BW$498,8,0),"")</f>
        <v/>
      </c>
      <c r="G282" s="177"/>
      <c r="H282" s="45" t="str">
        <f>+IFERROR(VLOOKUP(#REF!&amp;"-"&amp;ROW()-109,[2]ワークシート!$F$2:$BW$498,9,0),"")</f>
        <v/>
      </c>
      <c r="I28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2" s="234"/>
      <c r="K282" s="176" t="str">
        <f>+IFERROR(VLOOKUP(#REF!&amp;"-"&amp;ROW()-109,[2]ワークシート!$F$2:$BW$498,16,0),"")</f>
        <v/>
      </c>
      <c r="L282" s="178"/>
      <c r="M282" s="177"/>
      <c r="N282" s="235" t="str">
        <f>+IFERROR(VLOOKUP(#REF!&amp;"-"&amp;ROW()-109,[2]ワークシート!$F$2:$BW$498,21,0),"")</f>
        <v/>
      </c>
      <c r="O282" s="236"/>
      <c r="P282" s="231" t="str">
        <f>+IFERROR(VLOOKUP(#REF!&amp;"-"&amp;ROW()-109,[2]ワークシート!$F$2:$BW$498,22,0),"")</f>
        <v/>
      </c>
      <c r="Q282" s="231"/>
      <c r="R282" s="183" t="str">
        <f>+IFERROR(VLOOKUP(#REF!&amp;"-"&amp;ROW()-109,[2]ワークシート!$F$2:$BW$498,52,0),"")</f>
        <v/>
      </c>
      <c r="S282" s="183"/>
      <c r="T282" s="183"/>
      <c r="U282" s="231" t="str">
        <f>+IFERROR(VLOOKUP(#REF!&amp;"-"&amp;ROW()-109,[2]ワークシート!$F$2:$BW$498,57,0),"")</f>
        <v/>
      </c>
      <c r="V282" s="231"/>
      <c r="W282" s="231" t="str">
        <f>+IFERROR(VLOOKUP(#REF!&amp;"-"&amp;ROW()-109,[2]ワークシート!$F$2:$BW$498,58,0),"")</f>
        <v/>
      </c>
      <c r="X282" s="231"/>
      <c r="Y282" s="231"/>
      <c r="Z282" s="174" t="str">
        <f t="shared" si="9"/>
        <v/>
      </c>
      <c r="AA282" s="174"/>
      <c r="AB282" s="176" t="str">
        <f>+IFERROR(IF(VLOOKUP(#REF!&amp;"-"&amp;ROW()-109,[2]ワークシート!$F$2:$BW$498,10,0)="","",VLOOKUP(#REF!&amp;"-"&amp;ROW()-109,[2]ワークシート!$F$2:$BW$498,10,0)),"")</f>
        <v/>
      </c>
      <c r="AC282" s="177"/>
      <c r="AD282" s="232" t="str">
        <f>+IFERROR(VLOOKUP(#REF!&amp;"-"&amp;ROW()-109,[2]ワークシート!$F$2:$BW$498,62,0),"")</f>
        <v/>
      </c>
      <c r="AE282" s="232"/>
      <c r="AF282" s="174" t="str">
        <f t="shared" si="10"/>
        <v/>
      </c>
      <c r="AG282" s="174"/>
      <c r="AH282" s="174" t="str">
        <f>+IFERROR(IF(VLOOKUP(#REF!&amp;"-"&amp;ROW()-109,[2]ワークシート!$F$2:$BW$498,63,0)="","",VLOOKUP(#REF!&amp;"-"&amp;ROW()-109,[2]ワークシート!$F$2:$BW$498,63,0)),"")</f>
        <v/>
      </c>
      <c r="AI282" s="174"/>
      <c r="AK282" s="51">
        <v>202</v>
      </c>
      <c r="AL282" s="51" t="str">
        <f t="shared" si="11"/>
        <v>202</v>
      </c>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row>
    <row r="283" spans="1:71" ht="35.1" hidden="1" customHeight="1">
      <c r="A283" s="41"/>
      <c r="B283" s="176" t="str">
        <f>+IFERROR(VLOOKUP(#REF!&amp;"-"&amp;ROW()-109,[2]ワークシート!$F$2:$BW$498,6,0),"")</f>
        <v/>
      </c>
      <c r="C283" s="177"/>
      <c r="D283" s="176" t="str">
        <f>+IFERROR(IF(VLOOKUP(#REF!&amp;"-"&amp;ROW()-109,[2]ワークシート!$F$2:$BW$498,7,0)="","",VLOOKUP(#REF!&amp;"-"&amp;ROW()-109,[2]ワークシート!$F$2:$BW$498,7,0)),"")</f>
        <v/>
      </c>
      <c r="E283" s="177"/>
      <c r="F283" s="176" t="str">
        <f>+IFERROR(VLOOKUP(#REF!&amp;"-"&amp;ROW()-109,[2]ワークシート!$F$2:$BW$498,8,0),"")</f>
        <v/>
      </c>
      <c r="G283" s="177"/>
      <c r="H283" s="45" t="str">
        <f>+IFERROR(VLOOKUP(#REF!&amp;"-"&amp;ROW()-109,[2]ワークシート!$F$2:$BW$498,9,0),"")</f>
        <v/>
      </c>
      <c r="I28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3" s="234"/>
      <c r="K283" s="176" t="str">
        <f>+IFERROR(VLOOKUP(#REF!&amp;"-"&amp;ROW()-109,[2]ワークシート!$F$2:$BW$498,16,0),"")</f>
        <v/>
      </c>
      <c r="L283" s="178"/>
      <c r="M283" s="177"/>
      <c r="N283" s="235" t="str">
        <f>+IFERROR(VLOOKUP(#REF!&amp;"-"&amp;ROW()-109,[2]ワークシート!$F$2:$BW$498,21,0),"")</f>
        <v/>
      </c>
      <c r="O283" s="236"/>
      <c r="P283" s="231" t="str">
        <f>+IFERROR(VLOOKUP(#REF!&amp;"-"&amp;ROW()-109,[2]ワークシート!$F$2:$BW$498,22,0),"")</f>
        <v/>
      </c>
      <c r="Q283" s="231"/>
      <c r="R283" s="183" t="str">
        <f>+IFERROR(VLOOKUP(#REF!&amp;"-"&amp;ROW()-109,[2]ワークシート!$F$2:$BW$498,52,0),"")</f>
        <v/>
      </c>
      <c r="S283" s="183"/>
      <c r="T283" s="183"/>
      <c r="U283" s="231" t="str">
        <f>+IFERROR(VLOOKUP(#REF!&amp;"-"&amp;ROW()-109,[2]ワークシート!$F$2:$BW$498,57,0),"")</f>
        <v/>
      </c>
      <c r="V283" s="231"/>
      <c r="W283" s="231" t="str">
        <f>+IFERROR(VLOOKUP(#REF!&amp;"-"&amp;ROW()-109,[2]ワークシート!$F$2:$BW$498,58,0),"")</f>
        <v/>
      </c>
      <c r="X283" s="231"/>
      <c r="Y283" s="231"/>
      <c r="Z283" s="174" t="str">
        <f t="shared" si="9"/>
        <v/>
      </c>
      <c r="AA283" s="174"/>
      <c r="AB283" s="176" t="str">
        <f>+IFERROR(IF(VLOOKUP(#REF!&amp;"-"&amp;ROW()-109,[2]ワークシート!$F$2:$BW$498,10,0)="","",VLOOKUP(#REF!&amp;"-"&amp;ROW()-109,[2]ワークシート!$F$2:$BW$498,10,0)),"")</f>
        <v/>
      </c>
      <c r="AC283" s="177"/>
      <c r="AD283" s="232" t="str">
        <f>+IFERROR(VLOOKUP(#REF!&amp;"-"&amp;ROW()-109,[2]ワークシート!$F$2:$BW$498,62,0),"")</f>
        <v/>
      </c>
      <c r="AE283" s="232"/>
      <c r="AF283" s="174" t="str">
        <f t="shared" si="10"/>
        <v/>
      </c>
      <c r="AG283" s="174"/>
      <c r="AH283" s="174" t="str">
        <f>+IFERROR(IF(VLOOKUP(#REF!&amp;"-"&amp;ROW()-109,[2]ワークシート!$F$2:$BW$498,63,0)="","",VLOOKUP(#REF!&amp;"-"&amp;ROW()-109,[2]ワークシート!$F$2:$BW$498,63,0)),"")</f>
        <v/>
      </c>
      <c r="AI283" s="174"/>
      <c r="AK283" s="51">
        <v>203</v>
      </c>
      <c r="AL283" s="51" t="str">
        <f t="shared" si="11"/>
        <v>203</v>
      </c>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c r="BR283" s="41"/>
      <c r="BS283" s="41"/>
    </row>
    <row r="284" spans="1:71" ht="35.1" hidden="1" customHeight="1">
      <c r="A284" s="41"/>
      <c r="B284" s="176" t="str">
        <f>+IFERROR(VLOOKUP(#REF!&amp;"-"&amp;ROW()-109,[2]ワークシート!$F$2:$BW$498,6,0),"")</f>
        <v/>
      </c>
      <c r="C284" s="177"/>
      <c r="D284" s="176" t="str">
        <f>+IFERROR(IF(VLOOKUP(#REF!&amp;"-"&amp;ROW()-109,[2]ワークシート!$F$2:$BW$498,7,0)="","",VLOOKUP(#REF!&amp;"-"&amp;ROW()-109,[2]ワークシート!$F$2:$BW$498,7,0)),"")</f>
        <v/>
      </c>
      <c r="E284" s="177"/>
      <c r="F284" s="176" t="str">
        <f>+IFERROR(VLOOKUP(#REF!&amp;"-"&amp;ROW()-109,[2]ワークシート!$F$2:$BW$498,8,0),"")</f>
        <v/>
      </c>
      <c r="G284" s="177"/>
      <c r="H284" s="45" t="str">
        <f>+IFERROR(VLOOKUP(#REF!&amp;"-"&amp;ROW()-109,[2]ワークシート!$F$2:$BW$498,9,0),"")</f>
        <v/>
      </c>
      <c r="I28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4" s="234"/>
      <c r="K284" s="176" t="str">
        <f>+IFERROR(VLOOKUP(#REF!&amp;"-"&amp;ROW()-109,[2]ワークシート!$F$2:$BW$498,16,0),"")</f>
        <v/>
      </c>
      <c r="L284" s="178"/>
      <c r="M284" s="177"/>
      <c r="N284" s="235" t="str">
        <f>+IFERROR(VLOOKUP(#REF!&amp;"-"&amp;ROW()-109,[2]ワークシート!$F$2:$BW$498,21,0),"")</f>
        <v/>
      </c>
      <c r="O284" s="236"/>
      <c r="P284" s="231" t="str">
        <f>+IFERROR(VLOOKUP(#REF!&amp;"-"&amp;ROW()-109,[2]ワークシート!$F$2:$BW$498,22,0),"")</f>
        <v/>
      </c>
      <c r="Q284" s="231"/>
      <c r="R284" s="183" t="str">
        <f>+IFERROR(VLOOKUP(#REF!&amp;"-"&amp;ROW()-109,[2]ワークシート!$F$2:$BW$498,52,0),"")</f>
        <v/>
      </c>
      <c r="S284" s="183"/>
      <c r="T284" s="183"/>
      <c r="U284" s="231" t="str">
        <f>+IFERROR(VLOOKUP(#REF!&amp;"-"&amp;ROW()-109,[2]ワークシート!$F$2:$BW$498,57,0),"")</f>
        <v/>
      </c>
      <c r="V284" s="231"/>
      <c r="W284" s="231" t="str">
        <f>+IFERROR(VLOOKUP(#REF!&amp;"-"&amp;ROW()-109,[2]ワークシート!$F$2:$BW$498,58,0),"")</f>
        <v/>
      </c>
      <c r="X284" s="231"/>
      <c r="Y284" s="231"/>
      <c r="Z284" s="174" t="str">
        <f t="shared" si="9"/>
        <v/>
      </c>
      <c r="AA284" s="174"/>
      <c r="AB284" s="176" t="str">
        <f>+IFERROR(IF(VLOOKUP(#REF!&amp;"-"&amp;ROW()-109,[2]ワークシート!$F$2:$BW$498,10,0)="","",VLOOKUP(#REF!&amp;"-"&amp;ROW()-109,[2]ワークシート!$F$2:$BW$498,10,0)),"")</f>
        <v/>
      </c>
      <c r="AC284" s="177"/>
      <c r="AD284" s="232" t="str">
        <f>+IFERROR(VLOOKUP(#REF!&amp;"-"&amp;ROW()-109,[2]ワークシート!$F$2:$BW$498,62,0),"")</f>
        <v/>
      </c>
      <c r="AE284" s="232"/>
      <c r="AF284" s="174" t="str">
        <f t="shared" si="10"/>
        <v/>
      </c>
      <c r="AG284" s="174"/>
      <c r="AH284" s="174" t="str">
        <f>+IFERROR(IF(VLOOKUP(#REF!&amp;"-"&amp;ROW()-109,[2]ワークシート!$F$2:$BW$498,63,0)="","",VLOOKUP(#REF!&amp;"-"&amp;ROW()-109,[2]ワークシート!$F$2:$BW$498,63,0)),"")</f>
        <v/>
      </c>
      <c r="AI284" s="174"/>
      <c r="AK284" s="51">
        <v>204</v>
      </c>
      <c r="AL284" s="51" t="str">
        <f t="shared" si="11"/>
        <v>204</v>
      </c>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c r="BR284" s="41"/>
      <c r="BS284" s="41"/>
    </row>
    <row r="285" spans="1:71" ht="35.1" hidden="1" customHeight="1">
      <c r="A285" s="41"/>
      <c r="B285" s="176" t="str">
        <f>+IFERROR(VLOOKUP(#REF!&amp;"-"&amp;ROW()-109,[2]ワークシート!$F$2:$BW$498,6,0),"")</f>
        <v/>
      </c>
      <c r="C285" s="177"/>
      <c r="D285" s="176" t="str">
        <f>+IFERROR(IF(VLOOKUP(#REF!&amp;"-"&amp;ROW()-109,[2]ワークシート!$F$2:$BW$498,7,0)="","",VLOOKUP(#REF!&amp;"-"&amp;ROW()-109,[2]ワークシート!$F$2:$BW$498,7,0)),"")</f>
        <v/>
      </c>
      <c r="E285" s="177"/>
      <c r="F285" s="176" t="str">
        <f>+IFERROR(VLOOKUP(#REF!&amp;"-"&amp;ROW()-109,[2]ワークシート!$F$2:$BW$498,8,0),"")</f>
        <v/>
      </c>
      <c r="G285" s="177"/>
      <c r="H285" s="45" t="str">
        <f>+IFERROR(VLOOKUP(#REF!&amp;"-"&amp;ROW()-109,[2]ワークシート!$F$2:$BW$498,9,0),"")</f>
        <v/>
      </c>
      <c r="I28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5" s="234"/>
      <c r="K285" s="176" t="str">
        <f>+IFERROR(VLOOKUP(#REF!&amp;"-"&amp;ROW()-109,[2]ワークシート!$F$2:$BW$498,16,0),"")</f>
        <v/>
      </c>
      <c r="L285" s="178"/>
      <c r="M285" s="177"/>
      <c r="N285" s="235" t="str">
        <f>+IFERROR(VLOOKUP(#REF!&amp;"-"&amp;ROW()-109,[2]ワークシート!$F$2:$BW$498,21,0),"")</f>
        <v/>
      </c>
      <c r="O285" s="236"/>
      <c r="P285" s="231" t="str">
        <f>+IFERROR(VLOOKUP(#REF!&amp;"-"&amp;ROW()-109,[2]ワークシート!$F$2:$BW$498,22,0),"")</f>
        <v/>
      </c>
      <c r="Q285" s="231"/>
      <c r="R285" s="183" t="str">
        <f>+IFERROR(VLOOKUP(#REF!&amp;"-"&amp;ROW()-109,[2]ワークシート!$F$2:$BW$498,52,0),"")</f>
        <v/>
      </c>
      <c r="S285" s="183"/>
      <c r="T285" s="183"/>
      <c r="U285" s="231" t="str">
        <f>+IFERROR(VLOOKUP(#REF!&amp;"-"&amp;ROW()-109,[2]ワークシート!$F$2:$BW$498,57,0),"")</f>
        <v/>
      </c>
      <c r="V285" s="231"/>
      <c r="W285" s="231" t="str">
        <f>+IFERROR(VLOOKUP(#REF!&amp;"-"&amp;ROW()-109,[2]ワークシート!$F$2:$BW$498,58,0),"")</f>
        <v/>
      </c>
      <c r="X285" s="231"/>
      <c r="Y285" s="231"/>
      <c r="Z285" s="174" t="str">
        <f t="shared" si="9"/>
        <v/>
      </c>
      <c r="AA285" s="174"/>
      <c r="AB285" s="176" t="str">
        <f>+IFERROR(IF(VLOOKUP(#REF!&amp;"-"&amp;ROW()-109,[2]ワークシート!$F$2:$BW$498,10,0)="","",VLOOKUP(#REF!&amp;"-"&amp;ROW()-109,[2]ワークシート!$F$2:$BW$498,10,0)),"")</f>
        <v/>
      </c>
      <c r="AC285" s="177"/>
      <c r="AD285" s="232" t="str">
        <f>+IFERROR(VLOOKUP(#REF!&amp;"-"&amp;ROW()-109,[2]ワークシート!$F$2:$BW$498,62,0),"")</f>
        <v/>
      </c>
      <c r="AE285" s="232"/>
      <c r="AF285" s="174" t="str">
        <f t="shared" si="10"/>
        <v/>
      </c>
      <c r="AG285" s="174"/>
      <c r="AH285" s="174" t="str">
        <f>+IFERROR(IF(VLOOKUP(#REF!&amp;"-"&amp;ROW()-109,[2]ワークシート!$F$2:$BW$498,63,0)="","",VLOOKUP(#REF!&amp;"-"&amp;ROW()-109,[2]ワークシート!$F$2:$BW$498,63,0)),"")</f>
        <v/>
      </c>
      <c r="AI285" s="174"/>
      <c r="AK285" s="51">
        <v>205</v>
      </c>
      <c r="AL285" s="51" t="str">
        <f t="shared" si="11"/>
        <v>205</v>
      </c>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c r="BR285" s="41"/>
      <c r="BS285" s="41"/>
    </row>
    <row r="286" spans="1:71" ht="35.1" hidden="1" customHeight="1">
      <c r="A286" s="41"/>
      <c r="B286" s="176" t="str">
        <f>+IFERROR(VLOOKUP(#REF!&amp;"-"&amp;ROW()-109,[2]ワークシート!$F$2:$BW$498,6,0),"")</f>
        <v/>
      </c>
      <c r="C286" s="177"/>
      <c r="D286" s="176" t="str">
        <f>+IFERROR(IF(VLOOKUP(#REF!&amp;"-"&amp;ROW()-109,[2]ワークシート!$F$2:$BW$498,7,0)="","",VLOOKUP(#REF!&amp;"-"&amp;ROW()-109,[2]ワークシート!$F$2:$BW$498,7,0)),"")</f>
        <v/>
      </c>
      <c r="E286" s="177"/>
      <c r="F286" s="176" t="str">
        <f>+IFERROR(VLOOKUP(#REF!&amp;"-"&amp;ROW()-109,[2]ワークシート!$F$2:$BW$498,8,0),"")</f>
        <v/>
      </c>
      <c r="G286" s="177"/>
      <c r="H286" s="45" t="str">
        <f>+IFERROR(VLOOKUP(#REF!&amp;"-"&amp;ROW()-109,[2]ワークシート!$F$2:$BW$498,9,0),"")</f>
        <v/>
      </c>
      <c r="I28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6" s="234"/>
      <c r="K286" s="176" t="str">
        <f>+IFERROR(VLOOKUP(#REF!&amp;"-"&amp;ROW()-109,[2]ワークシート!$F$2:$BW$498,16,0),"")</f>
        <v/>
      </c>
      <c r="L286" s="178"/>
      <c r="M286" s="177"/>
      <c r="N286" s="235" t="str">
        <f>+IFERROR(VLOOKUP(#REF!&amp;"-"&amp;ROW()-109,[2]ワークシート!$F$2:$BW$498,21,0),"")</f>
        <v/>
      </c>
      <c r="O286" s="236"/>
      <c r="P286" s="231" t="str">
        <f>+IFERROR(VLOOKUP(#REF!&amp;"-"&amp;ROW()-109,[2]ワークシート!$F$2:$BW$498,22,0),"")</f>
        <v/>
      </c>
      <c r="Q286" s="231"/>
      <c r="R286" s="183" t="str">
        <f>+IFERROR(VLOOKUP(#REF!&amp;"-"&amp;ROW()-109,[2]ワークシート!$F$2:$BW$498,52,0),"")</f>
        <v/>
      </c>
      <c r="S286" s="183"/>
      <c r="T286" s="183"/>
      <c r="U286" s="231" t="str">
        <f>+IFERROR(VLOOKUP(#REF!&amp;"-"&amp;ROW()-109,[2]ワークシート!$F$2:$BW$498,57,0),"")</f>
        <v/>
      </c>
      <c r="V286" s="231"/>
      <c r="W286" s="231" t="str">
        <f>+IFERROR(VLOOKUP(#REF!&amp;"-"&amp;ROW()-109,[2]ワークシート!$F$2:$BW$498,58,0),"")</f>
        <v/>
      </c>
      <c r="X286" s="231"/>
      <c r="Y286" s="231"/>
      <c r="Z286" s="174" t="str">
        <f t="shared" si="9"/>
        <v/>
      </c>
      <c r="AA286" s="174"/>
      <c r="AB286" s="176" t="str">
        <f>+IFERROR(IF(VLOOKUP(#REF!&amp;"-"&amp;ROW()-109,[2]ワークシート!$F$2:$BW$498,10,0)="","",VLOOKUP(#REF!&amp;"-"&amp;ROW()-109,[2]ワークシート!$F$2:$BW$498,10,0)),"")</f>
        <v/>
      </c>
      <c r="AC286" s="177"/>
      <c r="AD286" s="232" t="str">
        <f>+IFERROR(VLOOKUP(#REF!&amp;"-"&amp;ROW()-109,[2]ワークシート!$F$2:$BW$498,62,0),"")</f>
        <v/>
      </c>
      <c r="AE286" s="232"/>
      <c r="AF286" s="174" t="str">
        <f t="shared" si="10"/>
        <v/>
      </c>
      <c r="AG286" s="174"/>
      <c r="AH286" s="174" t="str">
        <f>+IFERROR(IF(VLOOKUP(#REF!&amp;"-"&amp;ROW()-109,[2]ワークシート!$F$2:$BW$498,63,0)="","",VLOOKUP(#REF!&amp;"-"&amp;ROW()-109,[2]ワークシート!$F$2:$BW$498,63,0)),"")</f>
        <v/>
      </c>
      <c r="AI286" s="174"/>
      <c r="AK286" s="51">
        <v>206</v>
      </c>
      <c r="AL286" s="51" t="str">
        <f t="shared" si="11"/>
        <v>206</v>
      </c>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c r="BQ286" s="41"/>
      <c r="BR286" s="41"/>
      <c r="BS286" s="41"/>
    </row>
    <row r="287" spans="1:71" ht="35.1" hidden="1" customHeight="1">
      <c r="A287" s="41"/>
      <c r="B287" s="176" t="str">
        <f>+IFERROR(VLOOKUP(#REF!&amp;"-"&amp;ROW()-109,[2]ワークシート!$F$2:$BW$498,6,0),"")</f>
        <v/>
      </c>
      <c r="C287" s="177"/>
      <c r="D287" s="176" t="str">
        <f>+IFERROR(IF(VLOOKUP(#REF!&amp;"-"&amp;ROW()-109,[2]ワークシート!$F$2:$BW$498,7,0)="","",VLOOKUP(#REF!&amp;"-"&amp;ROW()-109,[2]ワークシート!$F$2:$BW$498,7,0)),"")</f>
        <v/>
      </c>
      <c r="E287" s="177"/>
      <c r="F287" s="176" t="str">
        <f>+IFERROR(VLOOKUP(#REF!&amp;"-"&amp;ROW()-109,[2]ワークシート!$F$2:$BW$498,8,0),"")</f>
        <v/>
      </c>
      <c r="G287" s="177"/>
      <c r="H287" s="45" t="str">
        <f>+IFERROR(VLOOKUP(#REF!&amp;"-"&amp;ROW()-109,[2]ワークシート!$F$2:$BW$498,9,0),"")</f>
        <v/>
      </c>
      <c r="I28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7" s="234"/>
      <c r="K287" s="176" t="str">
        <f>+IFERROR(VLOOKUP(#REF!&amp;"-"&amp;ROW()-109,[2]ワークシート!$F$2:$BW$498,16,0),"")</f>
        <v/>
      </c>
      <c r="L287" s="178"/>
      <c r="M287" s="177"/>
      <c r="N287" s="235" t="str">
        <f>+IFERROR(VLOOKUP(#REF!&amp;"-"&amp;ROW()-109,[2]ワークシート!$F$2:$BW$498,21,0),"")</f>
        <v/>
      </c>
      <c r="O287" s="236"/>
      <c r="P287" s="231" t="str">
        <f>+IFERROR(VLOOKUP(#REF!&amp;"-"&amp;ROW()-109,[2]ワークシート!$F$2:$BW$498,22,0),"")</f>
        <v/>
      </c>
      <c r="Q287" s="231"/>
      <c r="R287" s="183" t="str">
        <f>+IFERROR(VLOOKUP(#REF!&amp;"-"&amp;ROW()-109,[2]ワークシート!$F$2:$BW$498,52,0),"")</f>
        <v/>
      </c>
      <c r="S287" s="183"/>
      <c r="T287" s="183"/>
      <c r="U287" s="231" t="str">
        <f>+IFERROR(VLOOKUP(#REF!&amp;"-"&amp;ROW()-109,[2]ワークシート!$F$2:$BW$498,57,0),"")</f>
        <v/>
      </c>
      <c r="V287" s="231"/>
      <c r="W287" s="231" t="str">
        <f>+IFERROR(VLOOKUP(#REF!&amp;"-"&amp;ROW()-109,[2]ワークシート!$F$2:$BW$498,58,0),"")</f>
        <v/>
      </c>
      <c r="X287" s="231"/>
      <c r="Y287" s="231"/>
      <c r="Z287" s="174" t="str">
        <f t="shared" si="9"/>
        <v/>
      </c>
      <c r="AA287" s="174"/>
      <c r="AB287" s="176" t="str">
        <f>+IFERROR(IF(VLOOKUP(#REF!&amp;"-"&amp;ROW()-109,[2]ワークシート!$F$2:$BW$498,10,0)="","",VLOOKUP(#REF!&amp;"-"&amp;ROW()-109,[2]ワークシート!$F$2:$BW$498,10,0)),"")</f>
        <v/>
      </c>
      <c r="AC287" s="177"/>
      <c r="AD287" s="232" t="str">
        <f>+IFERROR(VLOOKUP(#REF!&amp;"-"&amp;ROW()-109,[2]ワークシート!$F$2:$BW$498,62,0),"")</f>
        <v/>
      </c>
      <c r="AE287" s="232"/>
      <c r="AF287" s="174" t="str">
        <f t="shared" si="10"/>
        <v/>
      </c>
      <c r="AG287" s="174"/>
      <c r="AH287" s="174" t="str">
        <f>+IFERROR(IF(VLOOKUP(#REF!&amp;"-"&amp;ROW()-109,[2]ワークシート!$F$2:$BW$498,63,0)="","",VLOOKUP(#REF!&amp;"-"&amp;ROW()-109,[2]ワークシート!$F$2:$BW$498,63,0)),"")</f>
        <v/>
      </c>
      <c r="AI287" s="174"/>
      <c r="AK287" s="51">
        <v>207</v>
      </c>
      <c r="AL287" s="51" t="str">
        <f t="shared" si="11"/>
        <v>207</v>
      </c>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c r="BQ287" s="41"/>
      <c r="BR287" s="41"/>
      <c r="BS287" s="41"/>
    </row>
    <row r="288" spans="1:71" ht="35.1" hidden="1" customHeight="1">
      <c r="A288" s="41"/>
      <c r="B288" s="176" t="str">
        <f>+IFERROR(VLOOKUP(#REF!&amp;"-"&amp;ROW()-109,[2]ワークシート!$F$2:$BW$498,6,0),"")</f>
        <v/>
      </c>
      <c r="C288" s="177"/>
      <c r="D288" s="176" t="str">
        <f>+IFERROR(IF(VLOOKUP(#REF!&amp;"-"&amp;ROW()-109,[2]ワークシート!$F$2:$BW$498,7,0)="","",VLOOKUP(#REF!&amp;"-"&amp;ROW()-109,[2]ワークシート!$F$2:$BW$498,7,0)),"")</f>
        <v/>
      </c>
      <c r="E288" s="177"/>
      <c r="F288" s="176" t="str">
        <f>+IFERROR(VLOOKUP(#REF!&amp;"-"&amp;ROW()-109,[2]ワークシート!$F$2:$BW$498,8,0),"")</f>
        <v/>
      </c>
      <c r="G288" s="177"/>
      <c r="H288" s="45" t="str">
        <f>+IFERROR(VLOOKUP(#REF!&amp;"-"&amp;ROW()-109,[2]ワークシート!$F$2:$BW$498,9,0),"")</f>
        <v/>
      </c>
      <c r="I28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8" s="234"/>
      <c r="K288" s="176" t="str">
        <f>+IFERROR(VLOOKUP(#REF!&amp;"-"&amp;ROW()-109,[2]ワークシート!$F$2:$BW$498,16,0),"")</f>
        <v/>
      </c>
      <c r="L288" s="178"/>
      <c r="M288" s="177"/>
      <c r="N288" s="235" t="str">
        <f>+IFERROR(VLOOKUP(#REF!&amp;"-"&amp;ROW()-109,[2]ワークシート!$F$2:$BW$498,21,0),"")</f>
        <v/>
      </c>
      <c r="O288" s="236"/>
      <c r="P288" s="231" t="str">
        <f>+IFERROR(VLOOKUP(#REF!&amp;"-"&amp;ROW()-109,[2]ワークシート!$F$2:$BW$498,22,0),"")</f>
        <v/>
      </c>
      <c r="Q288" s="231"/>
      <c r="R288" s="183" t="str">
        <f>+IFERROR(VLOOKUP(#REF!&amp;"-"&amp;ROW()-109,[2]ワークシート!$F$2:$BW$498,52,0),"")</f>
        <v/>
      </c>
      <c r="S288" s="183"/>
      <c r="T288" s="183"/>
      <c r="U288" s="231" t="str">
        <f>+IFERROR(VLOOKUP(#REF!&amp;"-"&amp;ROW()-109,[2]ワークシート!$F$2:$BW$498,57,0),"")</f>
        <v/>
      </c>
      <c r="V288" s="231"/>
      <c r="W288" s="231" t="str">
        <f>+IFERROR(VLOOKUP(#REF!&amp;"-"&amp;ROW()-109,[2]ワークシート!$F$2:$BW$498,58,0),"")</f>
        <v/>
      </c>
      <c r="X288" s="231"/>
      <c r="Y288" s="231"/>
      <c r="Z288" s="174" t="str">
        <f t="shared" si="9"/>
        <v/>
      </c>
      <c r="AA288" s="174"/>
      <c r="AB288" s="176" t="str">
        <f>+IFERROR(IF(VLOOKUP(#REF!&amp;"-"&amp;ROW()-109,[2]ワークシート!$F$2:$BW$498,10,0)="","",VLOOKUP(#REF!&amp;"-"&amp;ROW()-109,[2]ワークシート!$F$2:$BW$498,10,0)),"")</f>
        <v/>
      </c>
      <c r="AC288" s="177"/>
      <c r="AD288" s="232" t="str">
        <f>+IFERROR(VLOOKUP(#REF!&amp;"-"&amp;ROW()-109,[2]ワークシート!$F$2:$BW$498,62,0),"")</f>
        <v/>
      </c>
      <c r="AE288" s="232"/>
      <c r="AF288" s="174" t="str">
        <f t="shared" si="10"/>
        <v/>
      </c>
      <c r="AG288" s="174"/>
      <c r="AH288" s="174" t="str">
        <f>+IFERROR(IF(VLOOKUP(#REF!&amp;"-"&amp;ROW()-109,[2]ワークシート!$F$2:$BW$498,63,0)="","",VLOOKUP(#REF!&amp;"-"&amp;ROW()-109,[2]ワークシート!$F$2:$BW$498,63,0)),"")</f>
        <v/>
      </c>
      <c r="AI288" s="174"/>
      <c r="AK288" s="51">
        <v>208</v>
      </c>
      <c r="AL288" s="51" t="str">
        <f t="shared" si="11"/>
        <v>208</v>
      </c>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c r="BR288" s="41"/>
      <c r="BS288" s="41"/>
    </row>
    <row r="289" spans="1:71" ht="35.1" hidden="1" customHeight="1">
      <c r="A289" s="41"/>
      <c r="B289" s="176" t="str">
        <f>+IFERROR(VLOOKUP(#REF!&amp;"-"&amp;ROW()-109,[2]ワークシート!$F$2:$BW$498,6,0),"")</f>
        <v/>
      </c>
      <c r="C289" s="177"/>
      <c r="D289" s="176" t="str">
        <f>+IFERROR(IF(VLOOKUP(#REF!&amp;"-"&amp;ROW()-109,[2]ワークシート!$F$2:$BW$498,7,0)="","",VLOOKUP(#REF!&amp;"-"&amp;ROW()-109,[2]ワークシート!$F$2:$BW$498,7,0)),"")</f>
        <v/>
      </c>
      <c r="E289" s="177"/>
      <c r="F289" s="176" t="str">
        <f>+IFERROR(VLOOKUP(#REF!&amp;"-"&amp;ROW()-109,[2]ワークシート!$F$2:$BW$498,8,0),"")</f>
        <v/>
      </c>
      <c r="G289" s="177"/>
      <c r="H289" s="45" t="str">
        <f>+IFERROR(VLOOKUP(#REF!&amp;"-"&amp;ROW()-109,[2]ワークシート!$F$2:$BW$498,9,0),"")</f>
        <v/>
      </c>
      <c r="I28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89" s="234"/>
      <c r="K289" s="176" t="str">
        <f>+IFERROR(VLOOKUP(#REF!&amp;"-"&amp;ROW()-109,[2]ワークシート!$F$2:$BW$498,16,0),"")</f>
        <v/>
      </c>
      <c r="L289" s="178"/>
      <c r="M289" s="177"/>
      <c r="N289" s="235" t="str">
        <f>+IFERROR(VLOOKUP(#REF!&amp;"-"&amp;ROW()-109,[2]ワークシート!$F$2:$BW$498,21,0),"")</f>
        <v/>
      </c>
      <c r="O289" s="236"/>
      <c r="P289" s="231" t="str">
        <f>+IFERROR(VLOOKUP(#REF!&amp;"-"&amp;ROW()-109,[2]ワークシート!$F$2:$BW$498,22,0),"")</f>
        <v/>
      </c>
      <c r="Q289" s="231"/>
      <c r="R289" s="183" t="str">
        <f>+IFERROR(VLOOKUP(#REF!&amp;"-"&amp;ROW()-109,[2]ワークシート!$F$2:$BW$498,52,0),"")</f>
        <v/>
      </c>
      <c r="S289" s="183"/>
      <c r="T289" s="183"/>
      <c r="U289" s="231" t="str">
        <f>+IFERROR(VLOOKUP(#REF!&amp;"-"&amp;ROW()-109,[2]ワークシート!$F$2:$BW$498,57,0),"")</f>
        <v/>
      </c>
      <c r="V289" s="231"/>
      <c r="W289" s="231" t="str">
        <f>+IFERROR(VLOOKUP(#REF!&amp;"-"&amp;ROW()-109,[2]ワークシート!$F$2:$BW$498,58,0),"")</f>
        <v/>
      </c>
      <c r="X289" s="231"/>
      <c r="Y289" s="231"/>
      <c r="Z289" s="174" t="str">
        <f t="shared" si="9"/>
        <v/>
      </c>
      <c r="AA289" s="174"/>
      <c r="AB289" s="176" t="str">
        <f>+IFERROR(IF(VLOOKUP(#REF!&amp;"-"&amp;ROW()-109,[2]ワークシート!$F$2:$BW$498,10,0)="","",VLOOKUP(#REF!&amp;"-"&amp;ROW()-109,[2]ワークシート!$F$2:$BW$498,10,0)),"")</f>
        <v/>
      </c>
      <c r="AC289" s="177"/>
      <c r="AD289" s="232" t="str">
        <f>+IFERROR(VLOOKUP(#REF!&amp;"-"&amp;ROW()-109,[2]ワークシート!$F$2:$BW$498,62,0),"")</f>
        <v/>
      </c>
      <c r="AE289" s="232"/>
      <c r="AF289" s="174" t="str">
        <f t="shared" si="10"/>
        <v/>
      </c>
      <c r="AG289" s="174"/>
      <c r="AH289" s="174" t="str">
        <f>+IFERROR(IF(VLOOKUP(#REF!&amp;"-"&amp;ROW()-109,[2]ワークシート!$F$2:$BW$498,63,0)="","",VLOOKUP(#REF!&amp;"-"&amp;ROW()-109,[2]ワークシート!$F$2:$BW$498,63,0)),"")</f>
        <v/>
      </c>
      <c r="AI289" s="174"/>
      <c r="AK289" s="51">
        <v>209</v>
      </c>
      <c r="AL289" s="51" t="str">
        <f t="shared" si="11"/>
        <v>209</v>
      </c>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c r="BQ289" s="41"/>
      <c r="BR289" s="41"/>
      <c r="BS289" s="41"/>
    </row>
    <row r="290" spans="1:71" ht="35.1" hidden="1" customHeight="1">
      <c r="A290" s="41"/>
      <c r="B290" s="176" t="str">
        <f>+IFERROR(VLOOKUP(#REF!&amp;"-"&amp;ROW()-109,[2]ワークシート!$F$2:$BW$498,6,0),"")</f>
        <v/>
      </c>
      <c r="C290" s="177"/>
      <c r="D290" s="176" t="str">
        <f>+IFERROR(IF(VLOOKUP(#REF!&amp;"-"&amp;ROW()-109,[2]ワークシート!$F$2:$BW$498,7,0)="","",VLOOKUP(#REF!&amp;"-"&amp;ROW()-109,[2]ワークシート!$F$2:$BW$498,7,0)),"")</f>
        <v/>
      </c>
      <c r="E290" s="177"/>
      <c r="F290" s="176" t="str">
        <f>+IFERROR(VLOOKUP(#REF!&amp;"-"&amp;ROW()-109,[2]ワークシート!$F$2:$BW$498,8,0),"")</f>
        <v/>
      </c>
      <c r="G290" s="177"/>
      <c r="H290" s="45" t="str">
        <f>+IFERROR(VLOOKUP(#REF!&amp;"-"&amp;ROW()-109,[2]ワークシート!$F$2:$BW$498,9,0),"")</f>
        <v/>
      </c>
      <c r="I29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0" s="234"/>
      <c r="K290" s="176" t="str">
        <f>+IFERROR(VLOOKUP(#REF!&amp;"-"&amp;ROW()-109,[2]ワークシート!$F$2:$BW$498,16,0),"")</f>
        <v/>
      </c>
      <c r="L290" s="178"/>
      <c r="M290" s="177"/>
      <c r="N290" s="235" t="str">
        <f>+IFERROR(VLOOKUP(#REF!&amp;"-"&amp;ROW()-109,[2]ワークシート!$F$2:$BW$498,21,0),"")</f>
        <v/>
      </c>
      <c r="O290" s="236"/>
      <c r="P290" s="231" t="str">
        <f>+IFERROR(VLOOKUP(#REF!&amp;"-"&amp;ROW()-109,[2]ワークシート!$F$2:$BW$498,22,0),"")</f>
        <v/>
      </c>
      <c r="Q290" s="231"/>
      <c r="R290" s="183" t="str">
        <f>+IFERROR(VLOOKUP(#REF!&amp;"-"&amp;ROW()-109,[2]ワークシート!$F$2:$BW$498,52,0),"")</f>
        <v/>
      </c>
      <c r="S290" s="183"/>
      <c r="T290" s="183"/>
      <c r="U290" s="231" t="str">
        <f>+IFERROR(VLOOKUP(#REF!&amp;"-"&amp;ROW()-109,[2]ワークシート!$F$2:$BW$498,57,0),"")</f>
        <v/>
      </c>
      <c r="V290" s="231"/>
      <c r="W290" s="231" t="str">
        <f>+IFERROR(VLOOKUP(#REF!&amp;"-"&amp;ROW()-109,[2]ワークシート!$F$2:$BW$498,58,0),"")</f>
        <v/>
      </c>
      <c r="X290" s="231"/>
      <c r="Y290" s="231"/>
      <c r="Z290" s="174" t="str">
        <f t="shared" si="9"/>
        <v/>
      </c>
      <c r="AA290" s="174"/>
      <c r="AB290" s="176" t="str">
        <f>+IFERROR(IF(VLOOKUP(#REF!&amp;"-"&amp;ROW()-109,[2]ワークシート!$F$2:$BW$498,10,0)="","",VLOOKUP(#REF!&amp;"-"&amp;ROW()-109,[2]ワークシート!$F$2:$BW$498,10,0)),"")</f>
        <v/>
      </c>
      <c r="AC290" s="177"/>
      <c r="AD290" s="232" t="str">
        <f>+IFERROR(VLOOKUP(#REF!&amp;"-"&amp;ROW()-109,[2]ワークシート!$F$2:$BW$498,62,0),"")</f>
        <v/>
      </c>
      <c r="AE290" s="232"/>
      <c r="AF290" s="174" t="str">
        <f t="shared" si="10"/>
        <v/>
      </c>
      <c r="AG290" s="174"/>
      <c r="AH290" s="174" t="str">
        <f>+IFERROR(IF(VLOOKUP(#REF!&amp;"-"&amp;ROW()-109,[2]ワークシート!$F$2:$BW$498,63,0)="","",VLOOKUP(#REF!&amp;"-"&amp;ROW()-109,[2]ワークシート!$F$2:$BW$498,63,0)),"")</f>
        <v/>
      </c>
      <c r="AI290" s="174"/>
      <c r="AK290" s="51">
        <v>210</v>
      </c>
      <c r="AL290" s="51" t="str">
        <f t="shared" si="11"/>
        <v>210</v>
      </c>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c r="BQ290" s="41"/>
      <c r="BR290" s="41"/>
      <c r="BS290" s="41"/>
    </row>
    <row r="291" spans="1:71" ht="35.1" hidden="1" customHeight="1">
      <c r="A291" s="41"/>
      <c r="B291" s="176" t="str">
        <f>+IFERROR(VLOOKUP(#REF!&amp;"-"&amp;ROW()-109,[2]ワークシート!$F$2:$BW$498,6,0),"")</f>
        <v/>
      </c>
      <c r="C291" s="177"/>
      <c r="D291" s="176" t="str">
        <f>+IFERROR(IF(VLOOKUP(#REF!&amp;"-"&amp;ROW()-109,[2]ワークシート!$F$2:$BW$498,7,0)="","",VLOOKUP(#REF!&amp;"-"&amp;ROW()-109,[2]ワークシート!$F$2:$BW$498,7,0)),"")</f>
        <v/>
      </c>
      <c r="E291" s="177"/>
      <c r="F291" s="176" t="str">
        <f>+IFERROR(VLOOKUP(#REF!&amp;"-"&amp;ROW()-109,[2]ワークシート!$F$2:$BW$498,8,0),"")</f>
        <v/>
      </c>
      <c r="G291" s="177"/>
      <c r="H291" s="45" t="str">
        <f>+IFERROR(VLOOKUP(#REF!&amp;"-"&amp;ROW()-109,[2]ワークシート!$F$2:$BW$498,9,0),"")</f>
        <v/>
      </c>
      <c r="I29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1" s="234"/>
      <c r="K291" s="176" t="str">
        <f>+IFERROR(VLOOKUP(#REF!&amp;"-"&amp;ROW()-109,[2]ワークシート!$F$2:$BW$498,16,0),"")</f>
        <v/>
      </c>
      <c r="L291" s="178"/>
      <c r="M291" s="177"/>
      <c r="N291" s="235" t="str">
        <f>+IFERROR(VLOOKUP(#REF!&amp;"-"&amp;ROW()-109,[2]ワークシート!$F$2:$BW$498,21,0),"")</f>
        <v/>
      </c>
      <c r="O291" s="236"/>
      <c r="P291" s="231" t="str">
        <f>+IFERROR(VLOOKUP(#REF!&amp;"-"&amp;ROW()-109,[2]ワークシート!$F$2:$BW$498,22,0),"")</f>
        <v/>
      </c>
      <c r="Q291" s="231"/>
      <c r="R291" s="183" t="str">
        <f>+IFERROR(VLOOKUP(#REF!&amp;"-"&amp;ROW()-109,[2]ワークシート!$F$2:$BW$498,52,0),"")</f>
        <v/>
      </c>
      <c r="S291" s="183"/>
      <c r="T291" s="183"/>
      <c r="U291" s="231" t="str">
        <f>+IFERROR(VLOOKUP(#REF!&amp;"-"&amp;ROW()-109,[2]ワークシート!$F$2:$BW$498,57,0),"")</f>
        <v/>
      </c>
      <c r="V291" s="231"/>
      <c r="W291" s="231" t="str">
        <f>+IFERROR(VLOOKUP(#REF!&amp;"-"&amp;ROW()-109,[2]ワークシート!$F$2:$BW$498,58,0),"")</f>
        <v/>
      </c>
      <c r="X291" s="231"/>
      <c r="Y291" s="231"/>
      <c r="Z291" s="174" t="str">
        <f t="shared" si="9"/>
        <v/>
      </c>
      <c r="AA291" s="174"/>
      <c r="AB291" s="176" t="str">
        <f>+IFERROR(IF(VLOOKUP(#REF!&amp;"-"&amp;ROW()-109,[2]ワークシート!$F$2:$BW$498,10,0)="","",VLOOKUP(#REF!&amp;"-"&amp;ROW()-109,[2]ワークシート!$F$2:$BW$498,10,0)),"")</f>
        <v/>
      </c>
      <c r="AC291" s="177"/>
      <c r="AD291" s="232" t="str">
        <f>+IFERROR(VLOOKUP(#REF!&amp;"-"&amp;ROW()-109,[2]ワークシート!$F$2:$BW$498,62,0),"")</f>
        <v/>
      </c>
      <c r="AE291" s="232"/>
      <c r="AF291" s="174" t="str">
        <f t="shared" si="10"/>
        <v/>
      </c>
      <c r="AG291" s="174"/>
      <c r="AH291" s="174" t="str">
        <f>+IFERROR(IF(VLOOKUP(#REF!&amp;"-"&amp;ROW()-109,[2]ワークシート!$F$2:$BW$498,63,0)="","",VLOOKUP(#REF!&amp;"-"&amp;ROW()-109,[2]ワークシート!$F$2:$BW$498,63,0)),"")</f>
        <v/>
      </c>
      <c r="AI291" s="174"/>
      <c r="AK291" s="51">
        <v>211</v>
      </c>
      <c r="AL291" s="51" t="str">
        <f t="shared" si="11"/>
        <v>211</v>
      </c>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c r="BQ291" s="41"/>
      <c r="BR291" s="41"/>
      <c r="BS291" s="41"/>
    </row>
    <row r="292" spans="1:71" ht="35.1" hidden="1" customHeight="1">
      <c r="A292" s="41"/>
      <c r="B292" s="176" t="str">
        <f>+IFERROR(VLOOKUP(#REF!&amp;"-"&amp;ROW()-109,[2]ワークシート!$F$2:$BW$498,6,0),"")</f>
        <v/>
      </c>
      <c r="C292" s="177"/>
      <c r="D292" s="176" t="str">
        <f>+IFERROR(IF(VLOOKUP(#REF!&amp;"-"&amp;ROW()-109,[2]ワークシート!$F$2:$BW$498,7,0)="","",VLOOKUP(#REF!&amp;"-"&amp;ROW()-109,[2]ワークシート!$F$2:$BW$498,7,0)),"")</f>
        <v/>
      </c>
      <c r="E292" s="177"/>
      <c r="F292" s="176" t="str">
        <f>+IFERROR(VLOOKUP(#REF!&amp;"-"&amp;ROW()-109,[2]ワークシート!$F$2:$BW$498,8,0),"")</f>
        <v/>
      </c>
      <c r="G292" s="177"/>
      <c r="H292" s="45" t="str">
        <f>+IFERROR(VLOOKUP(#REF!&amp;"-"&amp;ROW()-109,[2]ワークシート!$F$2:$BW$498,9,0),"")</f>
        <v/>
      </c>
      <c r="I29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2" s="234"/>
      <c r="K292" s="176" t="str">
        <f>+IFERROR(VLOOKUP(#REF!&amp;"-"&amp;ROW()-109,[2]ワークシート!$F$2:$BW$498,16,0),"")</f>
        <v/>
      </c>
      <c r="L292" s="178"/>
      <c r="M292" s="177"/>
      <c r="N292" s="235" t="str">
        <f>+IFERROR(VLOOKUP(#REF!&amp;"-"&amp;ROW()-109,[2]ワークシート!$F$2:$BW$498,21,0),"")</f>
        <v/>
      </c>
      <c r="O292" s="236"/>
      <c r="P292" s="231" t="str">
        <f>+IFERROR(VLOOKUP(#REF!&amp;"-"&amp;ROW()-109,[2]ワークシート!$F$2:$BW$498,22,0),"")</f>
        <v/>
      </c>
      <c r="Q292" s="231"/>
      <c r="R292" s="183" t="str">
        <f>+IFERROR(VLOOKUP(#REF!&amp;"-"&amp;ROW()-109,[2]ワークシート!$F$2:$BW$498,52,0),"")</f>
        <v/>
      </c>
      <c r="S292" s="183"/>
      <c r="T292" s="183"/>
      <c r="U292" s="231" t="str">
        <f>+IFERROR(VLOOKUP(#REF!&amp;"-"&amp;ROW()-109,[2]ワークシート!$F$2:$BW$498,57,0),"")</f>
        <v/>
      </c>
      <c r="V292" s="231"/>
      <c r="W292" s="231" t="str">
        <f>+IFERROR(VLOOKUP(#REF!&amp;"-"&amp;ROW()-109,[2]ワークシート!$F$2:$BW$498,58,0),"")</f>
        <v/>
      </c>
      <c r="X292" s="231"/>
      <c r="Y292" s="231"/>
      <c r="Z292" s="174" t="str">
        <f t="shared" si="9"/>
        <v/>
      </c>
      <c r="AA292" s="174"/>
      <c r="AB292" s="176" t="str">
        <f>+IFERROR(IF(VLOOKUP(#REF!&amp;"-"&amp;ROW()-109,[2]ワークシート!$F$2:$BW$498,10,0)="","",VLOOKUP(#REF!&amp;"-"&amp;ROW()-109,[2]ワークシート!$F$2:$BW$498,10,0)),"")</f>
        <v/>
      </c>
      <c r="AC292" s="177"/>
      <c r="AD292" s="232" t="str">
        <f>+IFERROR(VLOOKUP(#REF!&amp;"-"&amp;ROW()-109,[2]ワークシート!$F$2:$BW$498,62,0),"")</f>
        <v/>
      </c>
      <c r="AE292" s="232"/>
      <c r="AF292" s="174" t="str">
        <f t="shared" si="10"/>
        <v/>
      </c>
      <c r="AG292" s="174"/>
      <c r="AH292" s="174" t="str">
        <f>+IFERROR(IF(VLOOKUP(#REF!&amp;"-"&amp;ROW()-109,[2]ワークシート!$F$2:$BW$498,63,0)="","",VLOOKUP(#REF!&amp;"-"&amp;ROW()-109,[2]ワークシート!$F$2:$BW$498,63,0)),"")</f>
        <v/>
      </c>
      <c r="AI292" s="174"/>
      <c r="AK292" s="51">
        <v>212</v>
      </c>
      <c r="AL292" s="51" t="str">
        <f t="shared" si="11"/>
        <v>212</v>
      </c>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row>
    <row r="293" spans="1:71" ht="35.1" hidden="1" customHeight="1">
      <c r="A293" s="41"/>
      <c r="B293" s="176" t="str">
        <f>+IFERROR(VLOOKUP(#REF!&amp;"-"&amp;ROW()-109,[2]ワークシート!$F$2:$BW$498,6,0),"")</f>
        <v/>
      </c>
      <c r="C293" s="177"/>
      <c r="D293" s="176" t="str">
        <f>+IFERROR(IF(VLOOKUP(#REF!&amp;"-"&amp;ROW()-109,[2]ワークシート!$F$2:$BW$498,7,0)="","",VLOOKUP(#REF!&amp;"-"&amp;ROW()-109,[2]ワークシート!$F$2:$BW$498,7,0)),"")</f>
        <v/>
      </c>
      <c r="E293" s="177"/>
      <c r="F293" s="176" t="str">
        <f>+IFERROR(VLOOKUP(#REF!&amp;"-"&amp;ROW()-109,[2]ワークシート!$F$2:$BW$498,8,0),"")</f>
        <v/>
      </c>
      <c r="G293" s="177"/>
      <c r="H293" s="45" t="str">
        <f>+IFERROR(VLOOKUP(#REF!&amp;"-"&amp;ROW()-109,[2]ワークシート!$F$2:$BW$498,9,0),"")</f>
        <v/>
      </c>
      <c r="I29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3" s="234"/>
      <c r="K293" s="176" t="str">
        <f>+IFERROR(VLOOKUP(#REF!&amp;"-"&amp;ROW()-109,[2]ワークシート!$F$2:$BW$498,16,0),"")</f>
        <v/>
      </c>
      <c r="L293" s="178"/>
      <c r="M293" s="177"/>
      <c r="N293" s="235" t="str">
        <f>+IFERROR(VLOOKUP(#REF!&amp;"-"&amp;ROW()-109,[2]ワークシート!$F$2:$BW$498,21,0),"")</f>
        <v/>
      </c>
      <c r="O293" s="236"/>
      <c r="P293" s="231" t="str">
        <f>+IFERROR(VLOOKUP(#REF!&amp;"-"&amp;ROW()-109,[2]ワークシート!$F$2:$BW$498,22,0),"")</f>
        <v/>
      </c>
      <c r="Q293" s="231"/>
      <c r="R293" s="183" t="str">
        <f>+IFERROR(VLOOKUP(#REF!&amp;"-"&amp;ROW()-109,[2]ワークシート!$F$2:$BW$498,52,0),"")</f>
        <v/>
      </c>
      <c r="S293" s="183"/>
      <c r="T293" s="183"/>
      <c r="U293" s="231" t="str">
        <f>+IFERROR(VLOOKUP(#REF!&amp;"-"&amp;ROW()-109,[2]ワークシート!$F$2:$BW$498,57,0),"")</f>
        <v/>
      </c>
      <c r="V293" s="231"/>
      <c r="W293" s="231" t="str">
        <f>+IFERROR(VLOOKUP(#REF!&amp;"-"&amp;ROW()-109,[2]ワークシート!$F$2:$BW$498,58,0),"")</f>
        <v/>
      </c>
      <c r="X293" s="231"/>
      <c r="Y293" s="231"/>
      <c r="Z293" s="174" t="str">
        <f t="shared" si="9"/>
        <v/>
      </c>
      <c r="AA293" s="174"/>
      <c r="AB293" s="176" t="str">
        <f>+IFERROR(IF(VLOOKUP(#REF!&amp;"-"&amp;ROW()-109,[2]ワークシート!$F$2:$BW$498,10,0)="","",VLOOKUP(#REF!&amp;"-"&amp;ROW()-109,[2]ワークシート!$F$2:$BW$498,10,0)),"")</f>
        <v/>
      </c>
      <c r="AC293" s="177"/>
      <c r="AD293" s="232" t="str">
        <f>+IFERROR(VLOOKUP(#REF!&amp;"-"&amp;ROW()-109,[2]ワークシート!$F$2:$BW$498,62,0),"")</f>
        <v/>
      </c>
      <c r="AE293" s="232"/>
      <c r="AF293" s="174" t="str">
        <f t="shared" si="10"/>
        <v/>
      </c>
      <c r="AG293" s="174"/>
      <c r="AH293" s="174" t="str">
        <f>+IFERROR(IF(VLOOKUP(#REF!&amp;"-"&amp;ROW()-109,[2]ワークシート!$F$2:$BW$498,63,0)="","",VLOOKUP(#REF!&amp;"-"&amp;ROW()-109,[2]ワークシート!$F$2:$BW$498,63,0)),"")</f>
        <v/>
      </c>
      <c r="AI293" s="174"/>
      <c r="AK293" s="51">
        <v>213</v>
      </c>
      <c r="AL293" s="51" t="str">
        <f t="shared" si="11"/>
        <v>213</v>
      </c>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c r="BQ293" s="41"/>
      <c r="BR293" s="41"/>
      <c r="BS293" s="41"/>
    </row>
    <row r="294" spans="1:71" ht="35.1" hidden="1" customHeight="1">
      <c r="A294" s="41"/>
      <c r="B294" s="176" t="str">
        <f>+IFERROR(VLOOKUP(#REF!&amp;"-"&amp;ROW()-109,[2]ワークシート!$F$2:$BW$498,6,0),"")</f>
        <v/>
      </c>
      <c r="C294" s="177"/>
      <c r="D294" s="176" t="str">
        <f>+IFERROR(IF(VLOOKUP(#REF!&amp;"-"&amp;ROW()-109,[2]ワークシート!$F$2:$BW$498,7,0)="","",VLOOKUP(#REF!&amp;"-"&amp;ROW()-109,[2]ワークシート!$F$2:$BW$498,7,0)),"")</f>
        <v/>
      </c>
      <c r="E294" s="177"/>
      <c r="F294" s="176" t="str">
        <f>+IFERROR(VLOOKUP(#REF!&amp;"-"&amp;ROW()-109,[2]ワークシート!$F$2:$BW$498,8,0),"")</f>
        <v/>
      </c>
      <c r="G294" s="177"/>
      <c r="H294" s="45" t="str">
        <f>+IFERROR(VLOOKUP(#REF!&amp;"-"&amp;ROW()-109,[2]ワークシート!$F$2:$BW$498,9,0),"")</f>
        <v/>
      </c>
      <c r="I29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4" s="234"/>
      <c r="K294" s="176" t="str">
        <f>+IFERROR(VLOOKUP(#REF!&amp;"-"&amp;ROW()-109,[2]ワークシート!$F$2:$BW$498,16,0),"")</f>
        <v/>
      </c>
      <c r="L294" s="178"/>
      <c r="M294" s="177"/>
      <c r="N294" s="235" t="str">
        <f>+IFERROR(VLOOKUP(#REF!&amp;"-"&amp;ROW()-109,[2]ワークシート!$F$2:$BW$498,21,0),"")</f>
        <v/>
      </c>
      <c r="O294" s="236"/>
      <c r="P294" s="231" t="str">
        <f>+IFERROR(VLOOKUP(#REF!&amp;"-"&amp;ROW()-109,[2]ワークシート!$F$2:$BW$498,22,0),"")</f>
        <v/>
      </c>
      <c r="Q294" s="231"/>
      <c r="R294" s="183" t="str">
        <f>+IFERROR(VLOOKUP(#REF!&amp;"-"&amp;ROW()-109,[2]ワークシート!$F$2:$BW$498,52,0),"")</f>
        <v/>
      </c>
      <c r="S294" s="183"/>
      <c r="T294" s="183"/>
      <c r="U294" s="231" t="str">
        <f>+IFERROR(VLOOKUP(#REF!&amp;"-"&amp;ROW()-109,[2]ワークシート!$F$2:$BW$498,57,0),"")</f>
        <v/>
      </c>
      <c r="V294" s="231"/>
      <c r="W294" s="231" t="str">
        <f>+IFERROR(VLOOKUP(#REF!&amp;"-"&amp;ROW()-109,[2]ワークシート!$F$2:$BW$498,58,0),"")</f>
        <v/>
      </c>
      <c r="X294" s="231"/>
      <c r="Y294" s="231"/>
      <c r="Z294" s="174" t="str">
        <f t="shared" si="9"/>
        <v/>
      </c>
      <c r="AA294" s="174"/>
      <c r="AB294" s="176" t="str">
        <f>+IFERROR(IF(VLOOKUP(#REF!&amp;"-"&amp;ROW()-109,[2]ワークシート!$F$2:$BW$498,10,0)="","",VLOOKUP(#REF!&amp;"-"&amp;ROW()-109,[2]ワークシート!$F$2:$BW$498,10,0)),"")</f>
        <v/>
      </c>
      <c r="AC294" s="177"/>
      <c r="AD294" s="232" t="str">
        <f>+IFERROR(VLOOKUP(#REF!&amp;"-"&amp;ROW()-109,[2]ワークシート!$F$2:$BW$498,62,0),"")</f>
        <v/>
      </c>
      <c r="AE294" s="232"/>
      <c r="AF294" s="174" t="str">
        <f t="shared" si="10"/>
        <v/>
      </c>
      <c r="AG294" s="174"/>
      <c r="AH294" s="174" t="str">
        <f>+IFERROR(IF(VLOOKUP(#REF!&amp;"-"&amp;ROW()-109,[2]ワークシート!$F$2:$BW$498,63,0)="","",VLOOKUP(#REF!&amp;"-"&amp;ROW()-109,[2]ワークシート!$F$2:$BW$498,63,0)),"")</f>
        <v/>
      </c>
      <c r="AI294" s="174"/>
      <c r="AK294" s="51">
        <v>214</v>
      </c>
      <c r="AL294" s="51" t="str">
        <f t="shared" si="11"/>
        <v>214</v>
      </c>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c r="BO294" s="41"/>
      <c r="BP294" s="41"/>
      <c r="BQ294" s="41"/>
      <c r="BR294" s="41"/>
      <c r="BS294" s="41"/>
    </row>
    <row r="295" spans="1:71" ht="35.1" hidden="1" customHeight="1">
      <c r="A295" s="41"/>
      <c r="B295" s="176" t="str">
        <f>+IFERROR(VLOOKUP(#REF!&amp;"-"&amp;ROW()-109,[2]ワークシート!$F$2:$BW$498,6,0),"")</f>
        <v/>
      </c>
      <c r="C295" s="177"/>
      <c r="D295" s="176" t="str">
        <f>+IFERROR(IF(VLOOKUP(#REF!&amp;"-"&amp;ROW()-109,[2]ワークシート!$F$2:$BW$498,7,0)="","",VLOOKUP(#REF!&amp;"-"&amp;ROW()-109,[2]ワークシート!$F$2:$BW$498,7,0)),"")</f>
        <v/>
      </c>
      <c r="E295" s="177"/>
      <c r="F295" s="176" t="str">
        <f>+IFERROR(VLOOKUP(#REF!&amp;"-"&amp;ROW()-109,[2]ワークシート!$F$2:$BW$498,8,0),"")</f>
        <v/>
      </c>
      <c r="G295" s="177"/>
      <c r="H295" s="45" t="str">
        <f>+IFERROR(VLOOKUP(#REF!&amp;"-"&amp;ROW()-109,[2]ワークシート!$F$2:$BW$498,9,0),"")</f>
        <v/>
      </c>
      <c r="I29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5" s="234"/>
      <c r="K295" s="176" t="str">
        <f>+IFERROR(VLOOKUP(#REF!&amp;"-"&amp;ROW()-109,[2]ワークシート!$F$2:$BW$498,16,0),"")</f>
        <v/>
      </c>
      <c r="L295" s="178"/>
      <c r="M295" s="177"/>
      <c r="N295" s="235" t="str">
        <f>+IFERROR(VLOOKUP(#REF!&amp;"-"&amp;ROW()-109,[2]ワークシート!$F$2:$BW$498,21,0),"")</f>
        <v/>
      </c>
      <c r="O295" s="236"/>
      <c r="P295" s="231" t="str">
        <f>+IFERROR(VLOOKUP(#REF!&amp;"-"&amp;ROW()-109,[2]ワークシート!$F$2:$BW$498,22,0),"")</f>
        <v/>
      </c>
      <c r="Q295" s="231"/>
      <c r="R295" s="183" t="str">
        <f>+IFERROR(VLOOKUP(#REF!&amp;"-"&amp;ROW()-109,[2]ワークシート!$F$2:$BW$498,52,0),"")</f>
        <v/>
      </c>
      <c r="S295" s="183"/>
      <c r="T295" s="183"/>
      <c r="U295" s="231" t="str">
        <f>+IFERROR(VLOOKUP(#REF!&amp;"-"&amp;ROW()-109,[2]ワークシート!$F$2:$BW$498,57,0),"")</f>
        <v/>
      </c>
      <c r="V295" s="231"/>
      <c r="W295" s="231" t="str">
        <f>+IFERROR(VLOOKUP(#REF!&amp;"-"&amp;ROW()-109,[2]ワークシート!$F$2:$BW$498,58,0),"")</f>
        <v/>
      </c>
      <c r="X295" s="231"/>
      <c r="Y295" s="231"/>
      <c r="Z295" s="174" t="str">
        <f t="shared" si="9"/>
        <v/>
      </c>
      <c r="AA295" s="174"/>
      <c r="AB295" s="176" t="str">
        <f>+IFERROR(IF(VLOOKUP(#REF!&amp;"-"&amp;ROW()-109,[2]ワークシート!$F$2:$BW$498,10,0)="","",VLOOKUP(#REF!&amp;"-"&amp;ROW()-109,[2]ワークシート!$F$2:$BW$498,10,0)),"")</f>
        <v/>
      </c>
      <c r="AC295" s="177"/>
      <c r="AD295" s="232" t="str">
        <f>+IFERROR(VLOOKUP(#REF!&amp;"-"&amp;ROW()-109,[2]ワークシート!$F$2:$BW$498,62,0),"")</f>
        <v/>
      </c>
      <c r="AE295" s="232"/>
      <c r="AF295" s="174" t="str">
        <f t="shared" si="10"/>
        <v/>
      </c>
      <c r="AG295" s="174"/>
      <c r="AH295" s="174" t="str">
        <f>+IFERROR(IF(VLOOKUP(#REF!&amp;"-"&amp;ROW()-109,[2]ワークシート!$F$2:$BW$498,63,0)="","",VLOOKUP(#REF!&amp;"-"&amp;ROW()-109,[2]ワークシート!$F$2:$BW$498,63,0)),"")</f>
        <v/>
      </c>
      <c r="AI295" s="174"/>
      <c r="AK295" s="51">
        <v>215</v>
      </c>
      <c r="AL295" s="51" t="str">
        <f t="shared" si="11"/>
        <v>215</v>
      </c>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row>
    <row r="296" spans="1:71" ht="35.1" hidden="1" customHeight="1">
      <c r="A296" s="41"/>
      <c r="B296" s="176" t="str">
        <f>+IFERROR(VLOOKUP(#REF!&amp;"-"&amp;ROW()-109,[2]ワークシート!$F$2:$BW$498,6,0),"")</f>
        <v/>
      </c>
      <c r="C296" s="177"/>
      <c r="D296" s="176" t="str">
        <f>+IFERROR(IF(VLOOKUP(#REF!&amp;"-"&amp;ROW()-109,[2]ワークシート!$F$2:$BW$498,7,0)="","",VLOOKUP(#REF!&amp;"-"&amp;ROW()-109,[2]ワークシート!$F$2:$BW$498,7,0)),"")</f>
        <v/>
      </c>
      <c r="E296" s="177"/>
      <c r="F296" s="176" t="str">
        <f>+IFERROR(VLOOKUP(#REF!&amp;"-"&amp;ROW()-109,[2]ワークシート!$F$2:$BW$498,8,0),"")</f>
        <v/>
      </c>
      <c r="G296" s="177"/>
      <c r="H296" s="45" t="str">
        <f>+IFERROR(VLOOKUP(#REF!&amp;"-"&amp;ROW()-109,[2]ワークシート!$F$2:$BW$498,9,0),"")</f>
        <v/>
      </c>
      <c r="I29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6" s="234"/>
      <c r="K296" s="176" t="str">
        <f>+IFERROR(VLOOKUP(#REF!&amp;"-"&amp;ROW()-109,[2]ワークシート!$F$2:$BW$498,16,0),"")</f>
        <v/>
      </c>
      <c r="L296" s="178"/>
      <c r="M296" s="177"/>
      <c r="N296" s="235" t="str">
        <f>+IFERROR(VLOOKUP(#REF!&amp;"-"&amp;ROW()-109,[2]ワークシート!$F$2:$BW$498,21,0),"")</f>
        <v/>
      </c>
      <c r="O296" s="236"/>
      <c r="P296" s="231" t="str">
        <f>+IFERROR(VLOOKUP(#REF!&amp;"-"&amp;ROW()-109,[2]ワークシート!$F$2:$BW$498,22,0),"")</f>
        <v/>
      </c>
      <c r="Q296" s="231"/>
      <c r="R296" s="183" t="str">
        <f>+IFERROR(VLOOKUP(#REF!&amp;"-"&amp;ROW()-109,[2]ワークシート!$F$2:$BW$498,52,0),"")</f>
        <v/>
      </c>
      <c r="S296" s="183"/>
      <c r="T296" s="183"/>
      <c r="U296" s="231" t="str">
        <f>+IFERROR(VLOOKUP(#REF!&amp;"-"&amp;ROW()-109,[2]ワークシート!$F$2:$BW$498,57,0),"")</f>
        <v/>
      </c>
      <c r="V296" s="231"/>
      <c r="W296" s="231" t="str">
        <f>+IFERROR(VLOOKUP(#REF!&amp;"-"&amp;ROW()-109,[2]ワークシート!$F$2:$BW$498,58,0),"")</f>
        <v/>
      </c>
      <c r="X296" s="231"/>
      <c r="Y296" s="231"/>
      <c r="Z296" s="174" t="str">
        <f t="shared" si="9"/>
        <v/>
      </c>
      <c r="AA296" s="174"/>
      <c r="AB296" s="176" t="str">
        <f>+IFERROR(IF(VLOOKUP(#REF!&amp;"-"&amp;ROW()-109,[2]ワークシート!$F$2:$BW$498,10,0)="","",VLOOKUP(#REF!&amp;"-"&amp;ROW()-109,[2]ワークシート!$F$2:$BW$498,10,0)),"")</f>
        <v/>
      </c>
      <c r="AC296" s="177"/>
      <c r="AD296" s="232" t="str">
        <f>+IFERROR(VLOOKUP(#REF!&amp;"-"&amp;ROW()-109,[2]ワークシート!$F$2:$BW$498,62,0),"")</f>
        <v/>
      </c>
      <c r="AE296" s="232"/>
      <c r="AF296" s="174" t="str">
        <f t="shared" si="10"/>
        <v/>
      </c>
      <c r="AG296" s="174"/>
      <c r="AH296" s="174" t="str">
        <f>+IFERROR(IF(VLOOKUP(#REF!&amp;"-"&amp;ROW()-109,[2]ワークシート!$F$2:$BW$498,63,0)="","",VLOOKUP(#REF!&amp;"-"&amp;ROW()-109,[2]ワークシート!$F$2:$BW$498,63,0)),"")</f>
        <v/>
      </c>
      <c r="AI296" s="174"/>
      <c r="AK296" s="51">
        <v>216</v>
      </c>
      <c r="AL296" s="51" t="str">
        <f t="shared" si="11"/>
        <v>216</v>
      </c>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row>
    <row r="297" spans="1:71" ht="35.1" hidden="1" customHeight="1">
      <c r="A297" s="41"/>
      <c r="B297" s="176" t="str">
        <f>+IFERROR(VLOOKUP(#REF!&amp;"-"&amp;ROW()-109,[2]ワークシート!$F$2:$BW$498,6,0),"")</f>
        <v/>
      </c>
      <c r="C297" s="177"/>
      <c r="D297" s="176" t="str">
        <f>+IFERROR(IF(VLOOKUP(#REF!&amp;"-"&amp;ROW()-109,[2]ワークシート!$F$2:$BW$498,7,0)="","",VLOOKUP(#REF!&amp;"-"&amp;ROW()-109,[2]ワークシート!$F$2:$BW$498,7,0)),"")</f>
        <v/>
      </c>
      <c r="E297" s="177"/>
      <c r="F297" s="176" t="str">
        <f>+IFERROR(VLOOKUP(#REF!&amp;"-"&amp;ROW()-109,[2]ワークシート!$F$2:$BW$498,8,0),"")</f>
        <v/>
      </c>
      <c r="G297" s="177"/>
      <c r="H297" s="45" t="str">
        <f>+IFERROR(VLOOKUP(#REF!&amp;"-"&amp;ROW()-109,[2]ワークシート!$F$2:$BW$498,9,0),"")</f>
        <v/>
      </c>
      <c r="I29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7" s="234"/>
      <c r="K297" s="176" t="str">
        <f>+IFERROR(VLOOKUP(#REF!&amp;"-"&amp;ROW()-109,[2]ワークシート!$F$2:$BW$498,16,0),"")</f>
        <v/>
      </c>
      <c r="L297" s="178"/>
      <c r="M297" s="177"/>
      <c r="N297" s="235" t="str">
        <f>+IFERROR(VLOOKUP(#REF!&amp;"-"&amp;ROW()-109,[2]ワークシート!$F$2:$BW$498,21,0),"")</f>
        <v/>
      </c>
      <c r="O297" s="236"/>
      <c r="P297" s="231" t="str">
        <f>+IFERROR(VLOOKUP(#REF!&amp;"-"&amp;ROW()-109,[2]ワークシート!$F$2:$BW$498,22,0),"")</f>
        <v/>
      </c>
      <c r="Q297" s="231"/>
      <c r="R297" s="183" t="str">
        <f>+IFERROR(VLOOKUP(#REF!&amp;"-"&amp;ROW()-109,[2]ワークシート!$F$2:$BW$498,52,0),"")</f>
        <v/>
      </c>
      <c r="S297" s="183"/>
      <c r="T297" s="183"/>
      <c r="U297" s="231" t="str">
        <f>+IFERROR(VLOOKUP(#REF!&amp;"-"&amp;ROW()-109,[2]ワークシート!$F$2:$BW$498,57,0),"")</f>
        <v/>
      </c>
      <c r="V297" s="231"/>
      <c r="W297" s="231" t="str">
        <f>+IFERROR(VLOOKUP(#REF!&amp;"-"&amp;ROW()-109,[2]ワークシート!$F$2:$BW$498,58,0),"")</f>
        <v/>
      </c>
      <c r="X297" s="231"/>
      <c r="Y297" s="231"/>
      <c r="Z297" s="174" t="str">
        <f t="shared" si="9"/>
        <v/>
      </c>
      <c r="AA297" s="174"/>
      <c r="AB297" s="176" t="str">
        <f>+IFERROR(IF(VLOOKUP(#REF!&amp;"-"&amp;ROW()-109,[2]ワークシート!$F$2:$BW$498,10,0)="","",VLOOKUP(#REF!&amp;"-"&amp;ROW()-109,[2]ワークシート!$F$2:$BW$498,10,0)),"")</f>
        <v/>
      </c>
      <c r="AC297" s="177"/>
      <c r="AD297" s="232" t="str">
        <f>+IFERROR(VLOOKUP(#REF!&amp;"-"&amp;ROW()-109,[2]ワークシート!$F$2:$BW$498,62,0),"")</f>
        <v/>
      </c>
      <c r="AE297" s="232"/>
      <c r="AF297" s="174" t="str">
        <f t="shared" si="10"/>
        <v/>
      </c>
      <c r="AG297" s="174"/>
      <c r="AH297" s="174" t="str">
        <f>+IFERROR(IF(VLOOKUP(#REF!&amp;"-"&amp;ROW()-109,[2]ワークシート!$F$2:$BW$498,63,0)="","",VLOOKUP(#REF!&amp;"-"&amp;ROW()-109,[2]ワークシート!$F$2:$BW$498,63,0)),"")</f>
        <v/>
      </c>
      <c r="AI297" s="174"/>
      <c r="AK297" s="51">
        <v>217</v>
      </c>
      <c r="AL297" s="51" t="str">
        <f t="shared" si="11"/>
        <v>217</v>
      </c>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row>
    <row r="298" spans="1:71" ht="35.1" hidden="1" customHeight="1">
      <c r="A298" s="41"/>
      <c r="B298" s="176" t="str">
        <f>+IFERROR(VLOOKUP(#REF!&amp;"-"&amp;ROW()-109,[2]ワークシート!$F$2:$BW$498,6,0),"")</f>
        <v/>
      </c>
      <c r="C298" s="177"/>
      <c r="D298" s="176" t="str">
        <f>+IFERROR(IF(VLOOKUP(#REF!&amp;"-"&amp;ROW()-109,[2]ワークシート!$F$2:$BW$498,7,0)="","",VLOOKUP(#REF!&amp;"-"&amp;ROW()-109,[2]ワークシート!$F$2:$BW$498,7,0)),"")</f>
        <v/>
      </c>
      <c r="E298" s="177"/>
      <c r="F298" s="176" t="str">
        <f>+IFERROR(VLOOKUP(#REF!&amp;"-"&amp;ROW()-109,[2]ワークシート!$F$2:$BW$498,8,0),"")</f>
        <v/>
      </c>
      <c r="G298" s="177"/>
      <c r="H298" s="45" t="str">
        <f>+IFERROR(VLOOKUP(#REF!&amp;"-"&amp;ROW()-109,[2]ワークシート!$F$2:$BW$498,9,0),"")</f>
        <v/>
      </c>
      <c r="I29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8" s="234"/>
      <c r="K298" s="176" t="str">
        <f>+IFERROR(VLOOKUP(#REF!&amp;"-"&amp;ROW()-109,[2]ワークシート!$F$2:$BW$498,16,0),"")</f>
        <v/>
      </c>
      <c r="L298" s="178"/>
      <c r="M298" s="177"/>
      <c r="N298" s="235" t="str">
        <f>+IFERROR(VLOOKUP(#REF!&amp;"-"&amp;ROW()-109,[2]ワークシート!$F$2:$BW$498,21,0),"")</f>
        <v/>
      </c>
      <c r="O298" s="236"/>
      <c r="P298" s="231" t="str">
        <f>+IFERROR(VLOOKUP(#REF!&amp;"-"&amp;ROW()-109,[2]ワークシート!$F$2:$BW$498,22,0),"")</f>
        <v/>
      </c>
      <c r="Q298" s="231"/>
      <c r="R298" s="183" t="str">
        <f>+IFERROR(VLOOKUP(#REF!&amp;"-"&amp;ROW()-109,[2]ワークシート!$F$2:$BW$498,52,0),"")</f>
        <v/>
      </c>
      <c r="S298" s="183"/>
      <c r="T298" s="183"/>
      <c r="U298" s="231" t="str">
        <f>+IFERROR(VLOOKUP(#REF!&amp;"-"&amp;ROW()-109,[2]ワークシート!$F$2:$BW$498,57,0),"")</f>
        <v/>
      </c>
      <c r="V298" s="231"/>
      <c r="W298" s="231" t="str">
        <f>+IFERROR(VLOOKUP(#REF!&amp;"-"&amp;ROW()-109,[2]ワークシート!$F$2:$BW$498,58,0),"")</f>
        <v/>
      </c>
      <c r="X298" s="231"/>
      <c r="Y298" s="231"/>
      <c r="Z298" s="174" t="str">
        <f t="shared" si="9"/>
        <v/>
      </c>
      <c r="AA298" s="174"/>
      <c r="AB298" s="176" t="str">
        <f>+IFERROR(IF(VLOOKUP(#REF!&amp;"-"&amp;ROW()-109,[2]ワークシート!$F$2:$BW$498,10,0)="","",VLOOKUP(#REF!&amp;"-"&amp;ROW()-109,[2]ワークシート!$F$2:$BW$498,10,0)),"")</f>
        <v/>
      </c>
      <c r="AC298" s="177"/>
      <c r="AD298" s="232" t="str">
        <f>+IFERROR(VLOOKUP(#REF!&amp;"-"&amp;ROW()-109,[2]ワークシート!$F$2:$BW$498,62,0),"")</f>
        <v/>
      </c>
      <c r="AE298" s="232"/>
      <c r="AF298" s="174" t="str">
        <f t="shared" si="10"/>
        <v/>
      </c>
      <c r="AG298" s="174"/>
      <c r="AH298" s="174" t="str">
        <f>+IFERROR(IF(VLOOKUP(#REF!&amp;"-"&amp;ROW()-109,[2]ワークシート!$F$2:$BW$498,63,0)="","",VLOOKUP(#REF!&amp;"-"&amp;ROW()-109,[2]ワークシート!$F$2:$BW$498,63,0)),"")</f>
        <v/>
      </c>
      <c r="AI298" s="174"/>
      <c r="AK298" s="51">
        <v>218</v>
      </c>
      <c r="AL298" s="51" t="str">
        <f t="shared" si="11"/>
        <v>218</v>
      </c>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row>
    <row r="299" spans="1:71" ht="35.1" hidden="1" customHeight="1">
      <c r="A299" s="41"/>
      <c r="B299" s="176" t="str">
        <f>+IFERROR(VLOOKUP(#REF!&amp;"-"&amp;ROW()-109,[2]ワークシート!$F$2:$BW$498,6,0),"")</f>
        <v/>
      </c>
      <c r="C299" s="177"/>
      <c r="D299" s="176" t="str">
        <f>+IFERROR(IF(VLOOKUP(#REF!&amp;"-"&amp;ROW()-109,[2]ワークシート!$F$2:$BW$498,7,0)="","",VLOOKUP(#REF!&amp;"-"&amp;ROW()-109,[2]ワークシート!$F$2:$BW$498,7,0)),"")</f>
        <v/>
      </c>
      <c r="E299" s="177"/>
      <c r="F299" s="176" t="str">
        <f>+IFERROR(VLOOKUP(#REF!&amp;"-"&amp;ROW()-109,[2]ワークシート!$F$2:$BW$498,8,0),"")</f>
        <v/>
      </c>
      <c r="G299" s="177"/>
      <c r="H299" s="45" t="str">
        <f>+IFERROR(VLOOKUP(#REF!&amp;"-"&amp;ROW()-109,[2]ワークシート!$F$2:$BW$498,9,0),"")</f>
        <v/>
      </c>
      <c r="I29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299" s="234"/>
      <c r="K299" s="176" t="str">
        <f>+IFERROR(VLOOKUP(#REF!&amp;"-"&amp;ROW()-109,[2]ワークシート!$F$2:$BW$498,16,0),"")</f>
        <v/>
      </c>
      <c r="L299" s="178"/>
      <c r="M299" s="177"/>
      <c r="N299" s="235" t="str">
        <f>+IFERROR(VLOOKUP(#REF!&amp;"-"&amp;ROW()-109,[2]ワークシート!$F$2:$BW$498,21,0),"")</f>
        <v/>
      </c>
      <c r="O299" s="236"/>
      <c r="P299" s="231" t="str">
        <f>+IFERROR(VLOOKUP(#REF!&amp;"-"&amp;ROW()-109,[2]ワークシート!$F$2:$BW$498,22,0),"")</f>
        <v/>
      </c>
      <c r="Q299" s="231"/>
      <c r="R299" s="183" t="str">
        <f>+IFERROR(VLOOKUP(#REF!&amp;"-"&amp;ROW()-109,[2]ワークシート!$F$2:$BW$498,52,0),"")</f>
        <v/>
      </c>
      <c r="S299" s="183"/>
      <c r="T299" s="183"/>
      <c r="U299" s="231" t="str">
        <f>+IFERROR(VLOOKUP(#REF!&amp;"-"&amp;ROW()-109,[2]ワークシート!$F$2:$BW$498,57,0),"")</f>
        <v/>
      </c>
      <c r="V299" s="231"/>
      <c r="W299" s="231" t="str">
        <f>+IFERROR(VLOOKUP(#REF!&amp;"-"&amp;ROW()-109,[2]ワークシート!$F$2:$BW$498,58,0),"")</f>
        <v/>
      </c>
      <c r="X299" s="231"/>
      <c r="Y299" s="231"/>
      <c r="Z299" s="174" t="str">
        <f t="shared" si="9"/>
        <v/>
      </c>
      <c r="AA299" s="174"/>
      <c r="AB299" s="176" t="str">
        <f>+IFERROR(IF(VLOOKUP(#REF!&amp;"-"&amp;ROW()-109,[2]ワークシート!$F$2:$BW$498,10,0)="","",VLOOKUP(#REF!&amp;"-"&amp;ROW()-109,[2]ワークシート!$F$2:$BW$498,10,0)),"")</f>
        <v/>
      </c>
      <c r="AC299" s="177"/>
      <c r="AD299" s="232" t="str">
        <f>+IFERROR(VLOOKUP(#REF!&amp;"-"&amp;ROW()-109,[2]ワークシート!$F$2:$BW$498,62,0),"")</f>
        <v/>
      </c>
      <c r="AE299" s="232"/>
      <c r="AF299" s="174" t="str">
        <f t="shared" si="10"/>
        <v/>
      </c>
      <c r="AG299" s="174"/>
      <c r="AH299" s="174" t="str">
        <f>+IFERROR(IF(VLOOKUP(#REF!&amp;"-"&amp;ROW()-109,[2]ワークシート!$F$2:$BW$498,63,0)="","",VLOOKUP(#REF!&amp;"-"&amp;ROW()-109,[2]ワークシート!$F$2:$BW$498,63,0)),"")</f>
        <v/>
      </c>
      <c r="AI299" s="174"/>
      <c r="AK299" s="51">
        <v>219</v>
      </c>
      <c r="AL299" s="51" t="str">
        <f t="shared" si="11"/>
        <v>219</v>
      </c>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row>
    <row r="300" spans="1:71" ht="35.1" hidden="1" customHeight="1">
      <c r="A300" s="41"/>
      <c r="B300" s="176" t="str">
        <f>+IFERROR(VLOOKUP(#REF!&amp;"-"&amp;ROW()-109,[2]ワークシート!$F$2:$BW$498,6,0),"")</f>
        <v/>
      </c>
      <c r="C300" s="177"/>
      <c r="D300" s="176" t="str">
        <f>+IFERROR(IF(VLOOKUP(#REF!&amp;"-"&amp;ROW()-109,[2]ワークシート!$F$2:$BW$498,7,0)="","",VLOOKUP(#REF!&amp;"-"&amp;ROW()-109,[2]ワークシート!$F$2:$BW$498,7,0)),"")</f>
        <v/>
      </c>
      <c r="E300" s="177"/>
      <c r="F300" s="176" t="str">
        <f>+IFERROR(VLOOKUP(#REF!&amp;"-"&amp;ROW()-109,[2]ワークシート!$F$2:$BW$498,8,0),"")</f>
        <v/>
      </c>
      <c r="G300" s="177"/>
      <c r="H300" s="45" t="str">
        <f>+IFERROR(VLOOKUP(#REF!&amp;"-"&amp;ROW()-109,[2]ワークシート!$F$2:$BW$498,9,0),"")</f>
        <v/>
      </c>
      <c r="I30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0" s="234"/>
      <c r="K300" s="176" t="str">
        <f>+IFERROR(VLOOKUP(#REF!&amp;"-"&amp;ROW()-109,[2]ワークシート!$F$2:$BW$498,16,0),"")</f>
        <v/>
      </c>
      <c r="L300" s="178"/>
      <c r="M300" s="177"/>
      <c r="N300" s="235" t="str">
        <f>+IFERROR(VLOOKUP(#REF!&amp;"-"&amp;ROW()-109,[2]ワークシート!$F$2:$BW$498,21,0),"")</f>
        <v/>
      </c>
      <c r="O300" s="236"/>
      <c r="P300" s="231" t="str">
        <f>+IFERROR(VLOOKUP(#REF!&amp;"-"&amp;ROW()-109,[2]ワークシート!$F$2:$BW$498,22,0),"")</f>
        <v/>
      </c>
      <c r="Q300" s="231"/>
      <c r="R300" s="183" t="str">
        <f>+IFERROR(VLOOKUP(#REF!&amp;"-"&amp;ROW()-109,[2]ワークシート!$F$2:$BW$498,52,0),"")</f>
        <v/>
      </c>
      <c r="S300" s="183"/>
      <c r="T300" s="183"/>
      <c r="U300" s="231" t="str">
        <f>+IFERROR(VLOOKUP(#REF!&amp;"-"&amp;ROW()-109,[2]ワークシート!$F$2:$BW$498,57,0),"")</f>
        <v/>
      </c>
      <c r="V300" s="231"/>
      <c r="W300" s="231" t="str">
        <f>+IFERROR(VLOOKUP(#REF!&amp;"-"&amp;ROW()-109,[2]ワークシート!$F$2:$BW$498,58,0),"")</f>
        <v/>
      </c>
      <c r="X300" s="231"/>
      <c r="Y300" s="231"/>
      <c r="Z300" s="174" t="str">
        <f t="shared" si="9"/>
        <v/>
      </c>
      <c r="AA300" s="174"/>
      <c r="AB300" s="176" t="str">
        <f>+IFERROR(IF(VLOOKUP(#REF!&amp;"-"&amp;ROW()-109,[2]ワークシート!$F$2:$BW$498,10,0)="","",VLOOKUP(#REF!&amp;"-"&amp;ROW()-109,[2]ワークシート!$F$2:$BW$498,10,0)),"")</f>
        <v/>
      </c>
      <c r="AC300" s="177"/>
      <c r="AD300" s="232" t="str">
        <f>+IFERROR(VLOOKUP(#REF!&amp;"-"&amp;ROW()-109,[2]ワークシート!$F$2:$BW$498,62,0),"")</f>
        <v/>
      </c>
      <c r="AE300" s="232"/>
      <c r="AF300" s="174" t="str">
        <f t="shared" si="10"/>
        <v/>
      </c>
      <c r="AG300" s="174"/>
      <c r="AH300" s="174" t="str">
        <f>+IFERROR(IF(VLOOKUP(#REF!&amp;"-"&amp;ROW()-109,[2]ワークシート!$F$2:$BW$498,63,0)="","",VLOOKUP(#REF!&amp;"-"&amp;ROW()-109,[2]ワークシート!$F$2:$BW$498,63,0)),"")</f>
        <v/>
      </c>
      <c r="AI300" s="174"/>
      <c r="AK300" s="51">
        <v>220</v>
      </c>
      <c r="AL300" s="51" t="str">
        <f t="shared" si="11"/>
        <v>220</v>
      </c>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row>
    <row r="301" spans="1:71" ht="35.1" hidden="1" customHeight="1">
      <c r="A301" s="41"/>
      <c r="B301" s="176" t="str">
        <f>+IFERROR(VLOOKUP(#REF!&amp;"-"&amp;ROW()-109,[2]ワークシート!$F$2:$BW$498,6,0),"")</f>
        <v/>
      </c>
      <c r="C301" s="177"/>
      <c r="D301" s="176" t="str">
        <f>+IFERROR(IF(VLOOKUP(#REF!&amp;"-"&amp;ROW()-109,[2]ワークシート!$F$2:$BW$498,7,0)="","",VLOOKUP(#REF!&amp;"-"&amp;ROW()-109,[2]ワークシート!$F$2:$BW$498,7,0)),"")</f>
        <v/>
      </c>
      <c r="E301" s="177"/>
      <c r="F301" s="176" t="str">
        <f>+IFERROR(VLOOKUP(#REF!&amp;"-"&amp;ROW()-109,[2]ワークシート!$F$2:$BW$498,8,0),"")</f>
        <v/>
      </c>
      <c r="G301" s="177"/>
      <c r="H301" s="45" t="str">
        <f>+IFERROR(VLOOKUP(#REF!&amp;"-"&amp;ROW()-109,[2]ワークシート!$F$2:$BW$498,9,0),"")</f>
        <v/>
      </c>
      <c r="I30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1" s="234"/>
      <c r="K301" s="176" t="str">
        <f>+IFERROR(VLOOKUP(#REF!&amp;"-"&amp;ROW()-109,[2]ワークシート!$F$2:$BW$498,16,0),"")</f>
        <v/>
      </c>
      <c r="L301" s="178"/>
      <c r="M301" s="177"/>
      <c r="N301" s="235" t="str">
        <f>+IFERROR(VLOOKUP(#REF!&amp;"-"&amp;ROW()-109,[2]ワークシート!$F$2:$BW$498,21,0),"")</f>
        <v/>
      </c>
      <c r="O301" s="236"/>
      <c r="P301" s="231" t="str">
        <f>+IFERROR(VLOOKUP(#REF!&amp;"-"&amp;ROW()-109,[2]ワークシート!$F$2:$BW$498,22,0),"")</f>
        <v/>
      </c>
      <c r="Q301" s="231"/>
      <c r="R301" s="183" t="str">
        <f>+IFERROR(VLOOKUP(#REF!&amp;"-"&amp;ROW()-109,[2]ワークシート!$F$2:$BW$498,52,0),"")</f>
        <v/>
      </c>
      <c r="S301" s="183"/>
      <c r="T301" s="183"/>
      <c r="U301" s="231" t="str">
        <f>+IFERROR(VLOOKUP(#REF!&amp;"-"&amp;ROW()-109,[2]ワークシート!$F$2:$BW$498,57,0),"")</f>
        <v/>
      </c>
      <c r="V301" s="231"/>
      <c r="W301" s="231" t="str">
        <f>+IFERROR(VLOOKUP(#REF!&amp;"-"&amp;ROW()-109,[2]ワークシート!$F$2:$BW$498,58,0),"")</f>
        <v/>
      </c>
      <c r="X301" s="231"/>
      <c r="Y301" s="231"/>
      <c r="Z301" s="174" t="str">
        <f t="shared" si="9"/>
        <v/>
      </c>
      <c r="AA301" s="174"/>
      <c r="AB301" s="176" t="str">
        <f>+IFERROR(IF(VLOOKUP(#REF!&amp;"-"&amp;ROW()-109,[2]ワークシート!$F$2:$BW$498,10,0)="","",VLOOKUP(#REF!&amp;"-"&amp;ROW()-109,[2]ワークシート!$F$2:$BW$498,10,0)),"")</f>
        <v/>
      </c>
      <c r="AC301" s="177"/>
      <c r="AD301" s="232" t="str">
        <f>+IFERROR(VLOOKUP(#REF!&amp;"-"&amp;ROW()-109,[2]ワークシート!$F$2:$BW$498,62,0),"")</f>
        <v/>
      </c>
      <c r="AE301" s="232"/>
      <c r="AF301" s="174" t="str">
        <f t="shared" si="10"/>
        <v/>
      </c>
      <c r="AG301" s="174"/>
      <c r="AH301" s="174" t="str">
        <f>+IFERROR(IF(VLOOKUP(#REF!&amp;"-"&amp;ROW()-109,[2]ワークシート!$F$2:$BW$498,63,0)="","",VLOOKUP(#REF!&amp;"-"&amp;ROW()-109,[2]ワークシート!$F$2:$BW$498,63,0)),"")</f>
        <v/>
      </c>
      <c r="AI301" s="174"/>
      <c r="AK301" s="51">
        <v>221</v>
      </c>
      <c r="AL301" s="51" t="str">
        <f t="shared" si="11"/>
        <v>221</v>
      </c>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c r="BQ301" s="41"/>
      <c r="BR301" s="41"/>
      <c r="BS301" s="41"/>
    </row>
    <row r="302" spans="1:71" ht="35.1" hidden="1" customHeight="1">
      <c r="A302" s="41"/>
      <c r="B302" s="176" t="str">
        <f>+IFERROR(VLOOKUP(#REF!&amp;"-"&amp;ROW()-109,[2]ワークシート!$F$2:$BW$498,6,0),"")</f>
        <v/>
      </c>
      <c r="C302" s="177"/>
      <c r="D302" s="176" t="str">
        <f>+IFERROR(IF(VLOOKUP(#REF!&amp;"-"&amp;ROW()-109,[2]ワークシート!$F$2:$BW$498,7,0)="","",VLOOKUP(#REF!&amp;"-"&amp;ROW()-109,[2]ワークシート!$F$2:$BW$498,7,0)),"")</f>
        <v/>
      </c>
      <c r="E302" s="177"/>
      <c r="F302" s="176" t="str">
        <f>+IFERROR(VLOOKUP(#REF!&amp;"-"&amp;ROW()-109,[2]ワークシート!$F$2:$BW$498,8,0),"")</f>
        <v/>
      </c>
      <c r="G302" s="177"/>
      <c r="H302" s="45" t="str">
        <f>+IFERROR(VLOOKUP(#REF!&amp;"-"&amp;ROW()-109,[2]ワークシート!$F$2:$BW$498,9,0),"")</f>
        <v/>
      </c>
      <c r="I30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2" s="234"/>
      <c r="K302" s="176" t="str">
        <f>+IFERROR(VLOOKUP(#REF!&amp;"-"&amp;ROW()-109,[2]ワークシート!$F$2:$BW$498,16,0),"")</f>
        <v/>
      </c>
      <c r="L302" s="178"/>
      <c r="M302" s="177"/>
      <c r="N302" s="235" t="str">
        <f>+IFERROR(VLOOKUP(#REF!&amp;"-"&amp;ROW()-109,[2]ワークシート!$F$2:$BW$498,21,0),"")</f>
        <v/>
      </c>
      <c r="O302" s="236"/>
      <c r="P302" s="231" t="str">
        <f>+IFERROR(VLOOKUP(#REF!&amp;"-"&amp;ROW()-109,[2]ワークシート!$F$2:$BW$498,22,0),"")</f>
        <v/>
      </c>
      <c r="Q302" s="231"/>
      <c r="R302" s="183" t="str">
        <f>+IFERROR(VLOOKUP(#REF!&amp;"-"&amp;ROW()-109,[2]ワークシート!$F$2:$BW$498,52,0),"")</f>
        <v/>
      </c>
      <c r="S302" s="183"/>
      <c r="T302" s="183"/>
      <c r="U302" s="231" t="str">
        <f>+IFERROR(VLOOKUP(#REF!&amp;"-"&amp;ROW()-109,[2]ワークシート!$F$2:$BW$498,57,0),"")</f>
        <v/>
      </c>
      <c r="V302" s="231"/>
      <c r="W302" s="231" t="str">
        <f>+IFERROR(VLOOKUP(#REF!&amp;"-"&amp;ROW()-109,[2]ワークシート!$F$2:$BW$498,58,0),"")</f>
        <v/>
      </c>
      <c r="X302" s="231"/>
      <c r="Y302" s="231"/>
      <c r="Z302" s="174" t="str">
        <f t="shared" si="9"/>
        <v/>
      </c>
      <c r="AA302" s="174"/>
      <c r="AB302" s="176" t="str">
        <f>+IFERROR(IF(VLOOKUP(#REF!&amp;"-"&amp;ROW()-109,[2]ワークシート!$F$2:$BW$498,10,0)="","",VLOOKUP(#REF!&amp;"-"&amp;ROW()-109,[2]ワークシート!$F$2:$BW$498,10,0)),"")</f>
        <v/>
      </c>
      <c r="AC302" s="177"/>
      <c r="AD302" s="232" t="str">
        <f>+IFERROR(VLOOKUP(#REF!&amp;"-"&amp;ROW()-109,[2]ワークシート!$F$2:$BW$498,62,0),"")</f>
        <v/>
      </c>
      <c r="AE302" s="232"/>
      <c r="AF302" s="174" t="str">
        <f t="shared" si="10"/>
        <v/>
      </c>
      <c r="AG302" s="174"/>
      <c r="AH302" s="174" t="str">
        <f>+IFERROR(IF(VLOOKUP(#REF!&amp;"-"&amp;ROW()-109,[2]ワークシート!$F$2:$BW$498,63,0)="","",VLOOKUP(#REF!&amp;"-"&amp;ROW()-109,[2]ワークシート!$F$2:$BW$498,63,0)),"")</f>
        <v/>
      </c>
      <c r="AI302" s="174"/>
      <c r="AK302" s="51">
        <v>222</v>
      </c>
      <c r="AL302" s="51" t="str">
        <f t="shared" si="11"/>
        <v>222</v>
      </c>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row>
    <row r="303" spans="1:71" ht="35.1" hidden="1" customHeight="1">
      <c r="A303" s="41"/>
      <c r="B303" s="176" t="str">
        <f>+IFERROR(VLOOKUP(#REF!&amp;"-"&amp;ROW()-109,[2]ワークシート!$F$2:$BW$498,6,0),"")</f>
        <v/>
      </c>
      <c r="C303" s="177"/>
      <c r="D303" s="176" t="str">
        <f>+IFERROR(IF(VLOOKUP(#REF!&amp;"-"&amp;ROW()-109,[2]ワークシート!$F$2:$BW$498,7,0)="","",VLOOKUP(#REF!&amp;"-"&amp;ROW()-109,[2]ワークシート!$F$2:$BW$498,7,0)),"")</f>
        <v/>
      </c>
      <c r="E303" s="177"/>
      <c r="F303" s="176" t="str">
        <f>+IFERROR(VLOOKUP(#REF!&amp;"-"&amp;ROW()-109,[2]ワークシート!$F$2:$BW$498,8,0),"")</f>
        <v/>
      </c>
      <c r="G303" s="177"/>
      <c r="H303" s="45" t="str">
        <f>+IFERROR(VLOOKUP(#REF!&amp;"-"&amp;ROW()-109,[2]ワークシート!$F$2:$BW$498,9,0),"")</f>
        <v/>
      </c>
      <c r="I30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3" s="234"/>
      <c r="K303" s="176" t="str">
        <f>+IFERROR(VLOOKUP(#REF!&amp;"-"&amp;ROW()-109,[2]ワークシート!$F$2:$BW$498,16,0),"")</f>
        <v/>
      </c>
      <c r="L303" s="178"/>
      <c r="M303" s="177"/>
      <c r="N303" s="235" t="str">
        <f>+IFERROR(VLOOKUP(#REF!&amp;"-"&amp;ROW()-109,[2]ワークシート!$F$2:$BW$498,21,0),"")</f>
        <v/>
      </c>
      <c r="O303" s="236"/>
      <c r="P303" s="231" t="str">
        <f>+IFERROR(VLOOKUP(#REF!&amp;"-"&amp;ROW()-109,[2]ワークシート!$F$2:$BW$498,22,0),"")</f>
        <v/>
      </c>
      <c r="Q303" s="231"/>
      <c r="R303" s="183" t="str">
        <f>+IFERROR(VLOOKUP(#REF!&amp;"-"&amp;ROW()-109,[2]ワークシート!$F$2:$BW$498,52,0),"")</f>
        <v/>
      </c>
      <c r="S303" s="183"/>
      <c r="T303" s="183"/>
      <c r="U303" s="231" t="str">
        <f>+IFERROR(VLOOKUP(#REF!&amp;"-"&amp;ROW()-109,[2]ワークシート!$F$2:$BW$498,57,0),"")</f>
        <v/>
      </c>
      <c r="V303" s="231"/>
      <c r="W303" s="231" t="str">
        <f>+IFERROR(VLOOKUP(#REF!&amp;"-"&amp;ROW()-109,[2]ワークシート!$F$2:$BW$498,58,0),"")</f>
        <v/>
      </c>
      <c r="X303" s="231"/>
      <c r="Y303" s="231"/>
      <c r="Z303" s="174" t="str">
        <f t="shared" si="9"/>
        <v/>
      </c>
      <c r="AA303" s="174"/>
      <c r="AB303" s="176" t="str">
        <f>+IFERROR(IF(VLOOKUP(#REF!&amp;"-"&amp;ROW()-109,[2]ワークシート!$F$2:$BW$498,10,0)="","",VLOOKUP(#REF!&amp;"-"&amp;ROW()-109,[2]ワークシート!$F$2:$BW$498,10,0)),"")</f>
        <v/>
      </c>
      <c r="AC303" s="177"/>
      <c r="AD303" s="232" t="str">
        <f>+IFERROR(VLOOKUP(#REF!&amp;"-"&amp;ROW()-109,[2]ワークシート!$F$2:$BW$498,62,0),"")</f>
        <v/>
      </c>
      <c r="AE303" s="232"/>
      <c r="AF303" s="174" t="str">
        <f t="shared" si="10"/>
        <v/>
      </c>
      <c r="AG303" s="174"/>
      <c r="AH303" s="174" t="str">
        <f>+IFERROR(IF(VLOOKUP(#REF!&amp;"-"&amp;ROW()-109,[2]ワークシート!$F$2:$BW$498,63,0)="","",VLOOKUP(#REF!&amp;"-"&amp;ROW()-109,[2]ワークシート!$F$2:$BW$498,63,0)),"")</f>
        <v/>
      </c>
      <c r="AI303" s="174"/>
      <c r="AK303" s="51">
        <v>223</v>
      </c>
      <c r="AL303" s="51" t="str">
        <f t="shared" si="11"/>
        <v>223</v>
      </c>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row>
    <row r="304" spans="1:71" ht="35.1" hidden="1" customHeight="1">
      <c r="A304" s="41"/>
      <c r="B304" s="176" t="str">
        <f>+IFERROR(VLOOKUP(#REF!&amp;"-"&amp;ROW()-109,[2]ワークシート!$F$2:$BW$498,6,0),"")</f>
        <v/>
      </c>
      <c r="C304" s="177"/>
      <c r="D304" s="176" t="str">
        <f>+IFERROR(IF(VLOOKUP(#REF!&amp;"-"&amp;ROW()-109,[2]ワークシート!$F$2:$BW$498,7,0)="","",VLOOKUP(#REF!&amp;"-"&amp;ROW()-109,[2]ワークシート!$F$2:$BW$498,7,0)),"")</f>
        <v/>
      </c>
      <c r="E304" s="177"/>
      <c r="F304" s="176" t="str">
        <f>+IFERROR(VLOOKUP(#REF!&amp;"-"&amp;ROW()-109,[2]ワークシート!$F$2:$BW$498,8,0),"")</f>
        <v/>
      </c>
      <c r="G304" s="177"/>
      <c r="H304" s="45" t="str">
        <f>+IFERROR(VLOOKUP(#REF!&amp;"-"&amp;ROW()-109,[2]ワークシート!$F$2:$BW$498,9,0),"")</f>
        <v/>
      </c>
      <c r="I30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4" s="234"/>
      <c r="K304" s="176" t="str">
        <f>+IFERROR(VLOOKUP(#REF!&amp;"-"&amp;ROW()-109,[2]ワークシート!$F$2:$BW$498,16,0),"")</f>
        <v/>
      </c>
      <c r="L304" s="178"/>
      <c r="M304" s="177"/>
      <c r="N304" s="235" t="str">
        <f>+IFERROR(VLOOKUP(#REF!&amp;"-"&amp;ROW()-109,[2]ワークシート!$F$2:$BW$498,21,0),"")</f>
        <v/>
      </c>
      <c r="O304" s="236"/>
      <c r="P304" s="231" t="str">
        <f>+IFERROR(VLOOKUP(#REF!&amp;"-"&amp;ROW()-109,[2]ワークシート!$F$2:$BW$498,22,0),"")</f>
        <v/>
      </c>
      <c r="Q304" s="231"/>
      <c r="R304" s="183" t="str">
        <f>+IFERROR(VLOOKUP(#REF!&amp;"-"&amp;ROW()-109,[2]ワークシート!$F$2:$BW$498,52,0),"")</f>
        <v/>
      </c>
      <c r="S304" s="183"/>
      <c r="T304" s="183"/>
      <c r="U304" s="231" t="str">
        <f>+IFERROR(VLOOKUP(#REF!&amp;"-"&amp;ROW()-109,[2]ワークシート!$F$2:$BW$498,57,0),"")</f>
        <v/>
      </c>
      <c r="V304" s="231"/>
      <c r="W304" s="231" t="str">
        <f>+IFERROR(VLOOKUP(#REF!&amp;"-"&amp;ROW()-109,[2]ワークシート!$F$2:$BW$498,58,0),"")</f>
        <v/>
      </c>
      <c r="X304" s="231"/>
      <c r="Y304" s="231"/>
      <c r="Z304" s="174" t="str">
        <f t="shared" si="9"/>
        <v/>
      </c>
      <c r="AA304" s="174"/>
      <c r="AB304" s="176" t="str">
        <f>+IFERROR(IF(VLOOKUP(#REF!&amp;"-"&amp;ROW()-109,[2]ワークシート!$F$2:$BW$498,10,0)="","",VLOOKUP(#REF!&amp;"-"&amp;ROW()-109,[2]ワークシート!$F$2:$BW$498,10,0)),"")</f>
        <v/>
      </c>
      <c r="AC304" s="177"/>
      <c r="AD304" s="232" t="str">
        <f>+IFERROR(VLOOKUP(#REF!&amp;"-"&amp;ROW()-109,[2]ワークシート!$F$2:$BW$498,62,0),"")</f>
        <v/>
      </c>
      <c r="AE304" s="232"/>
      <c r="AF304" s="174" t="str">
        <f t="shared" si="10"/>
        <v/>
      </c>
      <c r="AG304" s="174"/>
      <c r="AH304" s="174" t="str">
        <f>+IFERROR(IF(VLOOKUP(#REF!&amp;"-"&amp;ROW()-109,[2]ワークシート!$F$2:$BW$498,63,0)="","",VLOOKUP(#REF!&amp;"-"&amp;ROW()-109,[2]ワークシート!$F$2:$BW$498,63,0)),"")</f>
        <v/>
      </c>
      <c r="AI304" s="174"/>
      <c r="AK304" s="51">
        <v>224</v>
      </c>
      <c r="AL304" s="51" t="str">
        <f t="shared" si="11"/>
        <v>224</v>
      </c>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row>
    <row r="305" spans="1:71" ht="35.1" hidden="1" customHeight="1">
      <c r="A305" s="41"/>
      <c r="B305" s="176" t="str">
        <f>+IFERROR(VLOOKUP(#REF!&amp;"-"&amp;ROW()-109,[2]ワークシート!$F$2:$BW$498,6,0),"")</f>
        <v/>
      </c>
      <c r="C305" s="177"/>
      <c r="D305" s="176" t="str">
        <f>+IFERROR(IF(VLOOKUP(#REF!&amp;"-"&amp;ROW()-109,[2]ワークシート!$F$2:$BW$498,7,0)="","",VLOOKUP(#REF!&amp;"-"&amp;ROW()-109,[2]ワークシート!$F$2:$BW$498,7,0)),"")</f>
        <v/>
      </c>
      <c r="E305" s="177"/>
      <c r="F305" s="176" t="str">
        <f>+IFERROR(VLOOKUP(#REF!&amp;"-"&amp;ROW()-109,[2]ワークシート!$F$2:$BW$498,8,0),"")</f>
        <v/>
      </c>
      <c r="G305" s="177"/>
      <c r="H305" s="45" t="str">
        <f>+IFERROR(VLOOKUP(#REF!&amp;"-"&amp;ROW()-109,[2]ワークシート!$F$2:$BW$498,9,0),"")</f>
        <v/>
      </c>
      <c r="I30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5" s="234"/>
      <c r="K305" s="176" t="str">
        <f>+IFERROR(VLOOKUP(#REF!&amp;"-"&amp;ROW()-109,[2]ワークシート!$F$2:$BW$498,16,0),"")</f>
        <v/>
      </c>
      <c r="L305" s="178"/>
      <c r="M305" s="177"/>
      <c r="N305" s="235" t="str">
        <f>+IFERROR(VLOOKUP(#REF!&amp;"-"&amp;ROW()-109,[2]ワークシート!$F$2:$BW$498,21,0),"")</f>
        <v/>
      </c>
      <c r="O305" s="236"/>
      <c r="P305" s="231" t="str">
        <f>+IFERROR(VLOOKUP(#REF!&amp;"-"&amp;ROW()-109,[2]ワークシート!$F$2:$BW$498,22,0),"")</f>
        <v/>
      </c>
      <c r="Q305" s="231"/>
      <c r="R305" s="183" t="str">
        <f>+IFERROR(VLOOKUP(#REF!&amp;"-"&amp;ROW()-109,[2]ワークシート!$F$2:$BW$498,52,0),"")</f>
        <v/>
      </c>
      <c r="S305" s="183"/>
      <c r="T305" s="183"/>
      <c r="U305" s="231" t="str">
        <f>+IFERROR(VLOOKUP(#REF!&amp;"-"&amp;ROW()-109,[2]ワークシート!$F$2:$BW$498,57,0),"")</f>
        <v/>
      </c>
      <c r="V305" s="231"/>
      <c r="W305" s="231" t="str">
        <f>+IFERROR(VLOOKUP(#REF!&amp;"-"&amp;ROW()-109,[2]ワークシート!$F$2:$BW$498,58,0),"")</f>
        <v/>
      </c>
      <c r="X305" s="231"/>
      <c r="Y305" s="231"/>
      <c r="Z305" s="174" t="str">
        <f t="shared" si="9"/>
        <v/>
      </c>
      <c r="AA305" s="174"/>
      <c r="AB305" s="176" t="str">
        <f>+IFERROR(IF(VLOOKUP(#REF!&amp;"-"&amp;ROW()-109,[2]ワークシート!$F$2:$BW$498,10,0)="","",VLOOKUP(#REF!&amp;"-"&amp;ROW()-109,[2]ワークシート!$F$2:$BW$498,10,0)),"")</f>
        <v/>
      </c>
      <c r="AC305" s="177"/>
      <c r="AD305" s="232" t="str">
        <f>+IFERROR(VLOOKUP(#REF!&amp;"-"&amp;ROW()-109,[2]ワークシート!$F$2:$BW$498,62,0),"")</f>
        <v/>
      </c>
      <c r="AE305" s="232"/>
      <c r="AF305" s="174" t="str">
        <f t="shared" si="10"/>
        <v/>
      </c>
      <c r="AG305" s="174"/>
      <c r="AH305" s="174" t="str">
        <f>+IFERROR(IF(VLOOKUP(#REF!&amp;"-"&amp;ROW()-109,[2]ワークシート!$F$2:$BW$498,63,0)="","",VLOOKUP(#REF!&amp;"-"&amp;ROW()-109,[2]ワークシート!$F$2:$BW$498,63,0)),"")</f>
        <v/>
      </c>
      <c r="AI305" s="174"/>
      <c r="AK305" s="51">
        <v>225</v>
      </c>
      <c r="AL305" s="51" t="str">
        <f t="shared" si="11"/>
        <v>225</v>
      </c>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c r="BN305" s="41"/>
      <c r="BO305" s="41"/>
      <c r="BP305" s="41"/>
      <c r="BQ305" s="41"/>
      <c r="BR305" s="41"/>
      <c r="BS305" s="41"/>
    </row>
    <row r="306" spans="1:71" ht="35.1" hidden="1" customHeight="1">
      <c r="A306" s="41"/>
      <c r="B306" s="176" t="str">
        <f>+IFERROR(VLOOKUP(#REF!&amp;"-"&amp;ROW()-109,[2]ワークシート!$F$2:$BW$498,6,0),"")</f>
        <v/>
      </c>
      <c r="C306" s="177"/>
      <c r="D306" s="176" t="str">
        <f>+IFERROR(IF(VLOOKUP(#REF!&amp;"-"&amp;ROW()-109,[2]ワークシート!$F$2:$BW$498,7,0)="","",VLOOKUP(#REF!&amp;"-"&amp;ROW()-109,[2]ワークシート!$F$2:$BW$498,7,0)),"")</f>
        <v/>
      </c>
      <c r="E306" s="177"/>
      <c r="F306" s="176" t="str">
        <f>+IFERROR(VLOOKUP(#REF!&amp;"-"&amp;ROW()-109,[2]ワークシート!$F$2:$BW$498,8,0),"")</f>
        <v/>
      </c>
      <c r="G306" s="177"/>
      <c r="H306" s="45" t="str">
        <f>+IFERROR(VLOOKUP(#REF!&amp;"-"&amp;ROW()-109,[2]ワークシート!$F$2:$BW$498,9,0),"")</f>
        <v/>
      </c>
      <c r="I30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6" s="234"/>
      <c r="K306" s="176" t="str">
        <f>+IFERROR(VLOOKUP(#REF!&amp;"-"&amp;ROW()-109,[2]ワークシート!$F$2:$BW$498,16,0),"")</f>
        <v/>
      </c>
      <c r="L306" s="178"/>
      <c r="M306" s="177"/>
      <c r="N306" s="235" t="str">
        <f>+IFERROR(VLOOKUP(#REF!&amp;"-"&amp;ROW()-109,[2]ワークシート!$F$2:$BW$498,21,0),"")</f>
        <v/>
      </c>
      <c r="O306" s="236"/>
      <c r="P306" s="231" t="str">
        <f>+IFERROR(VLOOKUP(#REF!&amp;"-"&amp;ROW()-109,[2]ワークシート!$F$2:$BW$498,22,0),"")</f>
        <v/>
      </c>
      <c r="Q306" s="231"/>
      <c r="R306" s="183" t="str">
        <f>+IFERROR(VLOOKUP(#REF!&amp;"-"&amp;ROW()-109,[2]ワークシート!$F$2:$BW$498,52,0),"")</f>
        <v/>
      </c>
      <c r="S306" s="183"/>
      <c r="T306" s="183"/>
      <c r="U306" s="231" t="str">
        <f>+IFERROR(VLOOKUP(#REF!&amp;"-"&amp;ROW()-109,[2]ワークシート!$F$2:$BW$498,57,0),"")</f>
        <v/>
      </c>
      <c r="V306" s="231"/>
      <c r="W306" s="231" t="str">
        <f>+IFERROR(VLOOKUP(#REF!&amp;"-"&amp;ROW()-109,[2]ワークシート!$F$2:$BW$498,58,0),"")</f>
        <v/>
      </c>
      <c r="X306" s="231"/>
      <c r="Y306" s="231"/>
      <c r="Z306" s="174" t="str">
        <f t="shared" si="9"/>
        <v/>
      </c>
      <c r="AA306" s="174"/>
      <c r="AB306" s="176" t="str">
        <f>+IFERROR(IF(VLOOKUP(#REF!&amp;"-"&amp;ROW()-109,[2]ワークシート!$F$2:$BW$498,10,0)="","",VLOOKUP(#REF!&amp;"-"&amp;ROW()-109,[2]ワークシート!$F$2:$BW$498,10,0)),"")</f>
        <v/>
      </c>
      <c r="AC306" s="177"/>
      <c r="AD306" s="232" t="str">
        <f>+IFERROR(VLOOKUP(#REF!&amp;"-"&amp;ROW()-109,[2]ワークシート!$F$2:$BW$498,62,0),"")</f>
        <v/>
      </c>
      <c r="AE306" s="232"/>
      <c r="AF306" s="174" t="str">
        <f t="shared" si="10"/>
        <v/>
      </c>
      <c r="AG306" s="174"/>
      <c r="AH306" s="174" t="str">
        <f>+IFERROR(IF(VLOOKUP(#REF!&amp;"-"&amp;ROW()-109,[2]ワークシート!$F$2:$BW$498,63,0)="","",VLOOKUP(#REF!&amp;"-"&amp;ROW()-109,[2]ワークシート!$F$2:$BW$498,63,0)),"")</f>
        <v/>
      </c>
      <c r="AI306" s="174"/>
      <c r="AK306" s="51">
        <v>226</v>
      </c>
      <c r="AL306" s="51" t="str">
        <f t="shared" si="11"/>
        <v>226</v>
      </c>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41"/>
      <c r="BR306" s="41"/>
      <c r="BS306" s="41"/>
    </row>
    <row r="307" spans="1:71" ht="35.1" hidden="1" customHeight="1">
      <c r="A307" s="41"/>
      <c r="B307" s="176" t="str">
        <f>+IFERROR(VLOOKUP(#REF!&amp;"-"&amp;ROW()-109,[2]ワークシート!$F$2:$BW$498,6,0),"")</f>
        <v/>
      </c>
      <c r="C307" s="177"/>
      <c r="D307" s="176" t="str">
        <f>+IFERROR(IF(VLOOKUP(#REF!&amp;"-"&amp;ROW()-109,[2]ワークシート!$F$2:$BW$498,7,0)="","",VLOOKUP(#REF!&amp;"-"&amp;ROW()-109,[2]ワークシート!$F$2:$BW$498,7,0)),"")</f>
        <v/>
      </c>
      <c r="E307" s="177"/>
      <c r="F307" s="176" t="str">
        <f>+IFERROR(VLOOKUP(#REF!&amp;"-"&amp;ROW()-109,[2]ワークシート!$F$2:$BW$498,8,0),"")</f>
        <v/>
      </c>
      <c r="G307" s="177"/>
      <c r="H307" s="45" t="str">
        <f>+IFERROR(VLOOKUP(#REF!&amp;"-"&amp;ROW()-109,[2]ワークシート!$F$2:$BW$498,9,0),"")</f>
        <v/>
      </c>
      <c r="I30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7" s="234"/>
      <c r="K307" s="176" t="str">
        <f>+IFERROR(VLOOKUP(#REF!&amp;"-"&amp;ROW()-109,[2]ワークシート!$F$2:$BW$498,16,0),"")</f>
        <v/>
      </c>
      <c r="L307" s="178"/>
      <c r="M307" s="177"/>
      <c r="N307" s="235" t="str">
        <f>+IFERROR(VLOOKUP(#REF!&amp;"-"&amp;ROW()-109,[2]ワークシート!$F$2:$BW$498,21,0),"")</f>
        <v/>
      </c>
      <c r="O307" s="236"/>
      <c r="P307" s="231" t="str">
        <f>+IFERROR(VLOOKUP(#REF!&amp;"-"&amp;ROW()-109,[2]ワークシート!$F$2:$BW$498,22,0),"")</f>
        <v/>
      </c>
      <c r="Q307" s="231"/>
      <c r="R307" s="183" t="str">
        <f>+IFERROR(VLOOKUP(#REF!&amp;"-"&amp;ROW()-109,[2]ワークシート!$F$2:$BW$498,52,0),"")</f>
        <v/>
      </c>
      <c r="S307" s="183"/>
      <c r="T307" s="183"/>
      <c r="U307" s="231" t="str">
        <f>+IFERROR(VLOOKUP(#REF!&amp;"-"&amp;ROW()-109,[2]ワークシート!$F$2:$BW$498,57,0),"")</f>
        <v/>
      </c>
      <c r="V307" s="231"/>
      <c r="W307" s="231" t="str">
        <f>+IFERROR(VLOOKUP(#REF!&amp;"-"&amp;ROW()-109,[2]ワークシート!$F$2:$BW$498,58,0),"")</f>
        <v/>
      </c>
      <c r="X307" s="231"/>
      <c r="Y307" s="231"/>
      <c r="Z307" s="174" t="str">
        <f t="shared" si="9"/>
        <v/>
      </c>
      <c r="AA307" s="174"/>
      <c r="AB307" s="176" t="str">
        <f>+IFERROR(IF(VLOOKUP(#REF!&amp;"-"&amp;ROW()-109,[2]ワークシート!$F$2:$BW$498,10,0)="","",VLOOKUP(#REF!&amp;"-"&amp;ROW()-109,[2]ワークシート!$F$2:$BW$498,10,0)),"")</f>
        <v/>
      </c>
      <c r="AC307" s="177"/>
      <c r="AD307" s="232" t="str">
        <f>+IFERROR(VLOOKUP(#REF!&amp;"-"&amp;ROW()-109,[2]ワークシート!$F$2:$BW$498,62,0),"")</f>
        <v/>
      </c>
      <c r="AE307" s="232"/>
      <c r="AF307" s="174" t="str">
        <f t="shared" si="10"/>
        <v/>
      </c>
      <c r="AG307" s="174"/>
      <c r="AH307" s="174" t="str">
        <f>+IFERROR(IF(VLOOKUP(#REF!&amp;"-"&amp;ROW()-109,[2]ワークシート!$F$2:$BW$498,63,0)="","",VLOOKUP(#REF!&amp;"-"&amp;ROW()-109,[2]ワークシート!$F$2:$BW$498,63,0)),"")</f>
        <v/>
      </c>
      <c r="AI307" s="174"/>
      <c r="AK307" s="51">
        <v>227</v>
      </c>
      <c r="AL307" s="51" t="str">
        <f t="shared" si="11"/>
        <v>227</v>
      </c>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41"/>
      <c r="BM307" s="41"/>
      <c r="BN307" s="41"/>
      <c r="BO307" s="41"/>
      <c r="BP307" s="41"/>
      <c r="BQ307" s="41"/>
      <c r="BR307" s="41"/>
      <c r="BS307" s="41"/>
    </row>
    <row r="308" spans="1:71" ht="35.1" hidden="1" customHeight="1">
      <c r="A308" s="41"/>
      <c r="B308" s="176" t="str">
        <f>+IFERROR(VLOOKUP(#REF!&amp;"-"&amp;ROW()-109,[2]ワークシート!$F$2:$BW$498,6,0),"")</f>
        <v/>
      </c>
      <c r="C308" s="177"/>
      <c r="D308" s="176" t="str">
        <f>+IFERROR(IF(VLOOKUP(#REF!&amp;"-"&amp;ROW()-109,[2]ワークシート!$F$2:$BW$498,7,0)="","",VLOOKUP(#REF!&amp;"-"&amp;ROW()-109,[2]ワークシート!$F$2:$BW$498,7,0)),"")</f>
        <v/>
      </c>
      <c r="E308" s="177"/>
      <c r="F308" s="176" t="str">
        <f>+IFERROR(VLOOKUP(#REF!&amp;"-"&amp;ROW()-109,[2]ワークシート!$F$2:$BW$498,8,0),"")</f>
        <v/>
      </c>
      <c r="G308" s="177"/>
      <c r="H308" s="45" t="str">
        <f>+IFERROR(VLOOKUP(#REF!&amp;"-"&amp;ROW()-109,[2]ワークシート!$F$2:$BW$498,9,0),"")</f>
        <v/>
      </c>
      <c r="I30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8" s="234"/>
      <c r="K308" s="176" t="str">
        <f>+IFERROR(VLOOKUP(#REF!&amp;"-"&amp;ROW()-109,[2]ワークシート!$F$2:$BW$498,16,0),"")</f>
        <v/>
      </c>
      <c r="L308" s="178"/>
      <c r="M308" s="177"/>
      <c r="N308" s="235" t="str">
        <f>+IFERROR(VLOOKUP(#REF!&amp;"-"&amp;ROW()-109,[2]ワークシート!$F$2:$BW$498,21,0),"")</f>
        <v/>
      </c>
      <c r="O308" s="236"/>
      <c r="P308" s="231" t="str">
        <f>+IFERROR(VLOOKUP(#REF!&amp;"-"&amp;ROW()-109,[2]ワークシート!$F$2:$BW$498,22,0),"")</f>
        <v/>
      </c>
      <c r="Q308" s="231"/>
      <c r="R308" s="183" t="str">
        <f>+IFERROR(VLOOKUP(#REF!&amp;"-"&amp;ROW()-109,[2]ワークシート!$F$2:$BW$498,52,0),"")</f>
        <v/>
      </c>
      <c r="S308" s="183"/>
      <c r="T308" s="183"/>
      <c r="U308" s="231" t="str">
        <f>+IFERROR(VLOOKUP(#REF!&amp;"-"&amp;ROW()-109,[2]ワークシート!$F$2:$BW$498,57,0),"")</f>
        <v/>
      </c>
      <c r="V308" s="231"/>
      <c r="W308" s="231" t="str">
        <f>+IFERROR(VLOOKUP(#REF!&amp;"-"&amp;ROW()-109,[2]ワークシート!$F$2:$BW$498,58,0),"")</f>
        <v/>
      </c>
      <c r="X308" s="231"/>
      <c r="Y308" s="231"/>
      <c r="Z308" s="174" t="str">
        <f t="shared" si="9"/>
        <v/>
      </c>
      <c r="AA308" s="174"/>
      <c r="AB308" s="176" t="str">
        <f>+IFERROR(IF(VLOOKUP(#REF!&amp;"-"&amp;ROW()-109,[2]ワークシート!$F$2:$BW$498,10,0)="","",VLOOKUP(#REF!&amp;"-"&amp;ROW()-109,[2]ワークシート!$F$2:$BW$498,10,0)),"")</f>
        <v/>
      </c>
      <c r="AC308" s="177"/>
      <c r="AD308" s="232" t="str">
        <f>+IFERROR(VLOOKUP(#REF!&amp;"-"&amp;ROW()-109,[2]ワークシート!$F$2:$BW$498,62,0),"")</f>
        <v/>
      </c>
      <c r="AE308" s="232"/>
      <c r="AF308" s="174" t="str">
        <f t="shared" si="10"/>
        <v/>
      </c>
      <c r="AG308" s="174"/>
      <c r="AH308" s="174" t="str">
        <f>+IFERROR(IF(VLOOKUP(#REF!&amp;"-"&amp;ROW()-109,[2]ワークシート!$F$2:$BW$498,63,0)="","",VLOOKUP(#REF!&amp;"-"&amp;ROW()-109,[2]ワークシート!$F$2:$BW$498,63,0)),"")</f>
        <v/>
      </c>
      <c r="AI308" s="174"/>
      <c r="AK308" s="51">
        <v>228</v>
      </c>
      <c r="AL308" s="51" t="str">
        <f t="shared" si="11"/>
        <v>228</v>
      </c>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c r="BQ308" s="41"/>
      <c r="BR308" s="41"/>
      <c r="BS308" s="41"/>
    </row>
    <row r="309" spans="1:71" ht="35.1" hidden="1" customHeight="1">
      <c r="A309" s="41"/>
      <c r="B309" s="176" t="str">
        <f>+IFERROR(VLOOKUP(#REF!&amp;"-"&amp;ROW()-109,[2]ワークシート!$F$2:$BW$498,6,0),"")</f>
        <v/>
      </c>
      <c r="C309" s="177"/>
      <c r="D309" s="176" t="str">
        <f>+IFERROR(IF(VLOOKUP(#REF!&amp;"-"&amp;ROW()-109,[2]ワークシート!$F$2:$BW$498,7,0)="","",VLOOKUP(#REF!&amp;"-"&amp;ROW()-109,[2]ワークシート!$F$2:$BW$498,7,0)),"")</f>
        <v/>
      </c>
      <c r="E309" s="177"/>
      <c r="F309" s="176" t="str">
        <f>+IFERROR(VLOOKUP(#REF!&amp;"-"&amp;ROW()-109,[2]ワークシート!$F$2:$BW$498,8,0),"")</f>
        <v/>
      </c>
      <c r="G309" s="177"/>
      <c r="H309" s="45" t="str">
        <f>+IFERROR(VLOOKUP(#REF!&amp;"-"&amp;ROW()-109,[2]ワークシート!$F$2:$BW$498,9,0),"")</f>
        <v/>
      </c>
      <c r="I30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09" s="234"/>
      <c r="K309" s="176" t="str">
        <f>+IFERROR(VLOOKUP(#REF!&amp;"-"&amp;ROW()-109,[2]ワークシート!$F$2:$BW$498,16,0),"")</f>
        <v/>
      </c>
      <c r="L309" s="178"/>
      <c r="M309" s="177"/>
      <c r="N309" s="235" t="str">
        <f>+IFERROR(VLOOKUP(#REF!&amp;"-"&amp;ROW()-109,[2]ワークシート!$F$2:$BW$498,21,0),"")</f>
        <v/>
      </c>
      <c r="O309" s="236"/>
      <c r="P309" s="231" t="str">
        <f>+IFERROR(VLOOKUP(#REF!&amp;"-"&amp;ROW()-109,[2]ワークシート!$F$2:$BW$498,22,0),"")</f>
        <v/>
      </c>
      <c r="Q309" s="231"/>
      <c r="R309" s="183" t="str">
        <f>+IFERROR(VLOOKUP(#REF!&amp;"-"&amp;ROW()-109,[2]ワークシート!$F$2:$BW$498,52,0),"")</f>
        <v/>
      </c>
      <c r="S309" s="183"/>
      <c r="T309" s="183"/>
      <c r="U309" s="231" t="str">
        <f>+IFERROR(VLOOKUP(#REF!&amp;"-"&amp;ROW()-109,[2]ワークシート!$F$2:$BW$498,57,0),"")</f>
        <v/>
      </c>
      <c r="V309" s="231"/>
      <c r="W309" s="231" t="str">
        <f>+IFERROR(VLOOKUP(#REF!&amp;"-"&amp;ROW()-109,[2]ワークシート!$F$2:$BW$498,58,0),"")</f>
        <v/>
      </c>
      <c r="X309" s="231"/>
      <c r="Y309" s="231"/>
      <c r="Z309" s="174" t="str">
        <f t="shared" si="9"/>
        <v/>
      </c>
      <c r="AA309" s="174"/>
      <c r="AB309" s="176" t="str">
        <f>+IFERROR(IF(VLOOKUP(#REF!&amp;"-"&amp;ROW()-109,[2]ワークシート!$F$2:$BW$498,10,0)="","",VLOOKUP(#REF!&amp;"-"&amp;ROW()-109,[2]ワークシート!$F$2:$BW$498,10,0)),"")</f>
        <v/>
      </c>
      <c r="AC309" s="177"/>
      <c r="AD309" s="232" t="str">
        <f>+IFERROR(VLOOKUP(#REF!&amp;"-"&amp;ROW()-109,[2]ワークシート!$F$2:$BW$498,62,0),"")</f>
        <v/>
      </c>
      <c r="AE309" s="232"/>
      <c r="AF309" s="174" t="str">
        <f t="shared" si="10"/>
        <v/>
      </c>
      <c r="AG309" s="174"/>
      <c r="AH309" s="174" t="str">
        <f>+IFERROR(IF(VLOOKUP(#REF!&amp;"-"&amp;ROW()-109,[2]ワークシート!$F$2:$BW$498,63,0)="","",VLOOKUP(#REF!&amp;"-"&amp;ROW()-109,[2]ワークシート!$F$2:$BW$498,63,0)),"")</f>
        <v/>
      </c>
      <c r="AI309" s="174"/>
      <c r="AK309" s="51">
        <v>229</v>
      </c>
      <c r="AL309" s="51" t="str">
        <f t="shared" si="11"/>
        <v>229</v>
      </c>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c r="BN309" s="41"/>
      <c r="BO309" s="41"/>
      <c r="BP309" s="41"/>
      <c r="BQ309" s="41"/>
      <c r="BR309" s="41"/>
      <c r="BS309" s="41"/>
    </row>
    <row r="310" spans="1:71" ht="35.1" hidden="1" customHeight="1">
      <c r="A310" s="41"/>
      <c r="B310" s="176" t="str">
        <f>+IFERROR(VLOOKUP(#REF!&amp;"-"&amp;ROW()-109,[2]ワークシート!$F$2:$BW$498,6,0),"")</f>
        <v/>
      </c>
      <c r="C310" s="177"/>
      <c r="D310" s="176" t="str">
        <f>+IFERROR(IF(VLOOKUP(#REF!&amp;"-"&amp;ROW()-109,[2]ワークシート!$F$2:$BW$498,7,0)="","",VLOOKUP(#REF!&amp;"-"&amp;ROW()-109,[2]ワークシート!$F$2:$BW$498,7,0)),"")</f>
        <v/>
      </c>
      <c r="E310" s="177"/>
      <c r="F310" s="176" t="str">
        <f>+IFERROR(VLOOKUP(#REF!&amp;"-"&amp;ROW()-109,[2]ワークシート!$F$2:$BW$498,8,0),"")</f>
        <v/>
      </c>
      <c r="G310" s="177"/>
      <c r="H310" s="45" t="str">
        <f>+IFERROR(VLOOKUP(#REF!&amp;"-"&amp;ROW()-109,[2]ワークシート!$F$2:$BW$498,9,0),"")</f>
        <v/>
      </c>
      <c r="I31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0" s="234"/>
      <c r="K310" s="176" t="str">
        <f>+IFERROR(VLOOKUP(#REF!&amp;"-"&amp;ROW()-109,[2]ワークシート!$F$2:$BW$498,16,0),"")</f>
        <v/>
      </c>
      <c r="L310" s="178"/>
      <c r="M310" s="177"/>
      <c r="N310" s="235" t="str">
        <f>+IFERROR(VLOOKUP(#REF!&amp;"-"&amp;ROW()-109,[2]ワークシート!$F$2:$BW$498,21,0),"")</f>
        <v/>
      </c>
      <c r="O310" s="236"/>
      <c r="P310" s="231" t="str">
        <f>+IFERROR(VLOOKUP(#REF!&amp;"-"&amp;ROW()-109,[2]ワークシート!$F$2:$BW$498,22,0),"")</f>
        <v/>
      </c>
      <c r="Q310" s="231"/>
      <c r="R310" s="183" t="str">
        <f>+IFERROR(VLOOKUP(#REF!&amp;"-"&amp;ROW()-109,[2]ワークシート!$F$2:$BW$498,52,0),"")</f>
        <v/>
      </c>
      <c r="S310" s="183"/>
      <c r="T310" s="183"/>
      <c r="U310" s="231" t="str">
        <f>+IFERROR(VLOOKUP(#REF!&amp;"-"&amp;ROW()-109,[2]ワークシート!$F$2:$BW$498,57,0),"")</f>
        <v/>
      </c>
      <c r="V310" s="231"/>
      <c r="W310" s="231" t="str">
        <f>+IFERROR(VLOOKUP(#REF!&amp;"-"&amp;ROW()-109,[2]ワークシート!$F$2:$BW$498,58,0),"")</f>
        <v/>
      </c>
      <c r="X310" s="231"/>
      <c r="Y310" s="231"/>
      <c r="Z310" s="174" t="str">
        <f t="shared" si="9"/>
        <v/>
      </c>
      <c r="AA310" s="174"/>
      <c r="AB310" s="176" t="str">
        <f>+IFERROR(IF(VLOOKUP(#REF!&amp;"-"&amp;ROW()-109,[2]ワークシート!$F$2:$BW$498,10,0)="","",VLOOKUP(#REF!&amp;"-"&amp;ROW()-109,[2]ワークシート!$F$2:$BW$498,10,0)),"")</f>
        <v/>
      </c>
      <c r="AC310" s="177"/>
      <c r="AD310" s="232" t="str">
        <f>+IFERROR(VLOOKUP(#REF!&amp;"-"&amp;ROW()-109,[2]ワークシート!$F$2:$BW$498,62,0),"")</f>
        <v/>
      </c>
      <c r="AE310" s="232"/>
      <c r="AF310" s="174" t="str">
        <f t="shared" si="10"/>
        <v/>
      </c>
      <c r="AG310" s="174"/>
      <c r="AH310" s="174" t="str">
        <f>+IFERROR(IF(VLOOKUP(#REF!&amp;"-"&amp;ROW()-109,[2]ワークシート!$F$2:$BW$498,63,0)="","",VLOOKUP(#REF!&amp;"-"&amp;ROW()-109,[2]ワークシート!$F$2:$BW$498,63,0)),"")</f>
        <v/>
      </c>
      <c r="AI310" s="174"/>
      <c r="AK310" s="51">
        <v>230</v>
      </c>
      <c r="AL310" s="51" t="str">
        <f t="shared" si="11"/>
        <v>230</v>
      </c>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c r="BQ310" s="41"/>
      <c r="BR310" s="41"/>
      <c r="BS310" s="41"/>
    </row>
    <row r="311" spans="1:71" ht="35.1" hidden="1" customHeight="1">
      <c r="A311" s="41"/>
      <c r="B311" s="176" t="str">
        <f>+IFERROR(VLOOKUP(#REF!&amp;"-"&amp;ROW()-109,[2]ワークシート!$F$2:$BW$498,6,0),"")</f>
        <v/>
      </c>
      <c r="C311" s="177"/>
      <c r="D311" s="176" t="str">
        <f>+IFERROR(IF(VLOOKUP(#REF!&amp;"-"&amp;ROW()-109,[2]ワークシート!$F$2:$BW$498,7,0)="","",VLOOKUP(#REF!&amp;"-"&amp;ROW()-109,[2]ワークシート!$F$2:$BW$498,7,0)),"")</f>
        <v/>
      </c>
      <c r="E311" s="177"/>
      <c r="F311" s="176" t="str">
        <f>+IFERROR(VLOOKUP(#REF!&amp;"-"&amp;ROW()-109,[2]ワークシート!$F$2:$BW$498,8,0),"")</f>
        <v/>
      </c>
      <c r="G311" s="177"/>
      <c r="H311" s="45" t="str">
        <f>+IFERROR(VLOOKUP(#REF!&amp;"-"&amp;ROW()-109,[2]ワークシート!$F$2:$BW$498,9,0),"")</f>
        <v/>
      </c>
      <c r="I31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1" s="234"/>
      <c r="K311" s="176" t="str">
        <f>+IFERROR(VLOOKUP(#REF!&amp;"-"&amp;ROW()-109,[2]ワークシート!$F$2:$BW$498,16,0),"")</f>
        <v/>
      </c>
      <c r="L311" s="178"/>
      <c r="M311" s="177"/>
      <c r="N311" s="235" t="str">
        <f>+IFERROR(VLOOKUP(#REF!&amp;"-"&amp;ROW()-109,[2]ワークシート!$F$2:$BW$498,21,0),"")</f>
        <v/>
      </c>
      <c r="O311" s="236"/>
      <c r="P311" s="231" t="str">
        <f>+IFERROR(VLOOKUP(#REF!&amp;"-"&amp;ROW()-109,[2]ワークシート!$F$2:$BW$498,22,0),"")</f>
        <v/>
      </c>
      <c r="Q311" s="231"/>
      <c r="R311" s="183" t="str">
        <f>+IFERROR(VLOOKUP(#REF!&amp;"-"&amp;ROW()-109,[2]ワークシート!$F$2:$BW$498,52,0),"")</f>
        <v/>
      </c>
      <c r="S311" s="183"/>
      <c r="T311" s="183"/>
      <c r="U311" s="231" t="str">
        <f>+IFERROR(VLOOKUP(#REF!&amp;"-"&amp;ROW()-109,[2]ワークシート!$F$2:$BW$498,57,0),"")</f>
        <v/>
      </c>
      <c r="V311" s="231"/>
      <c r="W311" s="231" t="str">
        <f>+IFERROR(VLOOKUP(#REF!&amp;"-"&amp;ROW()-109,[2]ワークシート!$F$2:$BW$498,58,0),"")</f>
        <v/>
      </c>
      <c r="X311" s="231"/>
      <c r="Y311" s="231"/>
      <c r="Z311" s="174" t="str">
        <f t="shared" si="9"/>
        <v/>
      </c>
      <c r="AA311" s="174"/>
      <c r="AB311" s="176" t="str">
        <f>+IFERROR(IF(VLOOKUP(#REF!&amp;"-"&amp;ROW()-109,[2]ワークシート!$F$2:$BW$498,10,0)="","",VLOOKUP(#REF!&amp;"-"&amp;ROW()-109,[2]ワークシート!$F$2:$BW$498,10,0)),"")</f>
        <v/>
      </c>
      <c r="AC311" s="177"/>
      <c r="AD311" s="232" t="str">
        <f>+IFERROR(VLOOKUP(#REF!&amp;"-"&amp;ROW()-109,[2]ワークシート!$F$2:$BW$498,62,0),"")</f>
        <v/>
      </c>
      <c r="AE311" s="232"/>
      <c r="AF311" s="174" t="str">
        <f t="shared" si="10"/>
        <v/>
      </c>
      <c r="AG311" s="174"/>
      <c r="AH311" s="174" t="str">
        <f>+IFERROR(IF(VLOOKUP(#REF!&amp;"-"&amp;ROW()-109,[2]ワークシート!$F$2:$BW$498,63,0)="","",VLOOKUP(#REF!&amp;"-"&amp;ROW()-109,[2]ワークシート!$F$2:$BW$498,63,0)),"")</f>
        <v/>
      </c>
      <c r="AI311" s="174"/>
      <c r="AK311" s="51">
        <v>231</v>
      </c>
      <c r="AL311" s="51" t="str">
        <f t="shared" si="11"/>
        <v>231</v>
      </c>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1"/>
      <c r="BS311" s="41"/>
    </row>
    <row r="312" spans="1:71" ht="35.1" hidden="1" customHeight="1">
      <c r="A312" s="41"/>
      <c r="B312" s="176" t="str">
        <f>+IFERROR(VLOOKUP(#REF!&amp;"-"&amp;ROW()-109,[2]ワークシート!$F$2:$BW$498,6,0),"")</f>
        <v/>
      </c>
      <c r="C312" s="177"/>
      <c r="D312" s="176" t="str">
        <f>+IFERROR(IF(VLOOKUP(#REF!&amp;"-"&amp;ROW()-109,[2]ワークシート!$F$2:$BW$498,7,0)="","",VLOOKUP(#REF!&amp;"-"&amp;ROW()-109,[2]ワークシート!$F$2:$BW$498,7,0)),"")</f>
        <v/>
      </c>
      <c r="E312" s="177"/>
      <c r="F312" s="176" t="str">
        <f>+IFERROR(VLOOKUP(#REF!&amp;"-"&amp;ROW()-109,[2]ワークシート!$F$2:$BW$498,8,0),"")</f>
        <v/>
      </c>
      <c r="G312" s="177"/>
      <c r="H312" s="45" t="str">
        <f>+IFERROR(VLOOKUP(#REF!&amp;"-"&amp;ROW()-109,[2]ワークシート!$F$2:$BW$498,9,0),"")</f>
        <v/>
      </c>
      <c r="I31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2" s="234"/>
      <c r="K312" s="176" t="str">
        <f>+IFERROR(VLOOKUP(#REF!&amp;"-"&amp;ROW()-109,[2]ワークシート!$F$2:$BW$498,16,0),"")</f>
        <v/>
      </c>
      <c r="L312" s="178"/>
      <c r="M312" s="177"/>
      <c r="N312" s="235" t="str">
        <f>+IFERROR(VLOOKUP(#REF!&amp;"-"&amp;ROW()-109,[2]ワークシート!$F$2:$BW$498,21,0),"")</f>
        <v/>
      </c>
      <c r="O312" s="236"/>
      <c r="P312" s="231" t="str">
        <f>+IFERROR(VLOOKUP(#REF!&amp;"-"&amp;ROW()-109,[2]ワークシート!$F$2:$BW$498,22,0),"")</f>
        <v/>
      </c>
      <c r="Q312" s="231"/>
      <c r="R312" s="183" t="str">
        <f>+IFERROR(VLOOKUP(#REF!&amp;"-"&amp;ROW()-109,[2]ワークシート!$F$2:$BW$498,52,0),"")</f>
        <v/>
      </c>
      <c r="S312" s="183"/>
      <c r="T312" s="183"/>
      <c r="U312" s="231" t="str">
        <f>+IFERROR(VLOOKUP(#REF!&amp;"-"&amp;ROW()-109,[2]ワークシート!$F$2:$BW$498,57,0),"")</f>
        <v/>
      </c>
      <c r="V312" s="231"/>
      <c r="W312" s="231" t="str">
        <f>+IFERROR(VLOOKUP(#REF!&amp;"-"&amp;ROW()-109,[2]ワークシート!$F$2:$BW$498,58,0),"")</f>
        <v/>
      </c>
      <c r="X312" s="231"/>
      <c r="Y312" s="231"/>
      <c r="Z312" s="174" t="str">
        <f t="shared" si="9"/>
        <v/>
      </c>
      <c r="AA312" s="174"/>
      <c r="AB312" s="176" t="str">
        <f>+IFERROR(IF(VLOOKUP(#REF!&amp;"-"&amp;ROW()-109,[2]ワークシート!$F$2:$BW$498,10,0)="","",VLOOKUP(#REF!&amp;"-"&amp;ROW()-109,[2]ワークシート!$F$2:$BW$498,10,0)),"")</f>
        <v/>
      </c>
      <c r="AC312" s="177"/>
      <c r="AD312" s="232" t="str">
        <f>+IFERROR(VLOOKUP(#REF!&amp;"-"&amp;ROW()-109,[2]ワークシート!$F$2:$BW$498,62,0),"")</f>
        <v/>
      </c>
      <c r="AE312" s="232"/>
      <c r="AF312" s="174" t="str">
        <f t="shared" si="10"/>
        <v/>
      </c>
      <c r="AG312" s="174"/>
      <c r="AH312" s="174" t="str">
        <f>+IFERROR(IF(VLOOKUP(#REF!&amp;"-"&amp;ROW()-109,[2]ワークシート!$F$2:$BW$498,63,0)="","",VLOOKUP(#REF!&amp;"-"&amp;ROW()-109,[2]ワークシート!$F$2:$BW$498,63,0)),"")</f>
        <v/>
      </c>
      <c r="AI312" s="174"/>
      <c r="AK312" s="51">
        <v>232</v>
      </c>
      <c r="AL312" s="51" t="str">
        <f t="shared" si="11"/>
        <v>232</v>
      </c>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1"/>
      <c r="BS312" s="41"/>
    </row>
    <row r="313" spans="1:71" ht="35.1" hidden="1" customHeight="1">
      <c r="A313" s="41"/>
      <c r="B313" s="176" t="str">
        <f>+IFERROR(VLOOKUP(#REF!&amp;"-"&amp;ROW()-109,[2]ワークシート!$F$2:$BW$498,6,0),"")</f>
        <v/>
      </c>
      <c r="C313" s="177"/>
      <c r="D313" s="176" t="str">
        <f>+IFERROR(IF(VLOOKUP(#REF!&amp;"-"&amp;ROW()-109,[2]ワークシート!$F$2:$BW$498,7,0)="","",VLOOKUP(#REF!&amp;"-"&amp;ROW()-109,[2]ワークシート!$F$2:$BW$498,7,0)),"")</f>
        <v/>
      </c>
      <c r="E313" s="177"/>
      <c r="F313" s="176" t="str">
        <f>+IFERROR(VLOOKUP(#REF!&amp;"-"&amp;ROW()-109,[2]ワークシート!$F$2:$BW$498,8,0),"")</f>
        <v/>
      </c>
      <c r="G313" s="177"/>
      <c r="H313" s="45" t="str">
        <f>+IFERROR(VLOOKUP(#REF!&amp;"-"&amp;ROW()-109,[2]ワークシート!$F$2:$BW$498,9,0),"")</f>
        <v/>
      </c>
      <c r="I31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3" s="234"/>
      <c r="K313" s="176" t="str">
        <f>+IFERROR(VLOOKUP(#REF!&amp;"-"&amp;ROW()-109,[2]ワークシート!$F$2:$BW$498,16,0),"")</f>
        <v/>
      </c>
      <c r="L313" s="178"/>
      <c r="M313" s="177"/>
      <c r="N313" s="235" t="str">
        <f>+IFERROR(VLOOKUP(#REF!&amp;"-"&amp;ROW()-109,[2]ワークシート!$F$2:$BW$498,21,0),"")</f>
        <v/>
      </c>
      <c r="O313" s="236"/>
      <c r="P313" s="231" t="str">
        <f>+IFERROR(VLOOKUP(#REF!&amp;"-"&amp;ROW()-109,[2]ワークシート!$F$2:$BW$498,22,0),"")</f>
        <v/>
      </c>
      <c r="Q313" s="231"/>
      <c r="R313" s="183" t="str">
        <f>+IFERROR(VLOOKUP(#REF!&amp;"-"&amp;ROW()-109,[2]ワークシート!$F$2:$BW$498,52,0),"")</f>
        <v/>
      </c>
      <c r="S313" s="183"/>
      <c r="T313" s="183"/>
      <c r="U313" s="231" t="str">
        <f>+IFERROR(VLOOKUP(#REF!&amp;"-"&amp;ROW()-109,[2]ワークシート!$F$2:$BW$498,57,0),"")</f>
        <v/>
      </c>
      <c r="V313" s="231"/>
      <c r="W313" s="231" t="str">
        <f>+IFERROR(VLOOKUP(#REF!&amp;"-"&amp;ROW()-109,[2]ワークシート!$F$2:$BW$498,58,0),"")</f>
        <v/>
      </c>
      <c r="X313" s="231"/>
      <c r="Y313" s="231"/>
      <c r="Z313" s="174" t="str">
        <f t="shared" si="9"/>
        <v/>
      </c>
      <c r="AA313" s="174"/>
      <c r="AB313" s="176" t="str">
        <f>+IFERROR(IF(VLOOKUP(#REF!&amp;"-"&amp;ROW()-109,[2]ワークシート!$F$2:$BW$498,10,0)="","",VLOOKUP(#REF!&amp;"-"&amp;ROW()-109,[2]ワークシート!$F$2:$BW$498,10,0)),"")</f>
        <v/>
      </c>
      <c r="AC313" s="177"/>
      <c r="AD313" s="232" t="str">
        <f>+IFERROR(VLOOKUP(#REF!&amp;"-"&amp;ROW()-109,[2]ワークシート!$F$2:$BW$498,62,0),"")</f>
        <v/>
      </c>
      <c r="AE313" s="232"/>
      <c r="AF313" s="174" t="str">
        <f t="shared" si="10"/>
        <v/>
      </c>
      <c r="AG313" s="174"/>
      <c r="AH313" s="174" t="str">
        <f>+IFERROR(IF(VLOOKUP(#REF!&amp;"-"&amp;ROW()-109,[2]ワークシート!$F$2:$BW$498,63,0)="","",VLOOKUP(#REF!&amp;"-"&amp;ROW()-109,[2]ワークシート!$F$2:$BW$498,63,0)),"")</f>
        <v/>
      </c>
      <c r="AI313" s="174"/>
      <c r="AK313" s="51">
        <v>233</v>
      </c>
      <c r="AL313" s="51" t="str">
        <f t="shared" si="11"/>
        <v>233</v>
      </c>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c r="BQ313" s="41"/>
      <c r="BR313" s="41"/>
      <c r="BS313" s="41"/>
    </row>
    <row r="314" spans="1:71" ht="35.1" hidden="1" customHeight="1">
      <c r="A314" s="41"/>
      <c r="B314" s="176" t="str">
        <f>+IFERROR(VLOOKUP(#REF!&amp;"-"&amp;ROW()-109,[2]ワークシート!$F$2:$BW$498,6,0),"")</f>
        <v/>
      </c>
      <c r="C314" s="177"/>
      <c r="D314" s="176" t="str">
        <f>+IFERROR(IF(VLOOKUP(#REF!&amp;"-"&amp;ROW()-109,[2]ワークシート!$F$2:$BW$498,7,0)="","",VLOOKUP(#REF!&amp;"-"&amp;ROW()-109,[2]ワークシート!$F$2:$BW$498,7,0)),"")</f>
        <v/>
      </c>
      <c r="E314" s="177"/>
      <c r="F314" s="176" t="str">
        <f>+IFERROR(VLOOKUP(#REF!&amp;"-"&amp;ROW()-109,[2]ワークシート!$F$2:$BW$498,8,0),"")</f>
        <v/>
      </c>
      <c r="G314" s="177"/>
      <c r="H314" s="45" t="str">
        <f>+IFERROR(VLOOKUP(#REF!&amp;"-"&amp;ROW()-109,[2]ワークシート!$F$2:$BW$498,9,0),"")</f>
        <v/>
      </c>
      <c r="I31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4" s="234"/>
      <c r="K314" s="176" t="str">
        <f>+IFERROR(VLOOKUP(#REF!&amp;"-"&amp;ROW()-109,[2]ワークシート!$F$2:$BW$498,16,0),"")</f>
        <v/>
      </c>
      <c r="L314" s="178"/>
      <c r="M314" s="177"/>
      <c r="N314" s="235" t="str">
        <f>+IFERROR(VLOOKUP(#REF!&amp;"-"&amp;ROW()-109,[2]ワークシート!$F$2:$BW$498,21,0),"")</f>
        <v/>
      </c>
      <c r="O314" s="236"/>
      <c r="P314" s="231" t="str">
        <f>+IFERROR(VLOOKUP(#REF!&amp;"-"&amp;ROW()-109,[2]ワークシート!$F$2:$BW$498,22,0),"")</f>
        <v/>
      </c>
      <c r="Q314" s="231"/>
      <c r="R314" s="183" t="str">
        <f>+IFERROR(VLOOKUP(#REF!&amp;"-"&amp;ROW()-109,[2]ワークシート!$F$2:$BW$498,52,0),"")</f>
        <v/>
      </c>
      <c r="S314" s="183"/>
      <c r="T314" s="183"/>
      <c r="U314" s="231" t="str">
        <f>+IFERROR(VLOOKUP(#REF!&amp;"-"&amp;ROW()-109,[2]ワークシート!$F$2:$BW$498,57,0),"")</f>
        <v/>
      </c>
      <c r="V314" s="231"/>
      <c r="W314" s="231" t="str">
        <f>+IFERROR(VLOOKUP(#REF!&amp;"-"&amp;ROW()-109,[2]ワークシート!$F$2:$BW$498,58,0),"")</f>
        <v/>
      </c>
      <c r="X314" s="231"/>
      <c r="Y314" s="231"/>
      <c r="Z314" s="174" t="str">
        <f t="shared" si="9"/>
        <v/>
      </c>
      <c r="AA314" s="174"/>
      <c r="AB314" s="176" t="str">
        <f>+IFERROR(IF(VLOOKUP(#REF!&amp;"-"&amp;ROW()-109,[2]ワークシート!$F$2:$BW$498,10,0)="","",VLOOKUP(#REF!&amp;"-"&amp;ROW()-109,[2]ワークシート!$F$2:$BW$498,10,0)),"")</f>
        <v/>
      </c>
      <c r="AC314" s="177"/>
      <c r="AD314" s="232" t="str">
        <f>+IFERROR(VLOOKUP(#REF!&amp;"-"&amp;ROW()-109,[2]ワークシート!$F$2:$BW$498,62,0),"")</f>
        <v/>
      </c>
      <c r="AE314" s="232"/>
      <c r="AF314" s="174" t="str">
        <f t="shared" si="10"/>
        <v/>
      </c>
      <c r="AG314" s="174"/>
      <c r="AH314" s="174" t="str">
        <f>+IFERROR(IF(VLOOKUP(#REF!&amp;"-"&amp;ROW()-109,[2]ワークシート!$F$2:$BW$498,63,0)="","",VLOOKUP(#REF!&amp;"-"&amp;ROW()-109,[2]ワークシート!$F$2:$BW$498,63,0)),"")</f>
        <v/>
      </c>
      <c r="AI314" s="174"/>
      <c r="AK314" s="51">
        <v>234</v>
      </c>
      <c r="AL314" s="51" t="str">
        <f t="shared" si="11"/>
        <v>234</v>
      </c>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c r="BR314" s="41"/>
      <c r="BS314" s="41"/>
    </row>
    <row r="315" spans="1:71" ht="35.1" hidden="1" customHeight="1">
      <c r="A315" s="41"/>
      <c r="B315" s="176" t="str">
        <f>+IFERROR(VLOOKUP(#REF!&amp;"-"&amp;ROW()-109,[2]ワークシート!$F$2:$BW$498,6,0),"")</f>
        <v/>
      </c>
      <c r="C315" s="177"/>
      <c r="D315" s="176" t="str">
        <f>+IFERROR(IF(VLOOKUP(#REF!&amp;"-"&amp;ROW()-109,[2]ワークシート!$F$2:$BW$498,7,0)="","",VLOOKUP(#REF!&amp;"-"&amp;ROW()-109,[2]ワークシート!$F$2:$BW$498,7,0)),"")</f>
        <v/>
      </c>
      <c r="E315" s="177"/>
      <c r="F315" s="176" t="str">
        <f>+IFERROR(VLOOKUP(#REF!&amp;"-"&amp;ROW()-109,[2]ワークシート!$F$2:$BW$498,8,0),"")</f>
        <v/>
      </c>
      <c r="G315" s="177"/>
      <c r="H315" s="45" t="str">
        <f>+IFERROR(VLOOKUP(#REF!&amp;"-"&amp;ROW()-109,[2]ワークシート!$F$2:$BW$498,9,0),"")</f>
        <v/>
      </c>
      <c r="I31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5" s="234"/>
      <c r="K315" s="176" t="str">
        <f>+IFERROR(VLOOKUP(#REF!&amp;"-"&amp;ROW()-109,[2]ワークシート!$F$2:$BW$498,16,0),"")</f>
        <v/>
      </c>
      <c r="L315" s="178"/>
      <c r="M315" s="177"/>
      <c r="N315" s="235" t="str">
        <f>+IFERROR(VLOOKUP(#REF!&amp;"-"&amp;ROW()-109,[2]ワークシート!$F$2:$BW$498,21,0),"")</f>
        <v/>
      </c>
      <c r="O315" s="236"/>
      <c r="P315" s="231" t="str">
        <f>+IFERROR(VLOOKUP(#REF!&amp;"-"&amp;ROW()-109,[2]ワークシート!$F$2:$BW$498,22,0),"")</f>
        <v/>
      </c>
      <c r="Q315" s="231"/>
      <c r="R315" s="183" t="str">
        <f>+IFERROR(VLOOKUP(#REF!&amp;"-"&amp;ROW()-109,[2]ワークシート!$F$2:$BW$498,52,0),"")</f>
        <v/>
      </c>
      <c r="S315" s="183"/>
      <c r="T315" s="183"/>
      <c r="U315" s="231" t="str">
        <f>+IFERROR(VLOOKUP(#REF!&amp;"-"&amp;ROW()-109,[2]ワークシート!$F$2:$BW$498,57,0),"")</f>
        <v/>
      </c>
      <c r="V315" s="231"/>
      <c r="W315" s="231" t="str">
        <f>+IFERROR(VLOOKUP(#REF!&amp;"-"&amp;ROW()-109,[2]ワークシート!$F$2:$BW$498,58,0),"")</f>
        <v/>
      </c>
      <c r="X315" s="231"/>
      <c r="Y315" s="231"/>
      <c r="Z315" s="174" t="str">
        <f t="shared" si="9"/>
        <v/>
      </c>
      <c r="AA315" s="174"/>
      <c r="AB315" s="176" t="str">
        <f>+IFERROR(IF(VLOOKUP(#REF!&amp;"-"&amp;ROW()-109,[2]ワークシート!$F$2:$BW$498,10,0)="","",VLOOKUP(#REF!&amp;"-"&amp;ROW()-109,[2]ワークシート!$F$2:$BW$498,10,0)),"")</f>
        <v/>
      </c>
      <c r="AC315" s="177"/>
      <c r="AD315" s="232" t="str">
        <f>+IFERROR(VLOOKUP(#REF!&amp;"-"&amp;ROW()-109,[2]ワークシート!$F$2:$BW$498,62,0),"")</f>
        <v/>
      </c>
      <c r="AE315" s="232"/>
      <c r="AF315" s="174" t="str">
        <f t="shared" si="10"/>
        <v/>
      </c>
      <c r="AG315" s="174"/>
      <c r="AH315" s="174" t="str">
        <f>+IFERROR(IF(VLOOKUP(#REF!&amp;"-"&amp;ROW()-109,[2]ワークシート!$F$2:$BW$498,63,0)="","",VLOOKUP(#REF!&amp;"-"&amp;ROW()-109,[2]ワークシート!$F$2:$BW$498,63,0)),"")</f>
        <v/>
      </c>
      <c r="AI315" s="174"/>
      <c r="AK315" s="51">
        <v>235</v>
      </c>
      <c r="AL315" s="51" t="str">
        <f t="shared" si="11"/>
        <v>235</v>
      </c>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c r="BQ315" s="41"/>
      <c r="BR315" s="41"/>
      <c r="BS315" s="41"/>
    </row>
    <row r="316" spans="1:71" ht="35.1" hidden="1" customHeight="1">
      <c r="A316" s="41"/>
      <c r="B316" s="176" t="str">
        <f>+IFERROR(VLOOKUP(#REF!&amp;"-"&amp;ROW()-109,[2]ワークシート!$F$2:$BW$498,6,0),"")</f>
        <v/>
      </c>
      <c r="C316" s="177"/>
      <c r="D316" s="176" t="str">
        <f>+IFERROR(IF(VLOOKUP(#REF!&amp;"-"&amp;ROW()-109,[2]ワークシート!$F$2:$BW$498,7,0)="","",VLOOKUP(#REF!&amp;"-"&amp;ROW()-109,[2]ワークシート!$F$2:$BW$498,7,0)),"")</f>
        <v/>
      </c>
      <c r="E316" s="177"/>
      <c r="F316" s="176" t="str">
        <f>+IFERROR(VLOOKUP(#REF!&amp;"-"&amp;ROW()-109,[2]ワークシート!$F$2:$BW$498,8,0),"")</f>
        <v/>
      </c>
      <c r="G316" s="177"/>
      <c r="H316" s="45" t="str">
        <f>+IFERROR(VLOOKUP(#REF!&amp;"-"&amp;ROW()-109,[2]ワークシート!$F$2:$BW$498,9,0),"")</f>
        <v/>
      </c>
      <c r="I31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6" s="234"/>
      <c r="K316" s="176" t="str">
        <f>+IFERROR(VLOOKUP(#REF!&amp;"-"&amp;ROW()-109,[2]ワークシート!$F$2:$BW$498,16,0),"")</f>
        <v/>
      </c>
      <c r="L316" s="178"/>
      <c r="M316" s="177"/>
      <c r="N316" s="235" t="str">
        <f>+IFERROR(VLOOKUP(#REF!&amp;"-"&amp;ROW()-109,[2]ワークシート!$F$2:$BW$498,21,0),"")</f>
        <v/>
      </c>
      <c r="O316" s="236"/>
      <c r="P316" s="231" t="str">
        <f>+IFERROR(VLOOKUP(#REF!&amp;"-"&amp;ROW()-109,[2]ワークシート!$F$2:$BW$498,22,0),"")</f>
        <v/>
      </c>
      <c r="Q316" s="231"/>
      <c r="R316" s="183" t="str">
        <f>+IFERROR(VLOOKUP(#REF!&amp;"-"&amp;ROW()-109,[2]ワークシート!$F$2:$BW$498,52,0),"")</f>
        <v/>
      </c>
      <c r="S316" s="183"/>
      <c r="T316" s="183"/>
      <c r="U316" s="231" t="str">
        <f>+IFERROR(VLOOKUP(#REF!&amp;"-"&amp;ROW()-109,[2]ワークシート!$F$2:$BW$498,57,0),"")</f>
        <v/>
      </c>
      <c r="V316" s="231"/>
      <c r="W316" s="231" t="str">
        <f>+IFERROR(VLOOKUP(#REF!&amp;"-"&amp;ROW()-109,[2]ワークシート!$F$2:$BW$498,58,0),"")</f>
        <v/>
      </c>
      <c r="X316" s="231"/>
      <c r="Y316" s="231"/>
      <c r="Z316" s="174" t="str">
        <f t="shared" si="9"/>
        <v/>
      </c>
      <c r="AA316" s="174"/>
      <c r="AB316" s="176" t="str">
        <f>+IFERROR(IF(VLOOKUP(#REF!&amp;"-"&amp;ROW()-109,[2]ワークシート!$F$2:$BW$498,10,0)="","",VLOOKUP(#REF!&amp;"-"&amp;ROW()-109,[2]ワークシート!$F$2:$BW$498,10,0)),"")</f>
        <v/>
      </c>
      <c r="AC316" s="177"/>
      <c r="AD316" s="232" t="str">
        <f>+IFERROR(VLOOKUP(#REF!&amp;"-"&amp;ROW()-109,[2]ワークシート!$F$2:$BW$498,62,0),"")</f>
        <v/>
      </c>
      <c r="AE316" s="232"/>
      <c r="AF316" s="174" t="str">
        <f t="shared" si="10"/>
        <v/>
      </c>
      <c r="AG316" s="174"/>
      <c r="AH316" s="174" t="str">
        <f>+IFERROR(IF(VLOOKUP(#REF!&amp;"-"&amp;ROW()-109,[2]ワークシート!$F$2:$BW$498,63,0)="","",VLOOKUP(#REF!&amp;"-"&amp;ROW()-109,[2]ワークシート!$F$2:$BW$498,63,0)),"")</f>
        <v/>
      </c>
      <c r="AI316" s="174"/>
      <c r="AK316" s="51">
        <v>236</v>
      </c>
      <c r="AL316" s="51" t="str">
        <f t="shared" si="11"/>
        <v>236</v>
      </c>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c r="BR316" s="41"/>
      <c r="BS316" s="41"/>
    </row>
    <row r="317" spans="1:71" ht="35.1" hidden="1" customHeight="1">
      <c r="A317" s="41"/>
      <c r="B317" s="176" t="str">
        <f>+IFERROR(VLOOKUP(#REF!&amp;"-"&amp;ROW()-109,[2]ワークシート!$F$2:$BW$498,6,0),"")</f>
        <v/>
      </c>
      <c r="C317" s="177"/>
      <c r="D317" s="176" t="str">
        <f>+IFERROR(IF(VLOOKUP(#REF!&amp;"-"&amp;ROW()-109,[2]ワークシート!$F$2:$BW$498,7,0)="","",VLOOKUP(#REF!&amp;"-"&amp;ROW()-109,[2]ワークシート!$F$2:$BW$498,7,0)),"")</f>
        <v/>
      </c>
      <c r="E317" s="177"/>
      <c r="F317" s="176" t="str">
        <f>+IFERROR(VLOOKUP(#REF!&amp;"-"&amp;ROW()-109,[2]ワークシート!$F$2:$BW$498,8,0),"")</f>
        <v/>
      </c>
      <c r="G317" s="177"/>
      <c r="H317" s="45" t="str">
        <f>+IFERROR(VLOOKUP(#REF!&amp;"-"&amp;ROW()-109,[2]ワークシート!$F$2:$BW$498,9,0),"")</f>
        <v/>
      </c>
      <c r="I31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7" s="234"/>
      <c r="K317" s="176" t="str">
        <f>+IFERROR(VLOOKUP(#REF!&amp;"-"&amp;ROW()-109,[2]ワークシート!$F$2:$BW$498,16,0),"")</f>
        <v/>
      </c>
      <c r="L317" s="178"/>
      <c r="M317" s="177"/>
      <c r="N317" s="235" t="str">
        <f>+IFERROR(VLOOKUP(#REF!&amp;"-"&amp;ROW()-109,[2]ワークシート!$F$2:$BW$498,21,0),"")</f>
        <v/>
      </c>
      <c r="O317" s="236"/>
      <c r="P317" s="231" t="str">
        <f>+IFERROR(VLOOKUP(#REF!&amp;"-"&amp;ROW()-109,[2]ワークシート!$F$2:$BW$498,22,0),"")</f>
        <v/>
      </c>
      <c r="Q317" s="231"/>
      <c r="R317" s="183" t="str">
        <f>+IFERROR(VLOOKUP(#REF!&amp;"-"&amp;ROW()-109,[2]ワークシート!$F$2:$BW$498,52,0),"")</f>
        <v/>
      </c>
      <c r="S317" s="183"/>
      <c r="T317" s="183"/>
      <c r="U317" s="231" t="str">
        <f>+IFERROR(VLOOKUP(#REF!&amp;"-"&amp;ROW()-109,[2]ワークシート!$F$2:$BW$498,57,0),"")</f>
        <v/>
      </c>
      <c r="V317" s="231"/>
      <c r="W317" s="231" t="str">
        <f>+IFERROR(VLOOKUP(#REF!&amp;"-"&amp;ROW()-109,[2]ワークシート!$F$2:$BW$498,58,0),"")</f>
        <v/>
      </c>
      <c r="X317" s="231"/>
      <c r="Y317" s="231"/>
      <c r="Z317" s="174" t="str">
        <f t="shared" si="9"/>
        <v/>
      </c>
      <c r="AA317" s="174"/>
      <c r="AB317" s="176" t="str">
        <f>+IFERROR(IF(VLOOKUP(#REF!&amp;"-"&amp;ROW()-109,[2]ワークシート!$F$2:$BW$498,10,0)="","",VLOOKUP(#REF!&amp;"-"&amp;ROW()-109,[2]ワークシート!$F$2:$BW$498,10,0)),"")</f>
        <v/>
      </c>
      <c r="AC317" s="177"/>
      <c r="AD317" s="232" t="str">
        <f>+IFERROR(VLOOKUP(#REF!&amp;"-"&amp;ROW()-109,[2]ワークシート!$F$2:$BW$498,62,0),"")</f>
        <v/>
      </c>
      <c r="AE317" s="232"/>
      <c r="AF317" s="174" t="str">
        <f t="shared" si="10"/>
        <v/>
      </c>
      <c r="AG317" s="174"/>
      <c r="AH317" s="174" t="str">
        <f>+IFERROR(IF(VLOOKUP(#REF!&amp;"-"&amp;ROW()-109,[2]ワークシート!$F$2:$BW$498,63,0)="","",VLOOKUP(#REF!&amp;"-"&amp;ROW()-109,[2]ワークシート!$F$2:$BW$498,63,0)),"")</f>
        <v/>
      </c>
      <c r="AI317" s="174"/>
      <c r="AK317" s="51">
        <v>237</v>
      </c>
      <c r="AL317" s="51" t="str">
        <f t="shared" si="11"/>
        <v>237</v>
      </c>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c r="BQ317" s="41"/>
      <c r="BR317" s="41"/>
      <c r="BS317" s="41"/>
    </row>
    <row r="318" spans="1:71" ht="35.1" hidden="1" customHeight="1">
      <c r="A318" s="41"/>
      <c r="B318" s="176" t="str">
        <f>+IFERROR(VLOOKUP(#REF!&amp;"-"&amp;ROW()-109,[2]ワークシート!$F$2:$BW$498,6,0),"")</f>
        <v/>
      </c>
      <c r="C318" s="177"/>
      <c r="D318" s="176" t="str">
        <f>+IFERROR(IF(VLOOKUP(#REF!&amp;"-"&amp;ROW()-109,[2]ワークシート!$F$2:$BW$498,7,0)="","",VLOOKUP(#REF!&amp;"-"&amp;ROW()-109,[2]ワークシート!$F$2:$BW$498,7,0)),"")</f>
        <v/>
      </c>
      <c r="E318" s="177"/>
      <c r="F318" s="176" t="str">
        <f>+IFERROR(VLOOKUP(#REF!&amp;"-"&amp;ROW()-109,[2]ワークシート!$F$2:$BW$498,8,0),"")</f>
        <v/>
      </c>
      <c r="G318" s="177"/>
      <c r="H318" s="45" t="str">
        <f>+IFERROR(VLOOKUP(#REF!&amp;"-"&amp;ROW()-109,[2]ワークシート!$F$2:$BW$498,9,0),"")</f>
        <v/>
      </c>
      <c r="I31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8" s="234"/>
      <c r="K318" s="176" t="str">
        <f>+IFERROR(VLOOKUP(#REF!&amp;"-"&amp;ROW()-109,[2]ワークシート!$F$2:$BW$498,16,0),"")</f>
        <v/>
      </c>
      <c r="L318" s="178"/>
      <c r="M318" s="177"/>
      <c r="N318" s="235" t="str">
        <f>+IFERROR(VLOOKUP(#REF!&amp;"-"&amp;ROW()-109,[2]ワークシート!$F$2:$BW$498,21,0),"")</f>
        <v/>
      </c>
      <c r="O318" s="236"/>
      <c r="P318" s="231" t="str">
        <f>+IFERROR(VLOOKUP(#REF!&amp;"-"&amp;ROW()-109,[2]ワークシート!$F$2:$BW$498,22,0),"")</f>
        <v/>
      </c>
      <c r="Q318" s="231"/>
      <c r="R318" s="183" t="str">
        <f>+IFERROR(VLOOKUP(#REF!&amp;"-"&amp;ROW()-109,[2]ワークシート!$F$2:$BW$498,52,0),"")</f>
        <v/>
      </c>
      <c r="S318" s="183"/>
      <c r="T318" s="183"/>
      <c r="U318" s="231" t="str">
        <f>+IFERROR(VLOOKUP(#REF!&amp;"-"&amp;ROW()-109,[2]ワークシート!$F$2:$BW$498,57,0),"")</f>
        <v/>
      </c>
      <c r="V318" s="231"/>
      <c r="W318" s="231" t="str">
        <f>+IFERROR(VLOOKUP(#REF!&amp;"-"&amp;ROW()-109,[2]ワークシート!$F$2:$BW$498,58,0),"")</f>
        <v/>
      </c>
      <c r="X318" s="231"/>
      <c r="Y318" s="231"/>
      <c r="Z318" s="174" t="str">
        <f t="shared" si="9"/>
        <v/>
      </c>
      <c r="AA318" s="174"/>
      <c r="AB318" s="176" t="str">
        <f>+IFERROR(IF(VLOOKUP(#REF!&amp;"-"&amp;ROW()-109,[2]ワークシート!$F$2:$BW$498,10,0)="","",VLOOKUP(#REF!&amp;"-"&amp;ROW()-109,[2]ワークシート!$F$2:$BW$498,10,0)),"")</f>
        <v/>
      </c>
      <c r="AC318" s="177"/>
      <c r="AD318" s="232" t="str">
        <f>+IFERROR(VLOOKUP(#REF!&amp;"-"&amp;ROW()-109,[2]ワークシート!$F$2:$BW$498,62,0),"")</f>
        <v/>
      </c>
      <c r="AE318" s="232"/>
      <c r="AF318" s="174" t="str">
        <f t="shared" si="10"/>
        <v/>
      </c>
      <c r="AG318" s="174"/>
      <c r="AH318" s="174" t="str">
        <f>+IFERROR(IF(VLOOKUP(#REF!&amp;"-"&amp;ROW()-109,[2]ワークシート!$F$2:$BW$498,63,0)="","",VLOOKUP(#REF!&amp;"-"&amp;ROW()-109,[2]ワークシート!$F$2:$BW$498,63,0)),"")</f>
        <v/>
      </c>
      <c r="AI318" s="174"/>
      <c r="AK318" s="51">
        <v>238</v>
      </c>
      <c r="AL318" s="51" t="str">
        <f t="shared" si="11"/>
        <v>238</v>
      </c>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c r="BQ318" s="41"/>
      <c r="BR318" s="41"/>
      <c r="BS318" s="41"/>
    </row>
    <row r="319" spans="1:71" ht="35.1" hidden="1" customHeight="1">
      <c r="A319" s="41"/>
      <c r="B319" s="176" t="str">
        <f>+IFERROR(VLOOKUP(#REF!&amp;"-"&amp;ROW()-109,[2]ワークシート!$F$2:$BW$498,6,0),"")</f>
        <v/>
      </c>
      <c r="C319" s="177"/>
      <c r="D319" s="176" t="str">
        <f>+IFERROR(IF(VLOOKUP(#REF!&amp;"-"&amp;ROW()-109,[2]ワークシート!$F$2:$BW$498,7,0)="","",VLOOKUP(#REF!&amp;"-"&amp;ROW()-109,[2]ワークシート!$F$2:$BW$498,7,0)),"")</f>
        <v/>
      </c>
      <c r="E319" s="177"/>
      <c r="F319" s="176" t="str">
        <f>+IFERROR(VLOOKUP(#REF!&amp;"-"&amp;ROW()-109,[2]ワークシート!$F$2:$BW$498,8,0),"")</f>
        <v/>
      </c>
      <c r="G319" s="177"/>
      <c r="H319" s="45" t="str">
        <f>+IFERROR(VLOOKUP(#REF!&amp;"-"&amp;ROW()-109,[2]ワークシート!$F$2:$BW$498,9,0),"")</f>
        <v/>
      </c>
      <c r="I31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19" s="234"/>
      <c r="K319" s="176" t="str">
        <f>+IFERROR(VLOOKUP(#REF!&amp;"-"&amp;ROW()-109,[2]ワークシート!$F$2:$BW$498,16,0),"")</f>
        <v/>
      </c>
      <c r="L319" s="178"/>
      <c r="M319" s="177"/>
      <c r="N319" s="235" t="str">
        <f>+IFERROR(VLOOKUP(#REF!&amp;"-"&amp;ROW()-109,[2]ワークシート!$F$2:$BW$498,21,0),"")</f>
        <v/>
      </c>
      <c r="O319" s="236"/>
      <c r="P319" s="231" t="str">
        <f>+IFERROR(VLOOKUP(#REF!&amp;"-"&amp;ROW()-109,[2]ワークシート!$F$2:$BW$498,22,0),"")</f>
        <v/>
      </c>
      <c r="Q319" s="231"/>
      <c r="R319" s="183" t="str">
        <f>+IFERROR(VLOOKUP(#REF!&amp;"-"&amp;ROW()-109,[2]ワークシート!$F$2:$BW$498,52,0),"")</f>
        <v/>
      </c>
      <c r="S319" s="183"/>
      <c r="T319" s="183"/>
      <c r="U319" s="231" t="str">
        <f>+IFERROR(VLOOKUP(#REF!&amp;"-"&amp;ROW()-109,[2]ワークシート!$F$2:$BW$498,57,0),"")</f>
        <v/>
      </c>
      <c r="V319" s="231"/>
      <c r="W319" s="231" t="str">
        <f>+IFERROR(VLOOKUP(#REF!&amp;"-"&amp;ROW()-109,[2]ワークシート!$F$2:$BW$498,58,0),"")</f>
        <v/>
      </c>
      <c r="X319" s="231"/>
      <c r="Y319" s="231"/>
      <c r="Z319" s="174" t="str">
        <f t="shared" si="9"/>
        <v/>
      </c>
      <c r="AA319" s="174"/>
      <c r="AB319" s="176" t="str">
        <f>+IFERROR(IF(VLOOKUP(#REF!&amp;"-"&amp;ROW()-109,[2]ワークシート!$F$2:$BW$498,10,0)="","",VLOOKUP(#REF!&amp;"-"&amp;ROW()-109,[2]ワークシート!$F$2:$BW$498,10,0)),"")</f>
        <v/>
      </c>
      <c r="AC319" s="177"/>
      <c r="AD319" s="232" t="str">
        <f>+IFERROR(VLOOKUP(#REF!&amp;"-"&amp;ROW()-109,[2]ワークシート!$F$2:$BW$498,62,0),"")</f>
        <v/>
      </c>
      <c r="AE319" s="232"/>
      <c r="AF319" s="174" t="str">
        <f t="shared" si="10"/>
        <v/>
      </c>
      <c r="AG319" s="174"/>
      <c r="AH319" s="174" t="str">
        <f>+IFERROR(IF(VLOOKUP(#REF!&amp;"-"&amp;ROW()-109,[2]ワークシート!$F$2:$BW$498,63,0)="","",VLOOKUP(#REF!&amp;"-"&amp;ROW()-109,[2]ワークシート!$F$2:$BW$498,63,0)),"")</f>
        <v/>
      </c>
      <c r="AI319" s="174"/>
      <c r="AK319" s="51">
        <v>239</v>
      </c>
      <c r="AL319" s="51" t="str">
        <f t="shared" si="11"/>
        <v>239</v>
      </c>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41"/>
      <c r="BS319" s="41"/>
    </row>
    <row r="320" spans="1:71" ht="35.1" hidden="1" customHeight="1">
      <c r="A320" s="41"/>
      <c r="B320" s="176" t="str">
        <f>+IFERROR(VLOOKUP(#REF!&amp;"-"&amp;ROW()-109,[2]ワークシート!$F$2:$BW$498,6,0),"")</f>
        <v/>
      </c>
      <c r="C320" s="177"/>
      <c r="D320" s="176" t="str">
        <f>+IFERROR(IF(VLOOKUP(#REF!&amp;"-"&amp;ROW()-109,[2]ワークシート!$F$2:$BW$498,7,0)="","",VLOOKUP(#REF!&amp;"-"&amp;ROW()-109,[2]ワークシート!$F$2:$BW$498,7,0)),"")</f>
        <v/>
      </c>
      <c r="E320" s="177"/>
      <c r="F320" s="176" t="str">
        <f>+IFERROR(VLOOKUP(#REF!&amp;"-"&amp;ROW()-109,[2]ワークシート!$F$2:$BW$498,8,0),"")</f>
        <v/>
      </c>
      <c r="G320" s="177"/>
      <c r="H320" s="45" t="str">
        <f>+IFERROR(VLOOKUP(#REF!&amp;"-"&amp;ROW()-109,[2]ワークシート!$F$2:$BW$498,9,0),"")</f>
        <v/>
      </c>
      <c r="I32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0" s="234"/>
      <c r="K320" s="176" t="str">
        <f>+IFERROR(VLOOKUP(#REF!&amp;"-"&amp;ROW()-109,[2]ワークシート!$F$2:$BW$498,16,0),"")</f>
        <v/>
      </c>
      <c r="L320" s="178"/>
      <c r="M320" s="177"/>
      <c r="N320" s="235" t="str">
        <f>+IFERROR(VLOOKUP(#REF!&amp;"-"&amp;ROW()-109,[2]ワークシート!$F$2:$BW$498,21,0),"")</f>
        <v/>
      </c>
      <c r="O320" s="236"/>
      <c r="P320" s="231" t="str">
        <f>+IFERROR(VLOOKUP(#REF!&amp;"-"&amp;ROW()-109,[2]ワークシート!$F$2:$BW$498,22,0),"")</f>
        <v/>
      </c>
      <c r="Q320" s="231"/>
      <c r="R320" s="183" t="str">
        <f>+IFERROR(VLOOKUP(#REF!&amp;"-"&amp;ROW()-109,[2]ワークシート!$F$2:$BW$498,52,0),"")</f>
        <v/>
      </c>
      <c r="S320" s="183"/>
      <c r="T320" s="183"/>
      <c r="U320" s="231" t="str">
        <f>+IFERROR(VLOOKUP(#REF!&amp;"-"&amp;ROW()-109,[2]ワークシート!$F$2:$BW$498,57,0),"")</f>
        <v/>
      </c>
      <c r="V320" s="231"/>
      <c r="W320" s="231" t="str">
        <f>+IFERROR(VLOOKUP(#REF!&amp;"-"&amp;ROW()-109,[2]ワークシート!$F$2:$BW$498,58,0),"")</f>
        <v/>
      </c>
      <c r="X320" s="231"/>
      <c r="Y320" s="231"/>
      <c r="Z320" s="174" t="str">
        <f t="shared" si="9"/>
        <v/>
      </c>
      <c r="AA320" s="174"/>
      <c r="AB320" s="176" t="str">
        <f>+IFERROR(IF(VLOOKUP(#REF!&amp;"-"&amp;ROW()-109,[2]ワークシート!$F$2:$BW$498,10,0)="","",VLOOKUP(#REF!&amp;"-"&amp;ROW()-109,[2]ワークシート!$F$2:$BW$498,10,0)),"")</f>
        <v/>
      </c>
      <c r="AC320" s="177"/>
      <c r="AD320" s="232" t="str">
        <f>+IFERROR(VLOOKUP(#REF!&amp;"-"&amp;ROW()-109,[2]ワークシート!$F$2:$BW$498,62,0),"")</f>
        <v/>
      </c>
      <c r="AE320" s="232"/>
      <c r="AF320" s="174" t="str">
        <f t="shared" si="10"/>
        <v/>
      </c>
      <c r="AG320" s="174"/>
      <c r="AH320" s="174" t="str">
        <f>+IFERROR(IF(VLOOKUP(#REF!&amp;"-"&amp;ROW()-109,[2]ワークシート!$F$2:$BW$498,63,0)="","",VLOOKUP(#REF!&amp;"-"&amp;ROW()-109,[2]ワークシート!$F$2:$BW$498,63,0)),"")</f>
        <v/>
      </c>
      <c r="AI320" s="174"/>
      <c r="AK320" s="51">
        <v>240</v>
      </c>
      <c r="AL320" s="51" t="str">
        <f t="shared" si="11"/>
        <v>240</v>
      </c>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c r="BR320" s="41"/>
      <c r="BS320" s="41"/>
    </row>
    <row r="321" spans="1:71" ht="35.1" hidden="1" customHeight="1">
      <c r="A321" s="41"/>
      <c r="B321" s="176" t="str">
        <f>+IFERROR(VLOOKUP(#REF!&amp;"-"&amp;ROW()-109,[2]ワークシート!$F$2:$BW$498,6,0),"")</f>
        <v/>
      </c>
      <c r="C321" s="177"/>
      <c r="D321" s="176" t="str">
        <f>+IFERROR(IF(VLOOKUP(#REF!&amp;"-"&amp;ROW()-109,[2]ワークシート!$F$2:$BW$498,7,0)="","",VLOOKUP(#REF!&amp;"-"&amp;ROW()-109,[2]ワークシート!$F$2:$BW$498,7,0)),"")</f>
        <v/>
      </c>
      <c r="E321" s="177"/>
      <c r="F321" s="176" t="str">
        <f>+IFERROR(VLOOKUP(#REF!&amp;"-"&amp;ROW()-109,[2]ワークシート!$F$2:$BW$498,8,0),"")</f>
        <v/>
      </c>
      <c r="G321" s="177"/>
      <c r="H321" s="45" t="str">
        <f>+IFERROR(VLOOKUP(#REF!&amp;"-"&amp;ROW()-109,[2]ワークシート!$F$2:$BW$498,9,0),"")</f>
        <v/>
      </c>
      <c r="I32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1" s="234"/>
      <c r="K321" s="176" t="str">
        <f>+IFERROR(VLOOKUP(#REF!&amp;"-"&amp;ROW()-109,[2]ワークシート!$F$2:$BW$498,16,0),"")</f>
        <v/>
      </c>
      <c r="L321" s="178"/>
      <c r="M321" s="177"/>
      <c r="N321" s="235" t="str">
        <f>+IFERROR(VLOOKUP(#REF!&amp;"-"&amp;ROW()-109,[2]ワークシート!$F$2:$BW$498,21,0),"")</f>
        <v/>
      </c>
      <c r="O321" s="236"/>
      <c r="P321" s="231" t="str">
        <f>+IFERROR(VLOOKUP(#REF!&amp;"-"&amp;ROW()-109,[2]ワークシート!$F$2:$BW$498,22,0),"")</f>
        <v/>
      </c>
      <c r="Q321" s="231"/>
      <c r="R321" s="183" t="str">
        <f>+IFERROR(VLOOKUP(#REF!&amp;"-"&amp;ROW()-109,[2]ワークシート!$F$2:$BW$498,52,0),"")</f>
        <v/>
      </c>
      <c r="S321" s="183"/>
      <c r="T321" s="183"/>
      <c r="U321" s="231" t="str">
        <f>+IFERROR(VLOOKUP(#REF!&amp;"-"&amp;ROW()-109,[2]ワークシート!$F$2:$BW$498,57,0),"")</f>
        <v/>
      </c>
      <c r="V321" s="231"/>
      <c r="W321" s="231" t="str">
        <f>+IFERROR(VLOOKUP(#REF!&amp;"-"&amp;ROW()-109,[2]ワークシート!$F$2:$BW$498,58,0),"")</f>
        <v/>
      </c>
      <c r="X321" s="231"/>
      <c r="Y321" s="231"/>
      <c r="Z321" s="174" t="str">
        <f t="shared" si="9"/>
        <v/>
      </c>
      <c r="AA321" s="174"/>
      <c r="AB321" s="176" t="str">
        <f>+IFERROR(IF(VLOOKUP(#REF!&amp;"-"&amp;ROW()-109,[2]ワークシート!$F$2:$BW$498,10,0)="","",VLOOKUP(#REF!&amp;"-"&amp;ROW()-109,[2]ワークシート!$F$2:$BW$498,10,0)),"")</f>
        <v/>
      </c>
      <c r="AC321" s="177"/>
      <c r="AD321" s="232" t="str">
        <f>+IFERROR(VLOOKUP(#REF!&amp;"-"&amp;ROW()-109,[2]ワークシート!$F$2:$BW$498,62,0),"")</f>
        <v/>
      </c>
      <c r="AE321" s="232"/>
      <c r="AF321" s="174" t="str">
        <f t="shared" si="10"/>
        <v/>
      </c>
      <c r="AG321" s="174"/>
      <c r="AH321" s="174" t="str">
        <f>+IFERROR(IF(VLOOKUP(#REF!&amp;"-"&amp;ROW()-109,[2]ワークシート!$F$2:$BW$498,63,0)="","",VLOOKUP(#REF!&amp;"-"&amp;ROW()-109,[2]ワークシート!$F$2:$BW$498,63,0)),"")</f>
        <v/>
      </c>
      <c r="AI321" s="174"/>
      <c r="AK321" s="51">
        <v>241</v>
      </c>
      <c r="AL321" s="51" t="str">
        <f t="shared" si="11"/>
        <v>241</v>
      </c>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c r="BQ321" s="41"/>
      <c r="BR321" s="41"/>
      <c r="BS321" s="41"/>
    </row>
    <row r="322" spans="1:71" ht="35.1" hidden="1" customHeight="1">
      <c r="A322" s="41"/>
      <c r="B322" s="176" t="str">
        <f>+IFERROR(VLOOKUP(#REF!&amp;"-"&amp;ROW()-109,[2]ワークシート!$F$2:$BW$498,6,0),"")</f>
        <v/>
      </c>
      <c r="C322" s="177"/>
      <c r="D322" s="176" t="str">
        <f>+IFERROR(IF(VLOOKUP(#REF!&amp;"-"&amp;ROW()-109,[2]ワークシート!$F$2:$BW$498,7,0)="","",VLOOKUP(#REF!&amp;"-"&amp;ROW()-109,[2]ワークシート!$F$2:$BW$498,7,0)),"")</f>
        <v/>
      </c>
      <c r="E322" s="177"/>
      <c r="F322" s="176" t="str">
        <f>+IFERROR(VLOOKUP(#REF!&amp;"-"&amp;ROW()-109,[2]ワークシート!$F$2:$BW$498,8,0),"")</f>
        <v/>
      </c>
      <c r="G322" s="177"/>
      <c r="H322" s="45" t="str">
        <f>+IFERROR(VLOOKUP(#REF!&amp;"-"&amp;ROW()-109,[2]ワークシート!$F$2:$BW$498,9,0),"")</f>
        <v/>
      </c>
      <c r="I32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2" s="234"/>
      <c r="K322" s="176" t="str">
        <f>+IFERROR(VLOOKUP(#REF!&amp;"-"&amp;ROW()-109,[2]ワークシート!$F$2:$BW$498,16,0),"")</f>
        <v/>
      </c>
      <c r="L322" s="178"/>
      <c r="M322" s="177"/>
      <c r="N322" s="235" t="str">
        <f>+IFERROR(VLOOKUP(#REF!&amp;"-"&amp;ROW()-109,[2]ワークシート!$F$2:$BW$498,21,0),"")</f>
        <v/>
      </c>
      <c r="O322" s="236"/>
      <c r="P322" s="231" t="str">
        <f>+IFERROR(VLOOKUP(#REF!&amp;"-"&amp;ROW()-109,[2]ワークシート!$F$2:$BW$498,22,0),"")</f>
        <v/>
      </c>
      <c r="Q322" s="231"/>
      <c r="R322" s="183" t="str">
        <f>+IFERROR(VLOOKUP(#REF!&amp;"-"&amp;ROW()-109,[2]ワークシート!$F$2:$BW$498,52,0),"")</f>
        <v/>
      </c>
      <c r="S322" s="183"/>
      <c r="T322" s="183"/>
      <c r="U322" s="231" t="str">
        <f>+IFERROR(VLOOKUP(#REF!&amp;"-"&amp;ROW()-109,[2]ワークシート!$F$2:$BW$498,57,0),"")</f>
        <v/>
      </c>
      <c r="V322" s="231"/>
      <c r="W322" s="231" t="str">
        <f>+IFERROR(VLOOKUP(#REF!&amp;"-"&amp;ROW()-109,[2]ワークシート!$F$2:$BW$498,58,0),"")</f>
        <v/>
      </c>
      <c r="X322" s="231"/>
      <c r="Y322" s="231"/>
      <c r="Z322" s="174" t="str">
        <f t="shared" si="9"/>
        <v/>
      </c>
      <c r="AA322" s="174"/>
      <c r="AB322" s="176" t="str">
        <f>+IFERROR(IF(VLOOKUP(#REF!&amp;"-"&amp;ROW()-109,[2]ワークシート!$F$2:$BW$498,10,0)="","",VLOOKUP(#REF!&amp;"-"&amp;ROW()-109,[2]ワークシート!$F$2:$BW$498,10,0)),"")</f>
        <v/>
      </c>
      <c r="AC322" s="177"/>
      <c r="AD322" s="232" t="str">
        <f>+IFERROR(VLOOKUP(#REF!&amp;"-"&amp;ROW()-109,[2]ワークシート!$F$2:$BW$498,62,0),"")</f>
        <v/>
      </c>
      <c r="AE322" s="232"/>
      <c r="AF322" s="174" t="str">
        <f t="shared" si="10"/>
        <v/>
      </c>
      <c r="AG322" s="174"/>
      <c r="AH322" s="174" t="str">
        <f>+IFERROR(IF(VLOOKUP(#REF!&amp;"-"&amp;ROW()-109,[2]ワークシート!$F$2:$BW$498,63,0)="","",VLOOKUP(#REF!&amp;"-"&amp;ROW()-109,[2]ワークシート!$F$2:$BW$498,63,0)),"")</f>
        <v/>
      </c>
      <c r="AI322" s="174"/>
      <c r="AK322" s="51">
        <v>242</v>
      </c>
      <c r="AL322" s="51" t="str">
        <f t="shared" si="11"/>
        <v>242</v>
      </c>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c r="BR322" s="41"/>
      <c r="BS322" s="41"/>
    </row>
    <row r="323" spans="1:71" ht="35.1" hidden="1" customHeight="1">
      <c r="A323" s="41"/>
      <c r="B323" s="176" t="str">
        <f>+IFERROR(VLOOKUP(#REF!&amp;"-"&amp;ROW()-109,[2]ワークシート!$F$2:$BW$498,6,0),"")</f>
        <v/>
      </c>
      <c r="C323" s="177"/>
      <c r="D323" s="176" t="str">
        <f>+IFERROR(IF(VLOOKUP(#REF!&amp;"-"&amp;ROW()-109,[2]ワークシート!$F$2:$BW$498,7,0)="","",VLOOKUP(#REF!&amp;"-"&amp;ROW()-109,[2]ワークシート!$F$2:$BW$498,7,0)),"")</f>
        <v/>
      </c>
      <c r="E323" s="177"/>
      <c r="F323" s="176" t="str">
        <f>+IFERROR(VLOOKUP(#REF!&amp;"-"&amp;ROW()-109,[2]ワークシート!$F$2:$BW$498,8,0),"")</f>
        <v/>
      </c>
      <c r="G323" s="177"/>
      <c r="H323" s="45" t="str">
        <f>+IFERROR(VLOOKUP(#REF!&amp;"-"&amp;ROW()-109,[2]ワークシート!$F$2:$BW$498,9,0),"")</f>
        <v/>
      </c>
      <c r="I32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3" s="234"/>
      <c r="K323" s="176" t="str">
        <f>+IFERROR(VLOOKUP(#REF!&amp;"-"&amp;ROW()-109,[2]ワークシート!$F$2:$BW$498,16,0),"")</f>
        <v/>
      </c>
      <c r="L323" s="178"/>
      <c r="M323" s="177"/>
      <c r="N323" s="235" t="str">
        <f>+IFERROR(VLOOKUP(#REF!&amp;"-"&amp;ROW()-109,[2]ワークシート!$F$2:$BW$498,21,0),"")</f>
        <v/>
      </c>
      <c r="O323" s="236"/>
      <c r="P323" s="231" t="str">
        <f>+IFERROR(VLOOKUP(#REF!&amp;"-"&amp;ROW()-109,[2]ワークシート!$F$2:$BW$498,22,0),"")</f>
        <v/>
      </c>
      <c r="Q323" s="231"/>
      <c r="R323" s="183" t="str">
        <f>+IFERROR(VLOOKUP(#REF!&amp;"-"&amp;ROW()-109,[2]ワークシート!$F$2:$BW$498,52,0),"")</f>
        <v/>
      </c>
      <c r="S323" s="183"/>
      <c r="T323" s="183"/>
      <c r="U323" s="231" t="str">
        <f>+IFERROR(VLOOKUP(#REF!&amp;"-"&amp;ROW()-109,[2]ワークシート!$F$2:$BW$498,57,0),"")</f>
        <v/>
      </c>
      <c r="V323" s="231"/>
      <c r="W323" s="231" t="str">
        <f>+IFERROR(VLOOKUP(#REF!&amp;"-"&amp;ROW()-109,[2]ワークシート!$F$2:$BW$498,58,0),"")</f>
        <v/>
      </c>
      <c r="X323" s="231"/>
      <c r="Y323" s="231"/>
      <c r="Z323" s="174" t="str">
        <f t="shared" si="9"/>
        <v/>
      </c>
      <c r="AA323" s="174"/>
      <c r="AB323" s="176" t="str">
        <f>+IFERROR(IF(VLOOKUP(#REF!&amp;"-"&amp;ROW()-109,[2]ワークシート!$F$2:$BW$498,10,0)="","",VLOOKUP(#REF!&amp;"-"&amp;ROW()-109,[2]ワークシート!$F$2:$BW$498,10,0)),"")</f>
        <v/>
      </c>
      <c r="AC323" s="177"/>
      <c r="AD323" s="232" t="str">
        <f>+IFERROR(VLOOKUP(#REF!&amp;"-"&amp;ROW()-109,[2]ワークシート!$F$2:$BW$498,62,0),"")</f>
        <v/>
      </c>
      <c r="AE323" s="232"/>
      <c r="AF323" s="174" t="str">
        <f t="shared" si="10"/>
        <v/>
      </c>
      <c r="AG323" s="174"/>
      <c r="AH323" s="174" t="str">
        <f>+IFERROR(IF(VLOOKUP(#REF!&amp;"-"&amp;ROW()-109,[2]ワークシート!$F$2:$BW$498,63,0)="","",VLOOKUP(#REF!&amp;"-"&amp;ROW()-109,[2]ワークシート!$F$2:$BW$498,63,0)),"")</f>
        <v/>
      </c>
      <c r="AI323" s="174"/>
      <c r="AK323" s="51">
        <v>243</v>
      </c>
      <c r="AL323" s="51" t="str">
        <f t="shared" si="11"/>
        <v>243</v>
      </c>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c r="BQ323" s="41"/>
      <c r="BR323" s="41"/>
      <c r="BS323" s="41"/>
    </row>
    <row r="324" spans="1:71" ht="35.1" hidden="1" customHeight="1">
      <c r="A324" s="41"/>
      <c r="B324" s="176" t="str">
        <f>+IFERROR(VLOOKUP(#REF!&amp;"-"&amp;ROW()-109,[2]ワークシート!$F$2:$BW$498,6,0),"")</f>
        <v/>
      </c>
      <c r="C324" s="177"/>
      <c r="D324" s="176" t="str">
        <f>+IFERROR(IF(VLOOKUP(#REF!&amp;"-"&amp;ROW()-109,[2]ワークシート!$F$2:$BW$498,7,0)="","",VLOOKUP(#REF!&amp;"-"&amp;ROW()-109,[2]ワークシート!$F$2:$BW$498,7,0)),"")</f>
        <v/>
      </c>
      <c r="E324" s="177"/>
      <c r="F324" s="176" t="str">
        <f>+IFERROR(VLOOKUP(#REF!&amp;"-"&amp;ROW()-109,[2]ワークシート!$F$2:$BW$498,8,0),"")</f>
        <v/>
      </c>
      <c r="G324" s="177"/>
      <c r="H324" s="45" t="str">
        <f>+IFERROR(VLOOKUP(#REF!&amp;"-"&amp;ROW()-109,[2]ワークシート!$F$2:$BW$498,9,0),"")</f>
        <v/>
      </c>
      <c r="I32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4" s="234"/>
      <c r="K324" s="176" t="str">
        <f>+IFERROR(VLOOKUP(#REF!&amp;"-"&amp;ROW()-109,[2]ワークシート!$F$2:$BW$498,16,0),"")</f>
        <v/>
      </c>
      <c r="L324" s="178"/>
      <c r="M324" s="177"/>
      <c r="N324" s="235" t="str">
        <f>+IFERROR(VLOOKUP(#REF!&amp;"-"&amp;ROW()-109,[2]ワークシート!$F$2:$BW$498,21,0),"")</f>
        <v/>
      </c>
      <c r="O324" s="236"/>
      <c r="P324" s="231" t="str">
        <f>+IFERROR(VLOOKUP(#REF!&amp;"-"&amp;ROW()-109,[2]ワークシート!$F$2:$BW$498,22,0),"")</f>
        <v/>
      </c>
      <c r="Q324" s="231"/>
      <c r="R324" s="183" t="str">
        <f>+IFERROR(VLOOKUP(#REF!&amp;"-"&amp;ROW()-109,[2]ワークシート!$F$2:$BW$498,52,0),"")</f>
        <v/>
      </c>
      <c r="S324" s="183"/>
      <c r="T324" s="183"/>
      <c r="U324" s="231" t="str">
        <f>+IFERROR(VLOOKUP(#REF!&amp;"-"&amp;ROW()-109,[2]ワークシート!$F$2:$BW$498,57,0),"")</f>
        <v/>
      </c>
      <c r="V324" s="231"/>
      <c r="W324" s="231" t="str">
        <f>+IFERROR(VLOOKUP(#REF!&amp;"-"&amp;ROW()-109,[2]ワークシート!$F$2:$BW$498,58,0),"")</f>
        <v/>
      </c>
      <c r="X324" s="231"/>
      <c r="Y324" s="231"/>
      <c r="Z324" s="174" t="str">
        <f t="shared" si="9"/>
        <v/>
      </c>
      <c r="AA324" s="174"/>
      <c r="AB324" s="176" t="str">
        <f>+IFERROR(IF(VLOOKUP(#REF!&amp;"-"&amp;ROW()-109,[2]ワークシート!$F$2:$BW$498,10,0)="","",VLOOKUP(#REF!&amp;"-"&amp;ROW()-109,[2]ワークシート!$F$2:$BW$498,10,0)),"")</f>
        <v/>
      </c>
      <c r="AC324" s="177"/>
      <c r="AD324" s="232" t="str">
        <f>+IFERROR(VLOOKUP(#REF!&amp;"-"&amp;ROW()-109,[2]ワークシート!$F$2:$BW$498,62,0),"")</f>
        <v/>
      </c>
      <c r="AE324" s="232"/>
      <c r="AF324" s="174" t="str">
        <f t="shared" si="10"/>
        <v/>
      </c>
      <c r="AG324" s="174"/>
      <c r="AH324" s="174" t="str">
        <f>+IFERROR(IF(VLOOKUP(#REF!&amp;"-"&amp;ROW()-109,[2]ワークシート!$F$2:$BW$498,63,0)="","",VLOOKUP(#REF!&amp;"-"&amp;ROW()-109,[2]ワークシート!$F$2:$BW$498,63,0)),"")</f>
        <v/>
      </c>
      <c r="AI324" s="174"/>
      <c r="AK324" s="51">
        <v>244</v>
      </c>
      <c r="AL324" s="51" t="str">
        <f t="shared" si="11"/>
        <v>244</v>
      </c>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41"/>
      <c r="BM324" s="41"/>
      <c r="BN324" s="41"/>
      <c r="BO324" s="41"/>
      <c r="BP324" s="41"/>
      <c r="BQ324" s="41"/>
      <c r="BR324" s="41"/>
      <c r="BS324" s="41"/>
    </row>
    <row r="325" spans="1:71" ht="35.1" hidden="1" customHeight="1">
      <c r="A325" s="41"/>
      <c r="B325" s="176" t="str">
        <f>+IFERROR(VLOOKUP(#REF!&amp;"-"&amp;ROW()-109,[2]ワークシート!$F$2:$BW$498,6,0),"")</f>
        <v/>
      </c>
      <c r="C325" s="177"/>
      <c r="D325" s="176" t="str">
        <f>+IFERROR(IF(VLOOKUP(#REF!&amp;"-"&amp;ROW()-109,[2]ワークシート!$F$2:$BW$498,7,0)="","",VLOOKUP(#REF!&amp;"-"&amp;ROW()-109,[2]ワークシート!$F$2:$BW$498,7,0)),"")</f>
        <v/>
      </c>
      <c r="E325" s="177"/>
      <c r="F325" s="176" t="str">
        <f>+IFERROR(VLOOKUP(#REF!&amp;"-"&amp;ROW()-109,[2]ワークシート!$F$2:$BW$498,8,0),"")</f>
        <v/>
      </c>
      <c r="G325" s="177"/>
      <c r="H325" s="45" t="str">
        <f>+IFERROR(VLOOKUP(#REF!&amp;"-"&amp;ROW()-109,[2]ワークシート!$F$2:$BW$498,9,0),"")</f>
        <v/>
      </c>
      <c r="I32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5" s="234"/>
      <c r="K325" s="176" t="str">
        <f>+IFERROR(VLOOKUP(#REF!&amp;"-"&amp;ROW()-109,[2]ワークシート!$F$2:$BW$498,16,0),"")</f>
        <v/>
      </c>
      <c r="L325" s="178"/>
      <c r="M325" s="177"/>
      <c r="N325" s="235" t="str">
        <f>+IFERROR(VLOOKUP(#REF!&amp;"-"&amp;ROW()-109,[2]ワークシート!$F$2:$BW$498,21,0),"")</f>
        <v/>
      </c>
      <c r="O325" s="236"/>
      <c r="P325" s="231" t="str">
        <f>+IFERROR(VLOOKUP(#REF!&amp;"-"&amp;ROW()-109,[2]ワークシート!$F$2:$BW$498,22,0),"")</f>
        <v/>
      </c>
      <c r="Q325" s="231"/>
      <c r="R325" s="183" t="str">
        <f>+IFERROR(VLOOKUP(#REF!&amp;"-"&amp;ROW()-109,[2]ワークシート!$F$2:$BW$498,52,0),"")</f>
        <v/>
      </c>
      <c r="S325" s="183"/>
      <c r="T325" s="183"/>
      <c r="U325" s="231" t="str">
        <f>+IFERROR(VLOOKUP(#REF!&amp;"-"&amp;ROW()-109,[2]ワークシート!$F$2:$BW$498,57,0),"")</f>
        <v/>
      </c>
      <c r="V325" s="231"/>
      <c r="W325" s="231" t="str">
        <f>+IFERROR(VLOOKUP(#REF!&amp;"-"&amp;ROW()-109,[2]ワークシート!$F$2:$BW$498,58,0),"")</f>
        <v/>
      </c>
      <c r="X325" s="231"/>
      <c r="Y325" s="231"/>
      <c r="Z325" s="174" t="str">
        <f t="shared" si="9"/>
        <v/>
      </c>
      <c r="AA325" s="174"/>
      <c r="AB325" s="176" t="str">
        <f>+IFERROR(IF(VLOOKUP(#REF!&amp;"-"&amp;ROW()-109,[2]ワークシート!$F$2:$BW$498,10,0)="","",VLOOKUP(#REF!&amp;"-"&amp;ROW()-109,[2]ワークシート!$F$2:$BW$498,10,0)),"")</f>
        <v/>
      </c>
      <c r="AC325" s="177"/>
      <c r="AD325" s="232" t="str">
        <f>+IFERROR(VLOOKUP(#REF!&amp;"-"&amp;ROW()-109,[2]ワークシート!$F$2:$BW$498,62,0),"")</f>
        <v/>
      </c>
      <c r="AE325" s="232"/>
      <c r="AF325" s="174" t="str">
        <f t="shared" si="10"/>
        <v/>
      </c>
      <c r="AG325" s="174"/>
      <c r="AH325" s="174" t="str">
        <f>+IFERROR(IF(VLOOKUP(#REF!&amp;"-"&amp;ROW()-109,[2]ワークシート!$F$2:$BW$498,63,0)="","",VLOOKUP(#REF!&amp;"-"&amp;ROW()-109,[2]ワークシート!$F$2:$BW$498,63,0)),"")</f>
        <v/>
      </c>
      <c r="AI325" s="174"/>
      <c r="AK325" s="51">
        <v>245</v>
      </c>
      <c r="AL325" s="51" t="str">
        <f t="shared" si="11"/>
        <v>245</v>
      </c>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c r="BQ325" s="41"/>
      <c r="BR325" s="41"/>
      <c r="BS325" s="41"/>
    </row>
    <row r="326" spans="1:71" ht="35.1" hidden="1" customHeight="1">
      <c r="A326" s="41"/>
      <c r="B326" s="176" t="str">
        <f>+IFERROR(VLOOKUP(#REF!&amp;"-"&amp;ROW()-109,[2]ワークシート!$F$2:$BW$498,6,0),"")</f>
        <v/>
      </c>
      <c r="C326" s="177"/>
      <c r="D326" s="176" t="str">
        <f>+IFERROR(IF(VLOOKUP(#REF!&amp;"-"&amp;ROW()-109,[2]ワークシート!$F$2:$BW$498,7,0)="","",VLOOKUP(#REF!&amp;"-"&amp;ROW()-109,[2]ワークシート!$F$2:$BW$498,7,0)),"")</f>
        <v/>
      </c>
      <c r="E326" s="177"/>
      <c r="F326" s="176" t="str">
        <f>+IFERROR(VLOOKUP(#REF!&amp;"-"&amp;ROW()-109,[2]ワークシート!$F$2:$BW$498,8,0),"")</f>
        <v/>
      </c>
      <c r="G326" s="177"/>
      <c r="H326" s="45" t="str">
        <f>+IFERROR(VLOOKUP(#REF!&amp;"-"&amp;ROW()-109,[2]ワークシート!$F$2:$BW$498,9,0),"")</f>
        <v/>
      </c>
      <c r="I32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6" s="234"/>
      <c r="K326" s="176" t="str">
        <f>+IFERROR(VLOOKUP(#REF!&amp;"-"&amp;ROW()-109,[2]ワークシート!$F$2:$BW$498,16,0),"")</f>
        <v/>
      </c>
      <c r="L326" s="178"/>
      <c r="M326" s="177"/>
      <c r="N326" s="235" t="str">
        <f>+IFERROR(VLOOKUP(#REF!&amp;"-"&amp;ROW()-109,[2]ワークシート!$F$2:$BW$498,21,0),"")</f>
        <v/>
      </c>
      <c r="O326" s="236"/>
      <c r="P326" s="231" t="str">
        <f>+IFERROR(VLOOKUP(#REF!&amp;"-"&amp;ROW()-109,[2]ワークシート!$F$2:$BW$498,22,0),"")</f>
        <v/>
      </c>
      <c r="Q326" s="231"/>
      <c r="R326" s="183" t="str">
        <f>+IFERROR(VLOOKUP(#REF!&amp;"-"&amp;ROW()-109,[2]ワークシート!$F$2:$BW$498,52,0),"")</f>
        <v/>
      </c>
      <c r="S326" s="183"/>
      <c r="T326" s="183"/>
      <c r="U326" s="231" t="str">
        <f>+IFERROR(VLOOKUP(#REF!&amp;"-"&amp;ROW()-109,[2]ワークシート!$F$2:$BW$498,57,0),"")</f>
        <v/>
      </c>
      <c r="V326" s="231"/>
      <c r="W326" s="231" t="str">
        <f>+IFERROR(VLOOKUP(#REF!&amp;"-"&amp;ROW()-109,[2]ワークシート!$F$2:$BW$498,58,0),"")</f>
        <v/>
      </c>
      <c r="X326" s="231"/>
      <c r="Y326" s="231"/>
      <c r="Z326" s="174" t="str">
        <f t="shared" si="9"/>
        <v/>
      </c>
      <c r="AA326" s="174"/>
      <c r="AB326" s="176" t="str">
        <f>+IFERROR(IF(VLOOKUP(#REF!&amp;"-"&amp;ROW()-109,[2]ワークシート!$F$2:$BW$498,10,0)="","",VLOOKUP(#REF!&amp;"-"&amp;ROW()-109,[2]ワークシート!$F$2:$BW$498,10,0)),"")</f>
        <v/>
      </c>
      <c r="AC326" s="177"/>
      <c r="AD326" s="232" t="str">
        <f>+IFERROR(VLOOKUP(#REF!&amp;"-"&amp;ROW()-109,[2]ワークシート!$F$2:$BW$498,62,0),"")</f>
        <v/>
      </c>
      <c r="AE326" s="232"/>
      <c r="AF326" s="174" t="str">
        <f t="shared" si="10"/>
        <v/>
      </c>
      <c r="AG326" s="174"/>
      <c r="AH326" s="174" t="str">
        <f>+IFERROR(IF(VLOOKUP(#REF!&amp;"-"&amp;ROW()-109,[2]ワークシート!$F$2:$BW$498,63,0)="","",VLOOKUP(#REF!&amp;"-"&amp;ROW()-109,[2]ワークシート!$F$2:$BW$498,63,0)),"")</f>
        <v/>
      </c>
      <c r="AI326" s="174"/>
      <c r="AK326" s="51">
        <v>246</v>
      </c>
      <c r="AL326" s="51" t="str">
        <f t="shared" si="11"/>
        <v>246</v>
      </c>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row>
    <row r="327" spans="1:71" ht="35.1" hidden="1" customHeight="1">
      <c r="A327" s="41"/>
      <c r="B327" s="176" t="str">
        <f>+IFERROR(VLOOKUP(#REF!&amp;"-"&amp;ROW()-109,[2]ワークシート!$F$2:$BW$498,6,0),"")</f>
        <v/>
      </c>
      <c r="C327" s="177"/>
      <c r="D327" s="176" t="str">
        <f>+IFERROR(IF(VLOOKUP(#REF!&amp;"-"&amp;ROW()-109,[2]ワークシート!$F$2:$BW$498,7,0)="","",VLOOKUP(#REF!&amp;"-"&amp;ROW()-109,[2]ワークシート!$F$2:$BW$498,7,0)),"")</f>
        <v/>
      </c>
      <c r="E327" s="177"/>
      <c r="F327" s="176" t="str">
        <f>+IFERROR(VLOOKUP(#REF!&amp;"-"&amp;ROW()-109,[2]ワークシート!$F$2:$BW$498,8,0),"")</f>
        <v/>
      </c>
      <c r="G327" s="177"/>
      <c r="H327" s="45" t="str">
        <f>+IFERROR(VLOOKUP(#REF!&amp;"-"&amp;ROW()-109,[2]ワークシート!$F$2:$BW$498,9,0),"")</f>
        <v/>
      </c>
      <c r="I32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7" s="234"/>
      <c r="K327" s="176" t="str">
        <f>+IFERROR(VLOOKUP(#REF!&amp;"-"&amp;ROW()-109,[2]ワークシート!$F$2:$BW$498,16,0),"")</f>
        <v/>
      </c>
      <c r="L327" s="178"/>
      <c r="M327" s="177"/>
      <c r="N327" s="235" t="str">
        <f>+IFERROR(VLOOKUP(#REF!&amp;"-"&amp;ROW()-109,[2]ワークシート!$F$2:$BW$498,21,0),"")</f>
        <v/>
      </c>
      <c r="O327" s="236"/>
      <c r="P327" s="231" t="str">
        <f>+IFERROR(VLOOKUP(#REF!&amp;"-"&amp;ROW()-109,[2]ワークシート!$F$2:$BW$498,22,0),"")</f>
        <v/>
      </c>
      <c r="Q327" s="231"/>
      <c r="R327" s="183" t="str">
        <f>+IFERROR(VLOOKUP(#REF!&amp;"-"&amp;ROW()-109,[2]ワークシート!$F$2:$BW$498,52,0),"")</f>
        <v/>
      </c>
      <c r="S327" s="183"/>
      <c r="T327" s="183"/>
      <c r="U327" s="231" t="str">
        <f>+IFERROR(VLOOKUP(#REF!&amp;"-"&amp;ROW()-109,[2]ワークシート!$F$2:$BW$498,57,0),"")</f>
        <v/>
      </c>
      <c r="V327" s="231"/>
      <c r="W327" s="231" t="str">
        <f>+IFERROR(VLOOKUP(#REF!&amp;"-"&amp;ROW()-109,[2]ワークシート!$F$2:$BW$498,58,0),"")</f>
        <v/>
      </c>
      <c r="X327" s="231"/>
      <c r="Y327" s="231"/>
      <c r="Z327" s="174" t="str">
        <f t="shared" si="9"/>
        <v/>
      </c>
      <c r="AA327" s="174"/>
      <c r="AB327" s="176" t="str">
        <f>+IFERROR(IF(VLOOKUP(#REF!&amp;"-"&amp;ROW()-109,[2]ワークシート!$F$2:$BW$498,10,0)="","",VLOOKUP(#REF!&amp;"-"&amp;ROW()-109,[2]ワークシート!$F$2:$BW$498,10,0)),"")</f>
        <v/>
      </c>
      <c r="AC327" s="177"/>
      <c r="AD327" s="232" t="str">
        <f>+IFERROR(VLOOKUP(#REF!&amp;"-"&amp;ROW()-109,[2]ワークシート!$F$2:$BW$498,62,0),"")</f>
        <v/>
      </c>
      <c r="AE327" s="232"/>
      <c r="AF327" s="174" t="str">
        <f t="shared" si="10"/>
        <v/>
      </c>
      <c r="AG327" s="174"/>
      <c r="AH327" s="174" t="str">
        <f>+IFERROR(IF(VLOOKUP(#REF!&amp;"-"&amp;ROW()-109,[2]ワークシート!$F$2:$BW$498,63,0)="","",VLOOKUP(#REF!&amp;"-"&amp;ROW()-109,[2]ワークシート!$F$2:$BW$498,63,0)),"")</f>
        <v/>
      </c>
      <c r="AI327" s="174"/>
      <c r="AK327" s="51">
        <v>247</v>
      </c>
      <c r="AL327" s="51" t="str">
        <f t="shared" si="11"/>
        <v>247</v>
      </c>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row>
    <row r="328" spans="1:71" ht="35.1" hidden="1" customHeight="1">
      <c r="A328" s="41"/>
      <c r="B328" s="176" t="str">
        <f>+IFERROR(VLOOKUP(#REF!&amp;"-"&amp;ROW()-109,[2]ワークシート!$F$2:$BW$498,6,0),"")</f>
        <v/>
      </c>
      <c r="C328" s="177"/>
      <c r="D328" s="176" t="str">
        <f>+IFERROR(IF(VLOOKUP(#REF!&amp;"-"&amp;ROW()-109,[2]ワークシート!$F$2:$BW$498,7,0)="","",VLOOKUP(#REF!&amp;"-"&amp;ROW()-109,[2]ワークシート!$F$2:$BW$498,7,0)),"")</f>
        <v/>
      </c>
      <c r="E328" s="177"/>
      <c r="F328" s="176" t="str">
        <f>+IFERROR(VLOOKUP(#REF!&amp;"-"&amp;ROW()-109,[2]ワークシート!$F$2:$BW$498,8,0),"")</f>
        <v/>
      </c>
      <c r="G328" s="177"/>
      <c r="H328" s="45" t="str">
        <f>+IFERROR(VLOOKUP(#REF!&amp;"-"&amp;ROW()-109,[2]ワークシート!$F$2:$BW$498,9,0),"")</f>
        <v/>
      </c>
      <c r="I32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8" s="234"/>
      <c r="K328" s="176" t="str">
        <f>+IFERROR(VLOOKUP(#REF!&amp;"-"&amp;ROW()-109,[2]ワークシート!$F$2:$BW$498,16,0),"")</f>
        <v/>
      </c>
      <c r="L328" s="178"/>
      <c r="M328" s="177"/>
      <c r="N328" s="235" t="str">
        <f>+IFERROR(VLOOKUP(#REF!&amp;"-"&amp;ROW()-109,[2]ワークシート!$F$2:$BW$498,21,0),"")</f>
        <v/>
      </c>
      <c r="O328" s="236"/>
      <c r="P328" s="231" t="str">
        <f>+IFERROR(VLOOKUP(#REF!&amp;"-"&amp;ROW()-109,[2]ワークシート!$F$2:$BW$498,22,0),"")</f>
        <v/>
      </c>
      <c r="Q328" s="231"/>
      <c r="R328" s="183" t="str">
        <f>+IFERROR(VLOOKUP(#REF!&amp;"-"&amp;ROW()-109,[2]ワークシート!$F$2:$BW$498,52,0),"")</f>
        <v/>
      </c>
      <c r="S328" s="183"/>
      <c r="T328" s="183"/>
      <c r="U328" s="231" t="str">
        <f>+IFERROR(VLOOKUP(#REF!&amp;"-"&amp;ROW()-109,[2]ワークシート!$F$2:$BW$498,57,0),"")</f>
        <v/>
      </c>
      <c r="V328" s="231"/>
      <c r="W328" s="231" t="str">
        <f>+IFERROR(VLOOKUP(#REF!&amp;"-"&amp;ROW()-109,[2]ワークシート!$F$2:$BW$498,58,0),"")</f>
        <v/>
      </c>
      <c r="X328" s="231"/>
      <c r="Y328" s="231"/>
      <c r="Z328" s="174" t="str">
        <f t="shared" si="9"/>
        <v/>
      </c>
      <c r="AA328" s="174"/>
      <c r="AB328" s="176" t="str">
        <f>+IFERROR(IF(VLOOKUP(#REF!&amp;"-"&amp;ROW()-109,[2]ワークシート!$F$2:$BW$498,10,0)="","",VLOOKUP(#REF!&amp;"-"&amp;ROW()-109,[2]ワークシート!$F$2:$BW$498,10,0)),"")</f>
        <v/>
      </c>
      <c r="AC328" s="177"/>
      <c r="AD328" s="232" t="str">
        <f>+IFERROR(VLOOKUP(#REF!&amp;"-"&amp;ROW()-109,[2]ワークシート!$F$2:$BW$498,62,0),"")</f>
        <v/>
      </c>
      <c r="AE328" s="232"/>
      <c r="AF328" s="174" t="str">
        <f t="shared" si="10"/>
        <v/>
      </c>
      <c r="AG328" s="174"/>
      <c r="AH328" s="174" t="str">
        <f>+IFERROR(IF(VLOOKUP(#REF!&amp;"-"&amp;ROW()-109,[2]ワークシート!$F$2:$BW$498,63,0)="","",VLOOKUP(#REF!&amp;"-"&amp;ROW()-109,[2]ワークシート!$F$2:$BW$498,63,0)),"")</f>
        <v/>
      </c>
      <c r="AI328" s="174"/>
      <c r="AK328" s="51">
        <v>248</v>
      </c>
      <c r="AL328" s="51" t="str">
        <f t="shared" si="11"/>
        <v>248</v>
      </c>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c r="BQ328" s="41"/>
      <c r="BR328" s="41"/>
      <c r="BS328" s="41"/>
    </row>
    <row r="329" spans="1:71" ht="35.1" hidden="1" customHeight="1">
      <c r="A329" s="41"/>
      <c r="B329" s="176" t="str">
        <f>+IFERROR(VLOOKUP(#REF!&amp;"-"&amp;ROW()-109,[2]ワークシート!$F$2:$BW$498,6,0),"")</f>
        <v/>
      </c>
      <c r="C329" s="177"/>
      <c r="D329" s="176" t="str">
        <f>+IFERROR(IF(VLOOKUP(#REF!&amp;"-"&amp;ROW()-109,[2]ワークシート!$F$2:$BW$498,7,0)="","",VLOOKUP(#REF!&amp;"-"&amp;ROW()-109,[2]ワークシート!$F$2:$BW$498,7,0)),"")</f>
        <v/>
      </c>
      <c r="E329" s="177"/>
      <c r="F329" s="176" t="str">
        <f>+IFERROR(VLOOKUP(#REF!&amp;"-"&amp;ROW()-109,[2]ワークシート!$F$2:$BW$498,8,0),"")</f>
        <v/>
      </c>
      <c r="G329" s="177"/>
      <c r="H329" s="45" t="str">
        <f>+IFERROR(VLOOKUP(#REF!&amp;"-"&amp;ROW()-109,[2]ワークシート!$F$2:$BW$498,9,0),"")</f>
        <v/>
      </c>
      <c r="I32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29" s="234"/>
      <c r="K329" s="176" t="str">
        <f>+IFERROR(VLOOKUP(#REF!&amp;"-"&amp;ROW()-109,[2]ワークシート!$F$2:$BW$498,16,0),"")</f>
        <v/>
      </c>
      <c r="L329" s="178"/>
      <c r="M329" s="177"/>
      <c r="N329" s="235" t="str">
        <f>+IFERROR(VLOOKUP(#REF!&amp;"-"&amp;ROW()-109,[2]ワークシート!$F$2:$BW$498,21,0),"")</f>
        <v/>
      </c>
      <c r="O329" s="236"/>
      <c r="P329" s="231" t="str">
        <f>+IFERROR(VLOOKUP(#REF!&amp;"-"&amp;ROW()-109,[2]ワークシート!$F$2:$BW$498,22,0),"")</f>
        <v/>
      </c>
      <c r="Q329" s="231"/>
      <c r="R329" s="183" t="str">
        <f>+IFERROR(VLOOKUP(#REF!&amp;"-"&amp;ROW()-109,[2]ワークシート!$F$2:$BW$498,52,0),"")</f>
        <v/>
      </c>
      <c r="S329" s="183"/>
      <c r="T329" s="183"/>
      <c r="U329" s="231" t="str">
        <f>+IFERROR(VLOOKUP(#REF!&amp;"-"&amp;ROW()-109,[2]ワークシート!$F$2:$BW$498,57,0),"")</f>
        <v/>
      </c>
      <c r="V329" s="231"/>
      <c r="W329" s="231" t="str">
        <f>+IFERROR(VLOOKUP(#REF!&amp;"-"&amp;ROW()-109,[2]ワークシート!$F$2:$BW$498,58,0),"")</f>
        <v/>
      </c>
      <c r="X329" s="231"/>
      <c r="Y329" s="231"/>
      <c r="Z329" s="174" t="str">
        <f t="shared" si="9"/>
        <v/>
      </c>
      <c r="AA329" s="174"/>
      <c r="AB329" s="176" t="str">
        <f>+IFERROR(IF(VLOOKUP(#REF!&amp;"-"&amp;ROW()-109,[2]ワークシート!$F$2:$BW$498,10,0)="","",VLOOKUP(#REF!&amp;"-"&amp;ROW()-109,[2]ワークシート!$F$2:$BW$498,10,0)),"")</f>
        <v/>
      </c>
      <c r="AC329" s="177"/>
      <c r="AD329" s="232" t="str">
        <f>+IFERROR(VLOOKUP(#REF!&amp;"-"&amp;ROW()-109,[2]ワークシート!$F$2:$BW$498,62,0),"")</f>
        <v/>
      </c>
      <c r="AE329" s="232"/>
      <c r="AF329" s="174" t="str">
        <f t="shared" si="10"/>
        <v/>
      </c>
      <c r="AG329" s="174"/>
      <c r="AH329" s="174" t="str">
        <f>+IFERROR(IF(VLOOKUP(#REF!&amp;"-"&amp;ROW()-109,[2]ワークシート!$F$2:$BW$498,63,0)="","",VLOOKUP(#REF!&amp;"-"&amp;ROW()-109,[2]ワークシート!$F$2:$BW$498,63,0)),"")</f>
        <v/>
      </c>
      <c r="AI329" s="174"/>
      <c r="AK329" s="51">
        <v>249</v>
      </c>
      <c r="AL329" s="51" t="str">
        <f t="shared" si="11"/>
        <v>249</v>
      </c>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c r="BQ329" s="41"/>
      <c r="BR329" s="41"/>
      <c r="BS329" s="41"/>
    </row>
    <row r="330" spans="1:71" ht="35.1" hidden="1" customHeight="1">
      <c r="A330" s="41"/>
      <c r="B330" s="176" t="str">
        <f>+IFERROR(VLOOKUP(#REF!&amp;"-"&amp;ROW()-109,[2]ワークシート!$F$2:$BW$498,6,0),"")</f>
        <v/>
      </c>
      <c r="C330" s="177"/>
      <c r="D330" s="176" t="str">
        <f>+IFERROR(IF(VLOOKUP(#REF!&amp;"-"&amp;ROW()-109,[2]ワークシート!$F$2:$BW$498,7,0)="","",VLOOKUP(#REF!&amp;"-"&amp;ROW()-109,[2]ワークシート!$F$2:$BW$498,7,0)),"")</f>
        <v/>
      </c>
      <c r="E330" s="177"/>
      <c r="F330" s="176" t="str">
        <f>+IFERROR(VLOOKUP(#REF!&amp;"-"&amp;ROW()-109,[2]ワークシート!$F$2:$BW$498,8,0),"")</f>
        <v/>
      </c>
      <c r="G330" s="177"/>
      <c r="H330" s="45" t="str">
        <f>+IFERROR(VLOOKUP(#REF!&amp;"-"&amp;ROW()-109,[2]ワークシート!$F$2:$BW$498,9,0),"")</f>
        <v/>
      </c>
      <c r="I33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0" s="234"/>
      <c r="K330" s="176" t="str">
        <f>+IFERROR(VLOOKUP(#REF!&amp;"-"&amp;ROW()-109,[2]ワークシート!$F$2:$BW$498,16,0),"")</f>
        <v/>
      </c>
      <c r="L330" s="178"/>
      <c r="M330" s="177"/>
      <c r="N330" s="235" t="str">
        <f>+IFERROR(VLOOKUP(#REF!&amp;"-"&amp;ROW()-109,[2]ワークシート!$F$2:$BW$498,21,0),"")</f>
        <v/>
      </c>
      <c r="O330" s="236"/>
      <c r="P330" s="231" t="str">
        <f>+IFERROR(VLOOKUP(#REF!&amp;"-"&amp;ROW()-109,[2]ワークシート!$F$2:$BW$498,22,0),"")</f>
        <v/>
      </c>
      <c r="Q330" s="231"/>
      <c r="R330" s="183" t="str">
        <f>+IFERROR(VLOOKUP(#REF!&amp;"-"&amp;ROW()-109,[2]ワークシート!$F$2:$BW$498,52,0),"")</f>
        <v/>
      </c>
      <c r="S330" s="183"/>
      <c r="T330" s="183"/>
      <c r="U330" s="231" t="str">
        <f>+IFERROR(VLOOKUP(#REF!&amp;"-"&amp;ROW()-109,[2]ワークシート!$F$2:$BW$498,57,0),"")</f>
        <v/>
      </c>
      <c r="V330" s="231"/>
      <c r="W330" s="231" t="str">
        <f>+IFERROR(VLOOKUP(#REF!&amp;"-"&amp;ROW()-109,[2]ワークシート!$F$2:$BW$498,58,0),"")</f>
        <v/>
      </c>
      <c r="X330" s="231"/>
      <c r="Y330" s="231"/>
      <c r="Z330" s="174" t="str">
        <f t="shared" si="9"/>
        <v/>
      </c>
      <c r="AA330" s="174"/>
      <c r="AB330" s="176" t="str">
        <f>+IFERROR(IF(VLOOKUP(#REF!&amp;"-"&amp;ROW()-109,[2]ワークシート!$F$2:$BW$498,10,0)="","",VLOOKUP(#REF!&amp;"-"&amp;ROW()-109,[2]ワークシート!$F$2:$BW$498,10,0)),"")</f>
        <v/>
      </c>
      <c r="AC330" s="177"/>
      <c r="AD330" s="232" t="str">
        <f>+IFERROR(VLOOKUP(#REF!&amp;"-"&amp;ROW()-109,[2]ワークシート!$F$2:$BW$498,62,0),"")</f>
        <v/>
      </c>
      <c r="AE330" s="232"/>
      <c r="AF330" s="174" t="str">
        <f t="shared" si="10"/>
        <v/>
      </c>
      <c r="AG330" s="174"/>
      <c r="AH330" s="174" t="str">
        <f>+IFERROR(IF(VLOOKUP(#REF!&amp;"-"&amp;ROW()-109,[2]ワークシート!$F$2:$BW$498,63,0)="","",VLOOKUP(#REF!&amp;"-"&amp;ROW()-109,[2]ワークシート!$F$2:$BW$498,63,0)),"")</f>
        <v/>
      </c>
      <c r="AI330" s="174"/>
      <c r="AK330" s="51">
        <v>250</v>
      </c>
      <c r="AL330" s="51" t="str">
        <f t="shared" si="11"/>
        <v>250</v>
      </c>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41"/>
      <c r="BS330" s="41"/>
    </row>
    <row r="331" spans="1:71" ht="35.1" hidden="1" customHeight="1">
      <c r="A331" s="41"/>
      <c r="B331" s="176" t="str">
        <f>+IFERROR(VLOOKUP(#REF!&amp;"-"&amp;ROW()-109,[2]ワークシート!$F$2:$BW$498,6,0),"")</f>
        <v/>
      </c>
      <c r="C331" s="177"/>
      <c r="D331" s="176" t="str">
        <f>+IFERROR(IF(VLOOKUP(#REF!&amp;"-"&amp;ROW()-109,[2]ワークシート!$F$2:$BW$498,7,0)="","",VLOOKUP(#REF!&amp;"-"&amp;ROW()-109,[2]ワークシート!$F$2:$BW$498,7,0)),"")</f>
        <v/>
      </c>
      <c r="E331" s="177"/>
      <c r="F331" s="176" t="str">
        <f>+IFERROR(VLOOKUP(#REF!&amp;"-"&amp;ROW()-109,[2]ワークシート!$F$2:$BW$498,8,0),"")</f>
        <v/>
      </c>
      <c r="G331" s="177"/>
      <c r="H331" s="45" t="str">
        <f>+IFERROR(VLOOKUP(#REF!&amp;"-"&amp;ROW()-109,[2]ワークシート!$F$2:$BW$498,9,0),"")</f>
        <v/>
      </c>
      <c r="I33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1" s="234"/>
      <c r="K331" s="176" t="str">
        <f>+IFERROR(VLOOKUP(#REF!&amp;"-"&amp;ROW()-109,[2]ワークシート!$F$2:$BW$498,16,0),"")</f>
        <v/>
      </c>
      <c r="L331" s="178"/>
      <c r="M331" s="177"/>
      <c r="N331" s="235" t="str">
        <f>+IFERROR(VLOOKUP(#REF!&amp;"-"&amp;ROW()-109,[2]ワークシート!$F$2:$BW$498,21,0),"")</f>
        <v/>
      </c>
      <c r="O331" s="236"/>
      <c r="P331" s="231" t="str">
        <f>+IFERROR(VLOOKUP(#REF!&amp;"-"&amp;ROW()-109,[2]ワークシート!$F$2:$BW$498,22,0),"")</f>
        <v/>
      </c>
      <c r="Q331" s="231"/>
      <c r="R331" s="183" t="str">
        <f>+IFERROR(VLOOKUP(#REF!&amp;"-"&amp;ROW()-109,[2]ワークシート!$F$2:$BW$498,52,0),"")</f>
        <v/>
      </c>
      <c r="S331" s="183"/>
      <c r="T331" s="183"/>
      <c r="U331" s="231" t="str">
        <f>+IFERROR(VLOOKUP(#REF!&amp;"-"&amp;ROW()-109,[2]ワークシート!$F$2:$BW$498,57,0),"")</f>
        <v/>
      </c>
      <c r="V331" s="231"/>
      <c r="W331" s="231" t="str">
        <f>+IFERROR(VLOOKUP(#REF!&amp;"-"&amp;ROW()-109,[2]ワークシート!$F$2:$BW$498,58,0),"")</f>
        <v/>
      </c>
      <c r="X331" s="231"/>
      <c r="Y331" s="231"/>
      <c r="Z331" s="174" t="str">
        <f t="shared" si="9"/>
        <v/>
      </c>
      <c r="AA331" s="174"/>
      <c r="AB331" s="176" t="str">
        <f>+IFERROR(IF(VLOOKUP(#REF!&amp;"-"&amp;ROW()-109,[2]ワークシート!$F$2:$BW$498,10,0)="","",VLOOKUP(#REF!&amp;"-"&amp;ROW()-109,[2]ワークシート!$F$2:$BW$498,10,0)),"")</f>
        <v/>
      </c>
      <c r="AC331" s="177"/>
      <c r="AD331" s="232" t="str">
        <f>+IFERROR(VLOOKUP(#REF!&amp;"-"&amp;ROW()-109,[2]ワークシート!$F$2:$BW$498,62,0),"")</f>
        <v/>
      </c>
      <c r="AE331" s="232"/>
      <c r="AF331" s="174" t="str">
        <f t="shared" si="10"/>
        <v/>
      </c>
      <c r="AG331" s="174"/>
      <c r="AH331" s="174" t="str">
        <f>+IFERROR(IF(VLOOKUP(#REF!&amp;"-"&amp;ROW()-109,[2]ワークシート!$F$2:$BW$498,63,0)="","",VLOOKUP(#REF!&amp;"-"&amp;ROW()-109,[2]ワークシート!$F$2:$BW$498,63,0)),"")</f>
        <v/>
      </c>
      <c r="AI331" s="174"/>
      <c r="AK331" s="51">
        <v>251</v>
      </c>
      <c r="AL331" s="51" t="str">
        <f t="shared" si="11"/>
        <v>251</v>
      </c>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c r="BQ331" s="41"/>
      <c r="BR331" s="41"/>
      <c r="BS331" s="41"/>
    </row>
    <row r="332" spans="1:71" ht="35.1" hidden="1" customHeight="1">
      <c r="A332" s="41"/>
      <c r="B332" s="176" t="str">
        <f>+IFERROR(VLOOKUP(#REF!&amp;"-"&amp;ROW()-109,[2]ワークシート!$F$2:$BW$498,6,0),"")</f>
        <v/>
      </c>
      <c r="C332" s="177"/>
      <c r="D332" s="176" t="str">
        <f>+IFERROR(IF(VLOOKUP(#REF!&amp;"-"&amp;ROW()-109,[2]ワークシート!$F$2:$BW$498,7,0)="","",VLOOKUP(#REF!&amp;"-"&amp;ROW()-109,[2]ワークシート!$F$2:$BW$498,7,0)),"")</f>
        <v/>
      </c>
      <c r="E332" s="177"/>
      <c r="F332" s="176" t="str">
        <f>+IFERROR(VLOOKUP(#REF!&amp;"-"&amp;ROW()-109,[2]ワークシート!$F$2:$BW$498,8,0),"")</f>
        <v/>
      </c>
      <c r="G332" s="177"/>
      <c r="H332" s="45" t="str">
        <f>+IFERROR(VLOOKUP(#REF!&amp;"-"&amp;ROW()-109,[2]ワークシート!$F$2:$BW$498,9,0),"")</f>
        <v/>
      </c>
      <c r="I33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2" s="234"/>
      <c r="K332" s="176" t="str">
        <f>+IFERROR(VLOOKUP(#REF!&amp;"-"&amp;ROW()-109,[2]ワークシート!$F$2:$BW$498,16,0),"")</f>
        <v/>
      </c>
      <c r="L332" s="178"/>
      <c r="M332" s="177"/>
      <c r="N332" s="235" t="str">
        <f>+IFERROR(VLOOKUP(#REF!&amp;"-"&amp;ROW()-109,[2]ワークシート!$F$2:$BW$498,21,0),"")</f>
        <v/>
      </c>
      <c r="O332" s="236"/>
      <c r="P332" s="231" t="str">
        <f>+IFERROR(VLOOKUP(#REF!&amp;"-"&amp;ROW()-109,[2]ワークシート!$F$2:$BW$498,22,0),"")</f>
        <v/>
      </c>
      <c r="Q332" s="231"/>
      <c r="R332" s="183" t="str">
        <f>+IFERROR(VLOOKUP(#REF!&amp;"-"&amp;ROW()-109,[2]ワークシート!$F$2:$BW$498,52,0),"")</f>
        <v/>
      </c>
      <c r="S332" s="183"/>
      <c r="T332" s="183"/>
      <c r="U332" s="231" t="str">
        <f>+IFERROR(VLOOKUP(#REF!&amp;"-"&amp;ROW()-109,[2]ワークシート!$F$2:$BW$498,57,0),"")</f>
        <v/>
      </c>
      <c r="V332" s="231"/>
      <c r="W332" s="231" t="str">
        <f>+IFERROR(VLOOKUP(#REF!&amp;"-"&amp;ROW()-109,[2]ワークシート!$F$2:$BW$498,58,0),"")</f>
        <v/>
      </c>
      <c r="X332" s="231"/>
      <c r="Y332" s="231"/>
      <c r="Z332" s="174" t="str">
        <f t="shared" si="9"/>
        <v/>
      </c>
      <c r="AA332" s="174"/>
      <c r="AB332" s="176" t="str">
        <f>+IFERROR(IF(VLOOKUP(#REF!&amp;"-"&amp;ROW()-109,[2]ワークシート!$F$2:$BW$498,10,0)="","",VLOOKUP(#REF!&amp;"-"&amp;ROW()-109,[2]ワークシート!$F$2:$BW$498,10,0)),"")</f>
        <v/>
      </c>
      <c r="AC332" s="177"/>
      <c r="AD332" s="232" t="str">
        <f>+IFERROR(VLOOKUP(#REF!&amp;"-"&amp;ROW()-109,[2]ワークシート!$F$2:$BW$498,62,0),"")</f>
        <v/>
      </c>
      <c r="AE332" s="232"/>
      <c r="AF332" s="174" t="str">
        <f t="shared" si="10"/>
        <v/>
      </c>
      <c r="AG332" s="174"/>
      <c r="AH332" s="174" t="str">
        <f>+IFERROR(IF(VLOOKUP(#REF!&amp;"-"&amp;ROW()-109,[2]ワークシート!$F$2:$BW$498,63,0)="","",VLOOKUP(#REF!&amp;"-"&amp;ROW()-109,[2]ワークシート!$F$2:$BW$498,63,0)),"")</f>
        <v/>
      </c>
      <c r="AI332" s="174"/>
      <c r="AK332" s="51">
        <v>252</v>
      </c>
      <c r="AL332" s="51" t="str">
        <f t="shared" si="11"/>
        <v>252</v>
      </c>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41"/>
      <c r="BN332" s="41"/>
      <c r="BO332" s="41"/>
      <c r="BP332" s="41"/>
      <c r="BQ332" s="41"/>
      <c r="BR332" s="41"/>
      <c r="BS332" s="41"/>
    </row>
    <row r="333" spans="1:71" ht="35.1" hidden="1" customHeight="1">
      <c r="A333" s="41"/>
      <c r="B333" s="176" t="str">
        <f>+IFERROR(VLOOKUP(#REF!&amp;"-"&amp;ROW()-109,[2]ワークシート!$F$2:$BW$498,6,0),"")</f>
        <v/>
      </c>
      <c r="C333" s="177"/>
      <c r="D333" s="176" t="str">
        <f>+IFERROR(IF(VLOOKUP(#REF!&amp;"-"&amp;ROW()-109,[2]ワークシート!$F$2:$BW$498,7,0)="","",VLOOKUP(#REF!&amp;"-"&amp;ROW()-109,[2]ワークシート!$F$2:$BW$498,7,0)),"")</f>
        <v/>
      </c>
      <c r="E333" s="177"/>
      <c r="F333" s="176" t="str">
        <f>+IFERROR(VLOOKUP(#REF!&amp;"-"&amp;ROW()-109,[2]ワークシート!$F$2:$BW$498,8,0),"")</f>
        <v/>
      </c>
      <c r="G333" s="177"/>
      <c r="H333" s="45" t="str">
        <f>+IFERROR(VLOOKUP(#REF!&amp;"-"&amp;ROW()-109,[2]ワークシート!$F$2:$BW$498,9,0),"")</f>
        <v/>
      </c>
      <c r="I33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3" s="234"/>
      <c r="K333" s="176" t="str">
        <f>+IFERROR(VLOOKUP(#REF!&amp;"-"&amp;ROW()-109,[2]ワークシート!$F$2:$BW$498,16,0),"")</f>
        <v/>
      </c>
      <c r="L333" s="178"/>
      <c r="M333" s="177"/>
      <c r="N333" s="235" t="str">
        <f>+IFERROR(VLOOKUP(#REF!&amp;"-"&amp;ROW()-109,[2]ワークシート!$F$2:$BW$498,21,0),"")</f>
        <v/>
      </c>
      <c r="O333" s="236"/>
      <c r="P333" s="231" t="str">
        <f>+IFERROR(VLOOKUP(#REF!&amp;"-"&amp;ROW()-109,[2]ワークシート!$F$2:$BW$498,22,0),"")</f>
        <v/>
      </c>
      <c r="Q333" s="231"/>
      <c r="R333" s="183" t="str">
        <f>+IFERROR(VLOOKUP(#REF!&amp;"-"&amp;ROW()-109,[2]ワークシート!$F$2:$BW$498,52,0),"")</f>
        <v/>
      </c>
      <c r="S333" s="183"/>
      <c r="T333" s="183"/>
      <c r="U333" s="231" t="str">
        <f>+IFERROR(VLOOKUP(#REF!&amp;"-"&amp;ROW()-109,[2]ワークシート!$F$2:$BW$498,57,0),"")</f>
        <v/>
      </c>
      <c r="V333" s="231"/>
      <c r="W333" s="231" t="str">
        <f>+IFERROR(VLOOKUP(#REF!&amp;"-"&amp;ROW()-109,[2]ワークシート!$F$2:$BW$498,58,0),"")</f>
        <v/>
      </c>
      <c r="X333" s="231"/>
      <c r="Y333" s="231"/>
      <c r="Z333" s="174" t="str">
        <f t="shared" si="9"/>
        <v/>
      </c>
      <c r="AA333" s="174"/>
      <c r="AB333" s="176" t="str">
        <f>+IFERROR(IF(VLOOKUP(#REF!&amp;"-"&amp;ROW()-109,[2]ワークシート!$F$2:$BW$498,10,0)="","",VLOOKUP(#REF!&amp;"-"&amp;ROW()-109,[2]ワークシート!$F$2:$BW$498,10,0)),"")</f>
        <v/>
      </c>
      <c r="AC333" s="177"/>
      <c r="AD333" s="232" t="str">
        <f>+IFERROR(VLOOKUP(#REF!&amp;"-"&amp;ROW()-109,[2]ワークシート!$F$2:$BW$498,62,0),"")</f>
        <v/>
      </c>
      <c r="AE333" s="232"/>
      <c r="AF333" s="174" t="str">
        <f t="shared" si="10"/>
        <v/>
      </c>
      <c r="AG333" s="174"/>
      <c r="AH333" s="174" t="str">
        <f>+IFERROR(IF(VLOOKUP(#REF!&amp;"-"&amp;ROW()-109,[2]ワークシート!$F$2:$BW$498,63,0)="","",VLOOKUP(#REF!&amp;"-"&amp;ROW()-109,[2]ワークシート!$F$2:$BW$498,63,0)),"")</f>
        <v/>
      </c>
      <c r="AI333" s="174"/>
      <c r="AK333" s="51">
        <v>253</v>
      </c>
      <c r="AL333" s="51" t="str">
        <f t="shared" si="11"/>
        <v>253</v>
      </c>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row>
    <row r="334" spans="1:71" ht="35.1" hidden="1" customHeight="1">
      <c r="A334" s="41"/>
      <c r="B334" s="176" t="str">
        <f>+IFERROR(VLOOKUP(#REF!&amp;"-"&amp;ROW()-109,[2]ワークシート!$F$2:$BW$498,6,0),"")</f>
        <v/>
      </c>
      <c r="C334" s="177"/>
      <c r="D334" s="176" t="str">
        <f>+IFERROR(IF(VLOOKUP(#REF!&amp;"-"&amp;ROW()-109,[2]ワークシート!$F$2:$BW$498,7,0)="","",VLOOKUP(#REF!&amp;"-"&amp;ROW()-109,[2]ワークシート!$F$2:$BW$498,7,0)),"")</f>
        <v/>
      </c>
      <c r="E334" s="177"/>
      <c r="F334" s="176" t="str">
        <f>+IFERROR(VLOOKUP(#REF!&amp;"-"&amp;ROW()-109,[2]ワークシート!$F$2:$BW$498,8,0),"")</f>
        <v/>
      </c>
      <c r="G334" s="177"/>
      <c r="H334" s="45" t="str">
        <f>+IFERROR(VLOOKUP(#REF!&amp;"-"&amp;ROW()-109,[2]ワークシート!$F$2:$BW$498,9,0),"")</f>
        <v/>
      </c>
      <c r="I33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4" s="234"/>
      <c r="K334" s="176" t="str">
        <f>+IFERROR(VLOOKUP(#REF!&amp;"-"&amp;ROW()-109,[2]ワークシート!$F$2:$BW$498,16,0),"")</f>
        <v/>
      </c>
      <c r="L334" s="178"/>
      <c r="M334" s="177"/>
      <c r="N334" s="235" t="str">
        <f>+IFERROR(VLOOKUP(#REF!&amp;"-"&amp;ROW()-109,[2]ワークシート!$F$2:$BW$498,21,0),"")</f>
        <v/>
      </c>
      <c r="O334" s="236"/>
      <c r="P334" s="231" t="str">
        <f>+IFERROR(VLOOKUP(#REF!&amp;"-"&amp;ROW()-109,[2]ワークシート!$F$2:$BW$498,22,0),"")</f>
        <v/>
      </c>
      <c r="Q334" s="231"/>
      <c r="R334" s="183" t="str">
        <f>+IFERROR(VLOOKUP(#REF!&amp;"-"&amp;ROW()-109,[2]ワークシート!$F$2:$BW$498,52,0),"")</f>
        <v/>
      </c>
      <c r="S334" s="183"/>
      <c r="T334" s="183"/>
      <c r="U334" s="231" t="str">
        <f>+IFERROR(VLOOKUP(#REF!&amp;"-"&amp;ROW()-109,[2]ワークシート!$F$2:$BW$498,57,0),"")</f>
        <v/>
      </c>
      <c r="V334" s="231"/>
      <c r="W334" s="231" t="str">
        <f>+IFERROR(VLOOKUP(#REF!&amp;"-"&amp;ROW()-109,[2]ワークシート!$F$2:$BW$498,58,0),"")</f>
        <v/>
      </c>
      <c r="X334" s="231"/>
      <c r="Y334" s="231"/>
      <c r="Z334" s="174" t="str">
        <f t="shared" si="9"/>
        <v/>
      </c>
      <c r="AA334" s="174"/>
      <c r="AB334" s="176" t="str">
        <f>+IFERROR(IF(VLOOKUP(#REF!&amp;"-"&amp;ROW()-109,[2]ワークシート!$F$2:$BW$498,10,0)="","",VLOOKUP(#REF!&amp;"-"&amp;ROW()-109,[2]ワークシート!$F$2:$BW$498,10,0)),"")</f>
        <v/>
      </c>
      <c r="AC334" s="177"/>
      <c r="AD334" s="232" t="str">
        <f>+IFERROR(VLOOKUP(#REF!&amp;"-"&amp;ROW()-109,[2]ワークシート!$F$2:$BW$498,62,0),"")</f>
        <v/>
      </c>
      <c r="AE334" s="232"/>
      <c r="AF334" s="174" t="str">
        <f t="shared" si="10"/>
        <v/>
      </c>
      <c r="AG334" s="174"/>
      <c r="AH334" s="174" t="str">
        <f>+IFERROR(IF(VLOOKUP(#REF!&amp;"-"&amp;ROW()-109,[2]ワークシート!$F$2:$BW$498,63,0)="","",VLOOKUP(#REF!&amp;"-"&amp;ROW()-109,[2]ワークシート!$F$2:$BW$498,63,0)),"")</f>
        <v/>
      </c>
      <c r="AI334" s="174"/>
      <c r="AK334" s="51">
        <v>254</v>
      </c>
      <c r="AL334" s="51" t="str">
        <f t="shared" si="11"/>
        <v>254</v>
      </c>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row>
    <row r="335" spans="1:71" ht="35.1" hidden="1" customHeight="1">
      <c r="A335" s="41"/>
      <c r="B335" s="176" t="str">
        <f>+IFERROR(VLOOKUP(#REF!&amp;"-"&amp;ROW()-109,[2]ワークシート!$F$2:$BW$498,6,0),"")</f>
        <v/>
      </c>
      <c r="C335" s="177"/>
      <c r="D335" s="176" t="str">
        <f>+IFERROR(IF(VLOOKUP(#REF!&amp;"-"&amp;ROW()-109,[2]ワークシート!$F$2:$BW$498,7,0)="","",VLOOKUP(#REF!&amp;"-"&amp;ROW()-109,[2]ワークシート!$F$2:$BW$498,7,0)),"")</f>
        <v/>
      </c>
      <c r="E335" s="177"/>
      <c r="F335" s="176" t="str">
        <f>+IFERROR(VLOOKUP(#REF!&amp;"-"&amp;ROW()-109,[2]ワークシート!$F$2:$BW$498,8,0),"")</f>
        <v/>
      </c>
      <c r="G335" s="177"/>
      <c r="H335" s="45" t="str">
        <f>+IFERROR(VLOOKUP(#REF!&amp;"-"&amp;ROW()-109,[2]ワークシート!$F$2:$BW$498,9,0),"")</f>
        <v/>
      </c>
      <c r="I33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5" s="234"/>
      <c r="K335" s="176" t="str">
        <f>+IFERROR(VLOOKUP(#REF!&amp;"-"&amp;ROW()-109,[2]ワークシート!$F$2:$BW$498,16,0),"")</f>
        <v/>
      </c>
      <c r="L335" s="178"/>
      <c r="M335" s="177"/>
      <c r="N335" s="235" t="str">
        <f>+IFERROR(VLOOKUP(#REF!&amp;"-"&amp;ROW()-109,[2]ワークシート!$F$2:$BW$498,21,0),"")</f>
        <v/>
      </c>
      <c r="O335" s="236"/>
      <c r="P335" s="231" t="str">
        <f>+IFERROR(VLOOKUP(#REF!&amp;"-"&amp;ROW()-109,[2]ワークシート!$F$2:$BW$498,22,0),"")</f>
        <v/>
      </c>
      <c r="Q335" s="231"/>
      <c r="R335" s="183" t="str">
        <f>+IFERROR(VLOOKUP(#REF!&amp;"-"&amp;ROW()-109,[2]ワークシート!$F$2:$BW$498,52,0),"")</f>
        <v/>
      </c>
      <c r="S335" s="183"/>
      <c r="T335" s="183"/>
      <c r="U335" s="231" t="str">
        <f>+IFERROR(VLOOKUP(#REF!&amp;"-"&amp;ROW()-109,[2]ワークシート!$F$2:$BW$498,57,0),"")</f>
        <v/>
      </c>
      <c r="V335" s="231"/>
      <c r="W335" s="231" t="str">
        <f>+IFERROR(VLOOKUP(#REF!&amp;"-"&amp;ROW()-109,[2]ワークシート!$F$2:$BW$498,58,0),"")</f>
        <v/>
      </c>
      <c r="X335" s="231"/>
      <c r="Y335" s="231"/>
      <c r="Z335" s="174" t="str">
        <f t="shared" si="9"/>
        <v/>
      </c>
      <c r="AA335" s="174"/>
      <c r="AB335" s="176" t="str">
        <f>+IFERROR(IF(VLOOKUP(#REF!&amp;"-"&amp;ROW()-109,[2]ワークシート!$F$2:$BW$498,10,0)="","",VLOOKUP(#REF!&amp;"-"&amp;ROW()-109,[2]ワークシート!$F$2:$BW$498,10,0)),"")</f>
        <v/>
      </c>
      <c r="AC335" s="177"/>
      <c r="AD335" s="232" t="str">
        <f>+IFERROR(VLOOKUP(#REF!&amp;"-"&amp;ROW()-109,[2]ワークシート!$F$2:$BW$498,62,0),"")</f>
        <v/>
      </c>
      <c r="AE335" s="232"/>
      <c r="AF335" s="174" t="str">
        <f t="shared" si="10"/>
        <v/>
      </c>
      <c r="AG335" s="174"/>
      <c r="AH335" s="174" t="str">
        <f>+IFERROR(IF(VLOOKUP(#REF!&amp;"-"&amp;ROW()-109,[2]ワークシート!$F$2:$BW$498,63,0)="","",VLOOKUP(#REF!&amp;"-"&amp;ROW()-109,[2]ワークシート!$F$2:$BW$498,63,0)),"")</f>
        <v/>
      </c>
      <c r="AI335" s="174"/>
      <c r="AK335" s="51">
        <v>255</v>
      </c>
      <c r="AL335" s="51" t="str">
        <f t="shared" si="11"/>
        <v>255</v>
      </c>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row>
    <row r="336" spans="1:71" ht="35.1" hidden="1" customHeight="1">
      <c r="A336" s="41"/>
      <c r="B336" s="176" t="str">
        <f>+IFERROR(VLOOKUP(#REF!&amp;"-"&amp;ROW()-109,[2]ワークシート!$F$2:$BW$498,6,0),"")</f>
        <v/>
      </c>
      <c r="C336" s="177"/>
      <c r="D336" s="176" t="str">
        <f>+IFERROR(IF(VLOOKUP(#REF!&amp;"-"&amp;ROW()-109,[2]ワークシート!$F$2:$BW$498,7,0)="","",VLOOKUP(#REF!&amp;"-"&amp;ROW()-109,[2]ワークシート!$F$2:$BW$498,7,0)),"")</f>
        <v/>
      </c>
      <c r="E336" s="177"/>
      <c r="F336" s="176" t="str">
        <f>+IFERROR(VLOOKUP(#REF!&amp;"-"&amp;ROW()-109,[2]ワークシート!$F$2:$BW$498,8,0),"")</f>
        <v/>
      </c>
      <c r="G336" s="177"/>
      <c r="H336" s="45" t="str">
        <f>+IFERROR(VLOOKUP(#REF!&amp;"-"&amp;ROW()-109,[2]ワークシート!$F$2:$BW$498,9,0),"")</f>
        <v/>
      </c>
      <c r="I33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6" s="234"/>
      <c r="K336" s="176" t="str">
        <f>+IFERROR(VLOOKUP(#REF!&amp;"-"&amp;ROW()-109,[2]ワークシート!$F$2:$BW$498,16,0),"")</f>
        <v/>
      </c>
      <c r="L336" s="178"/>
      <c r="M336" s="177"/>
      <c r="N336" s="235" t="str">
        <f>+IFERROR(VLOOKUP(#REF!&amp;"-"&amp;ROW()-109,[2]ワークシート!$F$2:$BW$498,21,0),"")</f>
        <v/>
      </c>
      <c r="O336" s="236"/>
      <c r="P336" s="231" t="str">
        <f>+IFERROR(VLOOKUP(#REF!&amp;"-"&amp;ROW()-109,[2]ワークシート!$F$2:$BW$498,22,0),"")</f>
        <v/>
      </c>
      <c r="Q336" s="231"/>
      <c r="R336" s="183" t="str">
        <f>+IFERROR(VLOOKUP(#REF!&amp;"-"&amp;ROW()-109,[2]ワークシート!$F$2:$BW$498,52,0),"")</f>
        <v/>
      </c>
      <c r="S336" s="183"/>
      <c r="T336" s="183"/>
      <c r="U336" s="231" t="str">
        <f>+IFERROR(VLOOKUP(#REF!&amp;"-"&amp;ROW()-109,[2]ワークシート!$F$2:$BW$498,57,0),"")</f>
        <v/>
      </c>
      <c r="V336" s="231"/>
      <c r="W336" s="231" t="str">
        <f>+IFERROR(VLOOKUP(#REF!&amp;"-"&amp;ROW()-109,[2]ワークシート!$F$2:$BW$498,58,0),"")</f>
        <v/>
      </c>
      <c r="X336" s="231"/>
      <c r="Y336" s="231"/>
      <c r="Z336" s="174" t="str">
        <f t="shared" si="9"/>
        <v/>
      </c>
      <c r="AA336" s="174"/>
      <c r="AB336" s="176" t="str">
        <f>+IFERROR(IF(VLOOKUP(#REF!&amp;"-"&amp;ROW()-109,[2]ワークシート!$F$2:$BW$498,10,0)="","",VLOOKUP(#REF!&amp;"-"&amp;ROW()-109,[2]ワークシート!$F$2:$BW$498,10,0)),"")</f>
        <v/>
      </c>
      <c r="AC336" s="177"/>
      <c r="AD336" s="232" t="str">
        <f>+IFERROR(VLOOKUP(#REF!&amp;"-"&amp;ROW()-109,[2]ワークシート!$F$2:$BW$498,62,0),"")</f>
        <v/>
      </c>
      <c r="AE336" s="232"/>
      <c r="AF336" s="174" t="str">
        <f t="shared" si="10"/>
        <v/>
      </c>
      <c r="AG336" s="174"/>
      <c r="AH336" s="174" t="str">
        <f>+IFERROR(IF(VLOOKUP(#REF!&amp;"-"&amp;ROW()-109,[2]ワークシート!$F$2:$BW$498,63,0)="","",VLOOKUP(#REF!&amp;"-"&amp;ROW()-109,[2]ワークシート!$F$2:$BW$498,63,0)),"")</f>
        <v/>
      </c>
      <c r="AI336" s="174"/>
      <c r="AK336" s="51">
        <v>256</v>
      </c>
      <c r="AL336" s="51" t="str">
        <f t="shared" si="11"/>
        <v>256</v>
      </c>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c r="BR336" s="41"/>
      <c r="BS336" s="41"/>
    </row>
    <row r="337" spans="1:71" ht="35.1" hidden="1" customHeight="1">
      <c r="A337" s="41"/>
      <c r="B337" s="176" t="str">
        <f>+IFERROR(VLOOKUP(#REF!&amp;"-"&amp;ROW()-109,[2]ワークシート!$F$2:$BW$498,6,0),"")</f>
        <v/>
      </c>
      <c r="C337" s="177"/>
      <c r="D337" s="176" t="str">
        <f>+IFERROR(IF(VLOOKUP(#REF!&amp;"-"&amp;ROW()-109,[2]ワークシート!$F$2:$BW$498,7,0)="","",VLOOKUP(#REF!&amp;"-"&amp;ROW()-109,[2]ワークシート!$F$2:$BW$498,7,0)),"")</f>
        <v/>
      </c>
      <c r="E337" s="177"/>
      <c r="F337" s="176" t="str">
        <f>+IFERROR(VLOOKUP(#REF!&amp;"-"&amp;ROW()-109,[2]ワークシート!$F$2:$BW$498,8,0),"")</f>
        <v/>
      </c>
      <c r="G337" s="177"/>
      <c r="H337" s="45" t="str">
        <f>+IFERROR(VLOOKUP(#REF!&amp;"-"&amp;ROW()-109,[2]ワークシート!$F$2:$BW$498,9,0),"")</f>
        <v/>
      </c>
      <c r="I33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7" s="234"/>
      <c r="K337" s="176" t="str">
        <f>+IFERROR(VLOOKUP(#REF!&amp;"-"&amp;ROW()-109,[2]ワークシート!$F$2:$BW$498,16,0),"")</f>
        <v/>
      </c>
      <c r="L337" s="178"/>
      <c r="M337" s="177"/>
      <c r="N337" s="235" t="str">
        <f>+IFERROR(VLOOKUP(#REF!&amp;"-"&amp;ROW()-109,[2]ワークシート!$F$2:$BW$498,21,0),"")</f>
        <v/>
      </c>
      <c r="O337" s="236"/>
      <c r="P337" s="231" t="str">
        <f>+IFERROR(VLOOKUP(#REF!&amp;"-"&amp;ROW()-109,[2]ワークシート!$F$2:$BW$498,22,0),"")</f>
        <v/>
      </c>
      <c r="Q337" s="231"/>
      <c r="R337" s="183" t="str">
        <f>+IFERROR(VLOOKUP(#REF!&amp;"-"&amp;ROW()-109,[2]ワークシート!$F$2:$BW$498,52,0),"")</f>
        <v/>
      </c>
      <c r="S337" s="183"/>
      <c r="T337" s="183"/>
      <c r="U337" s="231" t="str">
        <f>+IFERROR(VLOOKUP(#REF!&amp;"-"&amp;ROW()-109,[2]ワークシート!$F$2:$BW$498,57,0),"")</f>
        <v/>
      </c>
      <c r="V337" s="231"/>
      <c r="W337" s="231" t="str">
        <f>+IFERROR(VLOOKUP(#REF!&amp;"-"&amp;ROW()-109,[2]ワークシート!$F$2:$BW$498,58,0),"")</f>
        <v/>
      </c>
      <c r="X337" s="231"/>
      <c r="Y337" s="231"/>
      <c r="Z337" s="174" t="str">
        <f t="shared" si="9"/>
        <v/>
      </c>
      <c r="AA337" s="174"/>
      <c r="AB337" s="176" t="str">
        <f>+IFERROR(IF(VLOOKUP(#REF!&amp;"-"&amp;ROW()-109,[2]ワークシート!$F$2:$BW$498,10,0)="","",VLOOKUP(#REF!&amp;"-"&amp;ROW()-109,[2]ワークシート!$F$2:$BW$498,10,0)),"")</f>
        <v/>
      </c>
      <c r="AC337" s="177"/>
      <c r="AD337" s="232" t="str">
        <f>+IFERROR(VLOOKUP(#REF!&amp;"-"&amp;ROW()-109,[2]ワークシート!$F$2:$BW$498,62,0),"")</f>
        <v/>
      </c>
      <c r="AE337" s="232"/>
      <c r="AF337" s="174" t="str">
        <f t="shared" si="10"/>
        <v/>
      </c>
      <c r="AG337" s="174"/>
      <c r="AH337" s="174" t="str">
        <f>+IFERROR(IF(VLOOKUP(#REF!&amp;"-"&amp;ROW()-109,[2]ワークシート!$F$2:$BW$498,63,0)="","",VLOOKUP(#REF!&amp;"-"&amp;ROW()-109,[2]ワークシート!$F$2:$BW$498,63,0)),"")</f>
        <v/>
      </c>
      <c r="AI337" s="174"/>
      <c r="AK337" s="51">
        <v>257</v>
      </c>
      <c r="AL337" s="51" t="str">
        <f t="shared" si="11"/>
        <v>257</v>
      </c>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c r="BR337" s="41"/>
      <c r="BS337" s="41"/>
    </row>
    <row r="338" spans="1:71" ht="35.1" hidden="1" customHeight="1">
      <c r="A338" s="41"/>
      <c r="B338" s="176" t="str">
        <f>+IFERROR(VLOOKUP(#REF!&amp;"-"&amp;ROW()-109,[2]ワークシート!$F$2:$BW$498,6,0),"")</f>
        <v/>
      </c>
      <c r="C338" s="177"/>
      <c r="D338" s="176" t="str">
        <f>+IFERROR(IF(VLOOKUP(#REF!&amp;"-"&amp;ROW()-109,[2]ワークシート!$F$2:$BW$498,7,0)="","",VLOOKUP(#REF!&amp;"-"&amp;ROW()-109,[2]ワークシート!$F$2:$BW$498,7,0)),"")</f>
        <v/>
      </c>
      <c r="E338" s="177"/>
      <c r="F338" s="176" t="str">
        <f>+IFERROR(VLOOKUP(#REF!&amp;"-"&amp;ROW()-109,[2]ワークシート!$F$2:$BW$498,8,0),"")</f>
        <v/>
      </c>
      <c r="G338" s="177"/>
      <c r="H338" s="45" t="str">
        <f>+IFERROR(VLOOKUP(#REF!&amp;"-"&amp;ROW()-109,[2]ワークシート!$F$2:$BW$498,9,0),"")</f>
        <v/>
      </c>
      <c r="I33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8" s="234"/>
      <c r="K338" s="176" t="str">
        <f>+IFERROR(VLOOKUP(#REF!&amp;"-"&amp;ROW()-109,[2]ワークシート!$F$2:$BW$498,16,0),"")</f>
        <v/>
      </c>
      <c r="L338" s="178"/>
      <c r="M338" s="177"/>
      <c r="N338" s="235" t="str">
        <f>+IFERROR(VLOOKUP(#REF!&amp;"-"&amp;ROW()-109,[2]ワークシート!$F$2:$BW$498,21,0),"")</f>
        <v/>
      </c>
      <c r="O338" s="236"/>
      <c r="P338" s="231" t="str">
        <f>+IFERROR(VLOOKUP(#REF!&amp;"-"&amp;ROW()-109,[2]ワークシート!$F$2:$BW$498,22,0),"")</f>
        <v/>
      </c>
      <c r="Q338" s="231"/>
      <c r="R338" s="183" t="str">
        <f>+IFERROR(VLOOKUP(#REF!&amp;"-"&amp;ROW()-109,[2]ワークシート!$F$2:$BW$498,52,0),"")</f>
        <v/>
      </c>
      <c r="S338" s="183"/>
      <c r="T338" s="183"/>
      <c r="U338" s="231" t="str">
        <f>+IFERROR(VLOOKUP(#REF!&amp;"-"&amp;ROW()-109,[2]ワークシート!$F$2:$BW$498,57,0),"")</f>
        <v/>
      </c>
      <c r="V338" s="231"/>
      <c r="W338" s="231" t="str">
        <f>+IFERROR(VLOOKUP(#REF!&amp;"-"&amp;ROW()-109,[2]ワークシート!$F$2:$BW$498,58,0),"")</f>
        <v/>
      </c>
      <c r="X338" s="231"/>
      <c r="Y338" s="231"/>
      <c r="Z338" s="174" t="str">
        <f t="shared" ref="Z338:Z380" si="12">IF(AD338="","",IF(AD338=0,"使用貸借権","賃借権"))</f>
        <v/>
      </c>
      <c r="AA338" s="174"/>
      <c r="AB338" s="176" t="str">
        <f>+IFERROR(IF(VLOOKUP(#REF!&amp;"-"&amp;ROW()-109,[2]ワークシート!$F$2:$BW$498,10,0)="","",VLOOKUP(#REF!&amp;"-"&amp;ROW()-109,[2]ワークシート!$F$2:$BW$498,10,0)),"")</f>
        <v/>
      </c>
      <c r="AC338" s="177"/>
      <c r="AD338" s="232" t="str">
        <f>+IFERROR(VLOOKUP(#REF!&amp;"-"&amp;ROW()-109,[2]ワークシート!$F$2:$BW$498,62,0),"")</f>
        <v/>
      </c>
      <c r="AE338" s="232"/>
      <c r="AF338" s="174" t="str">
        <f t="shared" ref="AF338:AF380" si="13">IF(Z338="","",IF(Z338="使用貸借権","-","口座引落　１２月"))</f>
        <v/>
      </c>
      <c r="AG338" s="174"/>
      <c r="AH338" s="174" t="str">
        <f>+IFERROR(IF(VLOOKUP(#REF!&amp;"-"&amp;ROW()-109,[2]ワークシート!$F$2:$BW$498,63,0)="","",VLOOKUP(#REF!&amp;"-"&amp;ROW()-109,[2]ワークシート!$F$2:$BW$498,63,0)),"")</f>
        <v/>
      </c>
      <c r="AI338" s="174"/>
      <c r="AK338" s="51">
        <v>258</v>
      </c>
      <c r="AL338" s="51" t="str">
        <f t="shared" ref="AL338:AL380" si="14">+$N$3&amp;AK338</f>
        <v>258</v>
      </c>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row>
    <row r="339" spans="1:71" ht="35.1" hidden="1" customHeight="1">
      <c r="A339" s="41"/>
      <c r="B339" s="176" t="str">
        <f>+IFERROR(VLOOKUP(#REF!&amp;"-"&amp;ROW()-109,[2]ワークシート!$F$2:$BW$498,6,0),"")</f>
        <v/>
      </c>
      <c r="C339" s="177"/>
      <c r="D339" s="176" t="str">
        <f>+IFERROR(IF(VLOOKUP(#REF!&amp;"-"&amp;ROW()-109,[2]ワークシート!$F$2:$BW$498,7,0)="","",VLOOKUP(#REF!&amp;"-"&amp;ROW()-109,[2]ワークシート!$F$2:$BW$498,7,0)),"")</f>
        <v/>
      </c>
      <c r="E339" s="177"/>
      <c r="F339" s="176" t="str">
        <f>+IFERROR(VLOOKUP(#REF!&amp;"-"&amp;ROW()-109,[2]ワークシート!$F$2:$BW$498,8,0),"")</f>
        <v/>
      </c>
      <c r="G339" s="177"/>
      <c r="H339" s="45" t="str">
        <f>+IFERROR(VLOOKUP(#REF!&amp;"-"&amp;ROW()-109,[2]ワークシート!$F$2:$BW$498,9,0),"")</f>
        <v/>
      </c>
      <c r="I33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39" s="234"/>
      <c r="K339" s="176" t="str">
        <f>+IFERROR(VLOOKUP(#REF!&amp;"-"&amp;ROW()-109,[2]ワークシート!$F$2:$BW$498,16,0),"")</f>
        <v/>
      </c>
      <c r="L339" s="178"/>
      <c r="M339" s="177"/>
      <c r="N339" s="235" t="str">
        <f>+IFERROR(VLOOKUP(#REF!&amp;"-"&amp;ROW()-109,[2]ワークシート!$F$2:$BW$498,21,0),"")</f>
        <v/>
      </c>
      <c r="O339" s="236"/>
      <c r="P339" s="231" t="str">
        <f>+IFERROR(VLOOKUP(#REF!&amp;"-"&amp;ROW()-109,[2]ワークシート!$F$2:$BW$498,22,0),"")</f>
        <v/>
      </c>
      <c r="Q339" s="231"/>
      <c r="R339" s="183" t="str">
        <f>+IFERROR(VLOOKUP(#REF!&amp;"-"&amp;ROW()-109,[2]ワークシート!$F$2:$BW$498,52,0),"")</f>
        <v/>
      </c>
      <c r="S339" s="183"/>
      <c r="T339" s="183"/>
      <c r="U339" s="231" t="str">
        <f>+IFERROR(VLOOKUP(#REF!&amp;"-"&amp;ROW()-109,[2]ワークシート!$F$2:$BW$498,57,0),"")</f>
        <v/>
      </c>
      <c r="V339" s="231"/>
      <c r="W339" s="231" t="str">
        <f>+IFERROR(VLOOKUP(#REF!&amp;"-"&amp;ROW()-109,[2]ワークシート!$F$2:$BW$498,58,0),"")</f>
        <v/>
      </c>
      <c r="X339" s="231"/>
      <c r="Y339" s="231"/>
      <c r="Z339" s="174" t="str">
        <f t="shared" si="12"/>
        <v/>
      </c>
      <c r="AA339" s="174"/>
      <c r="AB339" s="176" t="str">
        <f>+IFERROR(IF(VLOOKUP(#REF!&amp;"-"&amp;ROW()-109,[2]ワークシート!$F$2:$BW$498,10,0)="","",VLOOKUP(#REF!&amp;"-"&amp;ROW()-109,[2]ワークシート!$F$2:$BW$498,10,0)),"")</f>
        <v/>
      </c>
      <c r="AC339" s="177"/>
      <c r="AD339" s="232" t="str">
        <f>+IFERROR(VLOOKUP(#REF!&amp;"-"&amp;ROW()-109,[2]ワークシート!$F$2:$BW$498,62,0),"")</f>
        <v/>
      </c>
      <c r="AE339" s="232"/>
      <c r="AF339" s="174" t="str">
        <f t="shared" si="13"/>
        <v/>
      </c>
      <c r="AG339" s="174"/>
      <c r="AH339" s="174" t="str">
        <f>+IFERROR(IF(VLOOKUP(#REF!&amp;"-"&amp;ROW()-109,[2]ワークシート!$F$2:$BW$498,63,0)="","",VLOOKUP(#REF!&amp;"-"&amp;ROW()-109,[2]ワークシート!$F$2:$BW$498,63,0)),"")</f>
        <v/>
      </c>
      <c r="AI339" s="174"/>
      <c r="AK339" s="51">
        <v>259</v>
      </c>
      <c r="AL339" s="51" t="str">
        <f t="shared" si="14"/>
        <v>259</v>
      </c>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row>
    <row r="340" spans="1:71" ht="35.1" hidden="1" customHeight="1">
      <c r="A340" s="41"/>
      <c r="B340" s="176" t="str">
        <f>+IFERROR(VLOOKUP(#REF!&amp;"-"&amp;ROW()-109,[2]ワークシート!$F$2:$BW$498,6,0),"")</f>
        <v/>
      </c>
      <c r="C340" s="177"/>
      <c r="D340" s="176" t="str">
        <f>+IFERROR(IF(VLOOKUP(#REF!&amp;"-"&amp;ROW()-109,[2]ワークシート!$F$2:$BW$498,7,0)="","",VLOOKUP(#REF!&amp;"-"&amp;ROW()-109,[2]ワークシート!$F$2:$BW$498,7,0)),"")</f>
        <v/>
      </c>
      <c r="E340" s="177"/>
      <c r="F340" s="176" t="str">
        <f>+IFERROR(VLOOKUP(#REF!&amp;"-"&amp;ROW()-109,[2]ワークシート!$F$2:$BW$498,8,0),"")</f>
        <v/>
      </c>
      <c r="G340" s="177"/>
      <c r="H340" s="45" t="str">
        <f>+IFERROR(VLOOKUP(#REF!&amp;"-"&amp;ROW()-109,[2]ワークシート!$F$2:$BW$498,9,0),"")</f>
        <v/>
      </c>
      <c r="I34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0" s="234"/>
      <c r="K340" s="176" t="str">
        <f>+IFERROR(VLOOKUP(#REF!&amp;"-"&amp;ROW()-109,[2]ワークシート!$F$2:$BW$498,16,0),"")</f>
        <v/>
      </c>
      <c r="L340" s="178"/>
      <c r="M340" s="177"/>
      <c r="N340" s="235" t="str">
        <f>+IFERROR(VLOOKUP(#REF!&amp;"-"&amp;ROW()-109,[2]ワークシート!$F$2:$BW$498,21,0),"")</f>
        <v/>
      </c>
      <c r="O340" s="236"/>
      <c r="P340" s="231" t="str">
        <f>+IFERROR(VLOOKUP(#REF!&amp;"-"&amp;ROW()-109,[2]ワークシート!$F$2:$BW$498,22,0),"")</f>
        <v/>
      </c>
      <c r="Q340" s="231"/>
      <c r="R340" s="183" t="str">
        <f>+IFERROR(VLOOKUP(#REF!&amp;"-"&amp;ROW()-109,[2]ワークシート!$F$2:$BW$498,52,0),"")</f>
        <v/>
      </c>
      <c r="S340" s="183"/>
      <c r="T340" s="183"/>
      <c r="U340" s="231" t="str">
        <f>+IFERROR(VLOOKUP(#REF!&amp;"-"&amp;ROW()-109,[2]ワークシート!$F$2:$BW$498,57,0),"")</f>
        <v/>
      </c>
      <c r="V340" s="231"/>
      <c r="W340" s="231" t="str">
        <f>+IFERROR(VLOOKUP(#REF!&amp;"-"&amp;ROW()-109,[2]ワークシート!$F$2:$BW$498,58,0),"")</f>
        <v/>
      </c>
      <c r="X340" s="231"/>
      <c r="Y340" s="231"/>
      <c r="Z340" s="174" t="str">
        <f t="shared" si="12"/>
        <v/>
      </c>
      <c r="AA340" s="174"/>
      <c r="AB340" s="176" t="str">
        <f>+IFERROR(IF(VLOOKUP(#REF!&amp;"-"&amp;ROW()-109,[2]ワークシート!$F$2:$BW$498,10,0)="","",VLOOKUP(#REF!&amp;"-"&amp;ROW()-109,[2]ワークシート!$F$2:$BW$498,10,0)),"")</f>
        <v/>
      </c>
      <c r="AC340" s="177"/>
      <c r="AD340" s="232" t="str">
        <f>+IFERROR(VLOOKUP(#REF!&amp;"-"&amp;ROW()-109,[2]ワークシート!$F$2:$BW$498,62,0),"")</f>
        <v/>
      </c>
      <c r="AE340" s="232"/>
      <c r="AF340" s="174" t="str">
        <f t="shared" si="13"/>
        <v/>
      </c>
      <c r="AG340" s="174"/>
      <c r="AH340" s="174" t="str">
        <f>+IFERROR(IF(VLOOKUP(#REF!&amp;"-"&amp;ROW()-109,[2]ワークシート!$F$2:$BW$498,63,0)="","",VLOOKUP(#REF!&amp;"-"&amp;ROW()-109,[2]ワークシート!$F$2:$BW$498,63,0)),"")</f>
        <v/>
      </c>
      <c r="AI340" s="174"/>
      <c r="AK340" s="51">
        <v>260</v>
      </c>
      <c r="AL340" s="51" t="str">
        <f t="shared" si="14"/>
        <v>260</v>
      </c>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c r="BR340" s="41"/>
      <c r="BS340" s="41"/>
    </row>
    <row r="341" spans="1:71" ht="35.1" hidden="1" customHeight="1">
      <c r="A341" s="41"/>
      <c r="B341" s="176" t="str">
        <f>+IFERROR(VLOOKUP(#REF!&amp;"-"&amp;ROW()-109,[2]ワークシート!$F$2:$BW$498,6,0),"")</f>
        <v/>
      </c>
      <c r="C341" s="177"/>
      <c r="D341" s="176" t="str">
        <f>+IFERROR(IF(VLOOKUP(#REF!&amp;"-"&amp;ROW()-109,[2]ワークシート!$F$2:$BW$498,7,0)="","",VLOOKUP(#REF!&amp;"-"&amp;ROW()-109,[2]ワークシート!$F$2:$BW$498,7,0)),"")</f>
        <v/>
      </c>
      <c r="E341" s="177"/>
      <c r="F341" s="176" t="str">
        <f>+IFERROR(VLOOKUP(#REF!&amp;"-"&amp;ROW()-109,[2]ワークシート!$F$2:$BW$498,8,0),"")</f>
        <v/>
      </c>
      <c r="G341" s="177"/>
      <c r="H341" s="45" t="str">
        <f>+IFERROR(VLOOKUP(#REF!&amp;"-"&amp;ROW()-109,[2]ワークシート!$F$2:$BW$498,9,0),"")</f>
        <v/>
      </c>
      <c r="I34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1" s="234"/>
      <c r="K341" s="176" t="str">
        <f>+IFERROR(VLOOKUP(#REF!&amp;"-"&amp;ROW()-109,[2]ワークシート!$F$2:$BW$498,16,0),"")</f>
        <v/>
      </c>
      <c r="L341" s="178"/>
      <c r="M341" s="177"/>
      <c r="N341" s="235" t="str">
        <f>+IFERROR(VLOOKUP(#REF!&amp;"-"&amp;ROW()-109,[2]ワークシート!$F$2:$BW$498,21,0),"")</f>
        <v/>
      </c>
      <c r="O341" s="236"/>
      <c r="P341" s="231" t="str">
        <f>+IFERROR(VLOOKUP(#REF!&amp;"-"&amp;ROW()-109,[2]ワークシート!$F$2:$BW$498,22,0),"")</f>
        <v/>
      </c>
      <c r="Q341" s="231"/>
      <c r="R341" s="183" t="str">
        <f>+IFERROR(VLOOKUP(#REF!&amp;"-"&amp;ROW()-109,[2]ワークシート!$F$2:$BW$498,52,0),"")</f>
        <v/>
      </c>
      <c r="S341" s="183"/>
      <c r="T341" s="183"/>
      <c r="U341" s="231" t="str">
        <f>+IFERROR(VLOOKUP(#REF!&amp;"-"&amp;ROW()-109,[2]ワークシート!$F$2:$BW$498,57,0),"")</f>
        <v/>
      </c>
      <c r="V341" s="231"/>
      <c r="W341" s="231" t="str">
        <f>+IFERROR(VLOOKUP(#REF!&amp;"-"&amp;ROW()-109,[2]ワークシート!$F$2:$BW$498,58,0),"")</f>
        <v/>
      </c>
      <c r="X341" s="231"/>
      <c r="Y341" s="231"/>
      <c r="Z341" s="174" t="str">
        <f t="shared" si="12"/>
        <v/>
      </c>
      <c r="AA341" s="174"/>
      <c r="AB341" s="176" t="str">
        <f>+IFERROR(IF(VLOOKUP(#REF!&amp;"-"&amp;ROW()-109,[2]ワークシート!$F$2:$BW$498,10,0)="","",VLOOKUP(#REF!&amp;"-"&amp;ROW()-109,[2]ワークシート!$F$2:$BW$498,10,0)),"")</f>
        <v/>
      </c>
      <c r="AC341" s="177"/>
      <c r="AD341" s="232" t="str">
        <f>+IFERROR(VLOOKUP(#REF!&amp;"-"&amp;ROW()-109,[2]ワークシート!$F$2:$BW$498,62,0),"")</f>
        <v/>
      </c>
      <c r="AE341" s="232"/>
      <c r="AF341" s="174" t="str">
        <f t="shared" si="13"/>
        <v/>
      </c>
      <c r="AG341" s="174"/>
      <c r="AH341" s="174" t="str">
        <f>+IFERROR(IF(VLOOKUP(#REF!&amp;"-"&amp;ROW()-109,[2]ワークシート!$F$2:$BW$498,63,0)="","",VLOOKUP(#REF!&amp;"-"&amp;ROW()-109,[2]ワークシート!$F$2:$BW$498,63,0)),"")</f>
        <v/>
      </c>
      <c r="AI341" s="174"/>
      <c r="AK341" s="51">
        <v>261</v>
      </c>
      <c r="AL341" s="51" t="str">
        <f t="shared" si="14"/>
        <v>261</v>
      </c>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c r="BR341" s="41"/>
      <c r="BS341" s="41"/>
    </row>
    <row r="342" spans="1:71" ht="35.1" hidden="1" customHeight="1">
      <c r="A342" s="41"/>
      <c r="B342" s="176" t="str">
        <f>+IFERROR(VLOOKUP(#REF!&amp;"-"&amp;ROW()-109,[2]ワークシート!$F$2:$BW$498,6,0),"")</f>
        <v/>
      </c>
      <c r="C342" s="177"/>
      <c r="D342" s="176" t="str">
        <f>+IFERROR(IF(VLOOKUP(#REF!&amp;"-"&amp;ROW()-109,[2]ワークシート!$F$2:$BW$498,7,0)="","",VLOOKUP(#REF!&amp;"-"&amp;ROW()-109,[2]ワークシート!$F$2:$BW$498,7,0)),"")</f>
        <v/>
      </c>
      <c r="E342" s="177"/>
      <c r="F342" s="176" t="str">
        <f>+IFERROR(VLOOKUP(#REF!&amp;"-"&amp;ROW()-109,[2]ワークシート!$F$2:$BW$498,8,0),"")</f>
        <v/>
      </c>
      <c r="G342" s="177"/>
      <c r="H342" s="45" t="str">
        <f>+IFERROR(VLOOKUP(#REF!&amp;"-"&amp;ROW()-109,[2]ワークシート!$F$2:$BW$498,9,0),"")</f>
        <v/>
      </c>
      <c r="I34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2" s="234"/>
      <c r="K342" s="176" t="str">
        <f>+IFERROR(VLOOKUP(#REF!&amp;"-"&amp;ROW()-109,[2]ワークシート!$F$2:$BW$498,16,0),"")</f>
        <v/>
      </c>
      <c r="L342" s="178"/>
      <c r="M342" s="177"/>
      <c r="N342" s="235" t="str">
        <f>+IFERROR(VLOOKUP(#REF!&amp;"-"&amp;ROW()-109,[2]ワークシート!$F$2:$BW$498,21,0),"")</f>
        <v/>
      </c>
      <c r="O342" s="236"/>
      <c r="P342" s="231" t="str">
        <f>+IFERROR(VLOOKUP(#REF!&amp;"-"&amp;ROW()-109,[2]ワークシート!$F$2:$BW$498,22,0),"")</f>
        <v/>
      </c>
      <c r="Q342" s="231"/>
      <c r="R342" s="183" t="str">
        <f>+IFERROR(VLOOKUP(#REF!&amp;"-"&amp;ROW()-109,[2]ワークシート!$F$2:$BW$498,52,0),"")</f>
        <v/>
      </c>
      <c r="S342" s="183"/>
      <c r="T342" s="183"/>
      <c r="U342" s="231" t="str">
        <f>+IFERROR(VLOOKUP(#REF!&amp;"-"&amp;ROW()-109,[2]ワークシート!$F$2:$BW$498,57,0),"")</f>
        <v/>
      </c>
      <c r="V342" s="231"/>
      <c r="W342" s="231" t="str">
        <f>+IFERROR(VLOOKUP(#REF!&amp;"-"&amp;ROW()-109,[2]ワークシート!$F$2:$BW$498,58,0),"")</f>
        <v/>
      </c>
      <c r="X342" s="231"/>
      <c r="Y342" s="231"/>
      <c r="Z342" s="174" t="str">
        <f t="shared" si="12"/>
        <v/>
      </c>
      <c r="AA342" s="174"/>
      <c r="AB342" s="176" t="str">
        <f>+IFERROR(IF(VLOOKUP(#REF!&amp;"-"&amp;ROW()-109,[2]ワークシート!$F$2:$BW$498,10,0)="","",VLOOKUP(#REF!&amp;"-"&amp;ROW()-109,[2]ワークシート!$F$2:$BW$498,10,0)),"")</f>
        <v/>
      </c>
      <c r="AC342" s="177"/>
      <c r="AD342" s="232" t="str">
        <f>+IFERROR(VLOOKUP(#REF!&amp;"-"&amp;ROW()-109,[2]ワークシート!$F$2:$BW$498,62,0),"")</f>
        <v/>
      </c>
      <c r="AE342" s="232"/>
      <c r="AF342" s="174" t="str">
        <f t="shared" si="13"/>
        <v/>
      </c>
      <c r="AG342" s="174"/>
      <c r="AH342" s="174" t="str">
        <f>+IFERROR(IF(VLOOKUP(#REF!&amp;"-"&amp;ROW()-109,[2]ワークシート!$F$2:$BW$498,63,0)="","",VLOOKUP(#REF!&amp;"-"&amp;ROW()-109,[2]ワークシート!$F$2:$BW$498,63,0)),"")</f>
        <v/>
      </c>
      <c r="AI342" s="174"/>
      <c r="AK342" s="51">
        <v>262</v>
      </c>
      <c r="AL342" s="51" t="str">
        <f t="shared" si="14"/>
        <v>262</v>
      </c>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row>
    <row r="343" spans="1:71" ht="35.1" hidden="1" customHeight="1">
      <c r="A343" s="41"/>
      <c r="B343" s="176" t="str">
        <f>+IFERROR(VLOOKUP(#REF!&amp;"-"&amp;ROW()-109,[2]ワークシート!$F$2:$BW$498,6,0),"")</f>
        <v/>
      </c>
      <c r="C343" s="177"/>
      <c r="D343" s="176" t="str">
        <f>+IFERROR(IF(VLOOKUP(#REF!&amp;"-"&amp;ROW()-109,[2]ワークシート!$F$2:$BW$498,7,0)="","",VLOOKUP(#REF!&amp;"-"&amp;ROW()-109,[2]ワークシート!$F$2:$BW$498,7,0)),"")</f>
        <v/>
      </c>
      <c r="E343" s="177"/>
      <c r="F343" s="176" t="str">
        <f>+IFERROR(VLOOKUP(#REF!&amp;"-"&amp;ROW()-109,[2]ワークシート!$F$2:$BW$498,8,0),"")</f>
        <v/>
      </c>
      <c r="G343" s="177"/>
      <c r="H343" s="45" t="str">
        <f>+IFERROR(VLOOKUP(#REF!&amp;"-"&amp;ROW()-109,[2]ワークシート!$F$2:$BW$498,9,0),"")</f>
        <v/>
      </c>
      <c r="I34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3" s="234"/>
      <c r="K343" s="176" t="str">
        <f>+IFERROR(VLOOKUP(#REF!&amp;"-"&amp;ROW()-109,[2]ワークシート!$F$2:$BW$498,16,0),"")</f>
        <v/>
      </c>
      <c r="L343" s="178"/>
      <c r="M343" s="177"/>
      <c r="N343" s="235" t="str">
        <f>+IFERROR(VLOOKUP(#REF!&amp;"-"&amp;ROW()-109,[2]ワークシート!$F$2:$BW$498,21,0),"")</f>
        <v/>
      </c>
      <c r="O343" s="236"/>
      <c r="P343" s="231" t="str">
        <f>+IFERROR(VLOOKUP(#REF!&amp;"-"&amp;ROW()-109,[2]ワークシート!$F$2:$BW$498,22,0),"")</f>
        <v/>
      </c>
      <c r="Q343" s="231"/>
      <c r="R343" s="183" t="str">
        <f>+IFERROR(VLOOKUP(#REF!&amp;"-"&amp;ROW()-109,[2]ワークシート!$F$2:$BW$498,52,0),"")</f>
        <v/>
      </c>
      <c r="S343" s="183"/>
      <c r="T343" s="183"/>
      <c r="U343" s="231" t="str">
        <f>+IFERROR(VLOOKUP(#REF!&amp;"-"&amp;ROW()-109,[2]ワークシート!$F$2:$BW$498,57,0),"")</f>
        <v/>
      </c>
      <c r="V343" s="231"/>
      <c r="W343" s="231" t="str">
        <f>+IFERROR(VLOOKUP(#REF!&amp;"-"&amp;ROW()-109,[2]ワークシート!$F$2:$BW$498,58,0),"")</f>
        <v/>
      </c>
      <c r="X343" s="231"/>
      <c r="Y343" s="231"/>
      <c r="Z343" s="174" t="str">
        <f t="shared" si="12"/>
        <v/>
      </c>
      <c r="AA343" s="174"/>
      <c r="AB343" s="176" t="str">
        <f>+IFERROR(IF(VLOOKUP(#REF!&amp;"-"&amp;ROW()-109,[2]ワークシート!$F$2:$BW$498,10,0)="","",VLOOKUP(#REF!&amp;"-"&amp;ROW()-109,[2]ワークシート!$F$2:$BW$498,10,0)),"")</f>
        <v/>
      </c>
      <c r="AC343" s="177"/>
      <c r="AD343" s="232" t="str">
        <f>+IFERROR(VLOOKUP(#REF!&amp;"-"&amp;ROW()-109,[2]ワークシート!$F$2:$BW$498,62,0),"")</f>
        <v/>
      </c>
      <c r="AE343" s="232"/>
      <c r="AF343" s="174" t="str">
        <f t="shared" si="13"/>
        <v/>
      </c>
      <c r="AG343" s="174"/>
      <c r="AH343" s="174" t="str">
        <f>+IFERROR(IF(VLOOKUP(#REF!&amp;"-"&amp;ROW()-109,[2]ワークシート!$F$2:$BW$498,63,0)="","",VLOOKUP(#REF!&amp;"-"&amp;ROW()-109,[2]ワークシート!$F$2:$BW$498,63,0)),"")</f>
        <v/>
      </c>
      <c r="AI343" s="174"/>
      <c r="AK343" s="51">
        <v>263</v>
      </c>
      <c r="AL343" s="51" t="str">
        <f t="shared" si="14"/>
        <v>263</v>
      </c>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row>
    <row r="344" spans="1:71" ht="35.1" hidden="1" customHeight="1">
      <c r="A344" s="41"/>
      <c r="B344" s="176" t="str">
        <f>+IFERROR(VLOOKUP(#REF!&amp;"-"&amp;ROW()-109,[2]ワークシート!$F$2:$BW$498,6,0),"")</f>
        <v/>
      </c>
      <c r="C344" s="177"/>
      <c r="D344" s="176" t="str">
        <f>+IFERROR(IF(VLOOKUP(#REF!&amp;"-"&amp;ROW()-109,[2]ワークシート!$F$2:$BW$498,7,0)="","",VLOOKUP(#REF!&amp;"-"&amp;ROW()-109,[2]ワークシート!$F$2:$BW$498,7,0)),"")</f>
        <v/>
      </c>
      <c r="E344" s="177"/>
      <c r="F344" s="176" t="str">
        <f>+IFERROR(VLOOKUP(#REF!&amp;"-"&amp;ROW()-109,[2]ワークシート!$F$2:$BW$498,8,0),"")</f>
        <v/>
      </c>
      <c r="G344" s="177"/>
      <c r="H344" s="45" t="str">
        <f>+IFERROR(VLOOKUP(#REF!&amp;"-"&amp;ROW()-109,[2]ワークシート!$F$2:$BW$498,9,0),"")</f>
        <v/>
      </c>
      <c r="I34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4" s="234"/>
      <c r="K344" s="176" t="str">
        <f>+IFERROR(VLOOKUP(#REF!&amp;"-"&amp;ROW()-109,[2]ワークシート!$F$2:$BW$498,16,0),"")</f>
        <v/>
      </c>
      <c r="L344" s="178"/>
      <c r="M344" s="177"/>
      <c r="N344" s="235" t="str">
        <f>+IFERROR(VLOOKUP(#REF!&amp;"-"&amp;ROW()-109,[2]ワークシート!$F$2:$BW$498,21,0),"")</f>
        <v/>
      </c>
      <c r="O344" s="236"/>
      <c r="P344" s="231" t="str">
        <f>+IFERROR(VLOOKUP(#REF!&amp;"-"&amp;ROW()-109,[2]ワークシート!$F$2:$BW$498,22,0),"")</f>
        <v/>
      </c>
      <c r="Q344" s="231"/>
      <c r="R344" s="183" t="str">
        <f>+IFERROR(VLOOKUP(#REF!&amp;"-"&amp;ROW()-109,[2]ワークシート!$F$2:$BW$498,52,0),"")</f>
        <v/>
      </c>
      <c r="S344" s="183"/>
      <c r="T344" s="183"/>
      <c r="U344" s="231" t="str">
        <f>+IFERROR(VLOOKUP(#REF!&amp;"-"&amp;ROW()-109,[2]ワークシート!$F$2:$BW$498,57,0),"")</f>
        <v/>
      </c>
      <c r="V344" s="231"/>
      <c r="W344" s="231" t="str">
        <f>+IFERROR(VLOOKUP(#REF!&amp;"-"&amp;ROW()-109,[2]ワークシート!$F$2:$BW$498,58,0),"")</f>
        <v/>
      </c>
      <c r="X344" s="231"/>
      <c r="Y344" s="231"/>
      <c r="Z344" s="174" t="str">
        <f t="shared" si="12"/>
        <v/>
      </c>
      <c r="AA344" s="174"/>
      <c r="AB344" s="176" t="str">
        <f>+IFERROR(IF(VLOOKUP(#REF!&amp;"-"&amp;ROW()-109,[2]ワークシート!$F$2:$BW$498,10,0)="","",VLOOKUP(#REF!&amp;"-"&amp;ROW()-109,[2]ワークシート!$F$2:$BW$498,10,0)),"")</f>
        <v/>
      </c>
      <c r="AC344" s="177"/>
      <c r="AD344" s="232" t="str">
        <f>+IFERROR(VLOOKUP(#REF!&amp;"-"&amp;ROW()-109,[2]ワークシート!$F$2:$BW$498,62,0),"")</f>
        <v/>
      </c>
      <c r="AE344" s="232"/>
      <c r="AF344" s="174" t="str">
        <f t="shared" si="13"/>
        <v/>
      </c>
      <c r="AG344" s="174"/>
      <c r="AH344" s="174" t="str">
        <f>+IFERROR(IF(VLOOKUP(#REF!&amp;"-"&amp;ROW()-109,[2]ワークシート!$F$2:$BW$498,63,0)="","",VLOOKUP(#REF!&amp;"-"&amp;ROW()-109,[2]ワークシート!$F$2:$BW$498,63,0)),"")</f>
        <v/>
      </c>
      <c r="AI344" s="174"/>
      <c r="AK344" s="51">
        <v>264</v>
      </c>
      <c r="AL344" s="51" t="str">
        <f t="shared" si="14"/>
        <v>264</v>
      </c>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c r="BR344" s="41"/>
      <c r="BS344" s="41"/>
    </row>
    <row r="345" spans="1:71" ht="35.1" hidden="1" customHeight="1">
      <c r="A345" s="41"/>
      <c r="B345" s="176" t="str">
        <f>+IFERROR(VLOOKUP(#REF!&amp;"-"&amp;ROW()-109,[2]ワークシート!$F$2:$BW$498,6,0),"")</f>
        <v/>
      </c>
      <c r="C345" s="177"/>
      <c r="D345" s="176" t="str">
        <f>+IFERROR(IF(VLOOKUP(#REF!&amp;"-"&amp;ROW()-109,[2]ワークシート!$F$2:$BW$498,7,0)="","",VLOOKUP(#REF!&amp;"-"&amp;ROW()-109,[2]ワークシート!$F$2:$BW$498,7,0)),"")</f>
        <v/>
      </c>
      <c r="E345" s="177"/>
      <c r="F345" s="176" t="str">
        <f>+IFERROR(VLOOKUP(#REF!&amp;"-"&amp;ROW()-109,[2]ワークシート!$F$2:$BW$498,8,0),"")</f>
        <v/>
      </c>
      <c r="G345" s="177"/>
      <c r="H345" s="45" t="str">
        <f>+IFERROR(VLOOKUP(#REF!&amp;"-"&amp;ROW()-109,[2]ワークシート!$F$2:$BW$498,9,0),"")</f>
        <v/>
      </c>
      <c r="I34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5" s="234"/>
      <c r="K345" s="176" t="str">
        <f>+IFERROR(VLOOKUP(#REF!&amp;"-"&amp;ROW()-109,[2]ワークシート!$F$2:$BW$498,16,0),"")</f>
        <v/>
      </c>
      <c r="L345" s="178"/>
      <c r="M345" s="177"/>
      <c r="N345" s="235" t="str">
        <f>+IFERROR(VLOOKUP(#REF!&amp;"-"&amp;ROW()-109,[2]ワークシート!$F$2:$BW$498,21,0),"")</f>
        <v/>
      </c>
      <c r="O345" s="236"/>
      <c r="P345" s="231" t="str">
        <f>+IFERROR(VLOOKUP(#REF!&amp;"-"&amp;ROW()-109,[2]ワークシート!$F$2:$BW$498,22,0),"")</f>
        <v/>
      </c>
      <c r="Q345" s="231"/>
      <c r="R345" s="183" t="str">
        <f>+IFERROR(VLOOKUP(#REF!&amp;"-"&amp;ROW()-109,[2]ワークシート!$F$2:$BW$498,52,0),"")</f>
        <v/>
      </c>
      <c r="S345" s="183"/>
      <c r="T345" s="183"/>
      <c r="U345" s="231" t="str">
        <f>+IFERROR(VLOOKUP(#REF!&amp;"-"&amp;ROW()-109,[2]ワークシート!$F$2:$BW$498,57,0),"")</f>
        <v/>
      </c>
      <c r="V345" s="231"/>
      <c r="W345" s="231" t="str">
        <f>+IFERROR(VLOOKUP(#REF!&amp;"-"&amp;ROW()-109,[2]ワークシート!$F$2:$BW$498,58,0),"")</f>
        <v/>
      </c>
      <c r="X345" s="231"/>
      <c r="Y345" s="231"/>
      <c r="Z345" s="174" t="str">
        <f t="shared" si="12"/>
        <v/>
      </c>
      <c r="AA345" s="174"/>
      <c r="AB345" s="176" t="str">
        <f>+IFERROR(IF(VLOOKUP(#REF!&amp;"-"&amp;ROW()-109,[2]ワークシート!$F$2:$BW$498,10,0)="","",VLOOKUP(#REF!&amp;"-"&amp;ROW()-109,[2]ワークシート!$F$2:$BW$498,10,0)),"")</f>
        <v/>
      </c>
      <c r="AC345" s="177"/>
      <c r="AD345" s="232" t="str">
        <f>+IFERROR(VLOOKUP(#REF!&amp;"-"&amp;ROW()-109,[2]ワークシート!$F$2:$BW$498,62,0),"")</f>
        <v/>
      </c>
      <c r="AE345" s="232"/>
      <c r="AF345" s="174" t="str">
        <f t="shared" si="13"/>
        <v/>
      </c>
      <c r="AG345" s="174"/>
      <c r="AH345" s="174" t="str">
        <f>+IFERROR(IF(VLOOKUP(#REF!&amp;"-"&amp;ROW()-109,[2]ワークシート!$F$2:$BW$498,63,0)="","",VLOOKUP(#REF!&amp;"-"&amp;ROW()-109,[2]ワークシート!$F$2:$BW$498,63,0)),"")</f>
        <v/>
      </c>
      <c r="AI345" s="174"/>
      <c r="AK345" s="51">
        <v>265</v>
      </c>
      <c r="AL345" s="51" t="str">
        <f t="shared" si="14"/>
        <v>265</v>
      </c>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c r="BQ345" s="41"/>
      <c r="BR345" s="41"/>
      <c r="BS345" s="41"/>
    </row>
    <row r="346" spans="1:71" ht="35.1" hidden="1" customHeight="1">
      <c r="A346" s="41"/>
      <c r="B346" s="176" t="str">
        <f>+IFERROR(VLOOKUP(#REF!&amp;"-"&amp;ROW()-109,[2]ワークシート!$F$2:$BW$498,6,0),"")</f>
        <v/>
      </c>
      <c r="C346" s="177"/>
      <c r="D346" s="176" t="str">
        <f>+IFERROR(IF(VLOOKUP(#REF!&amp;"-"&amp;ROW()-109,[2]ワークシート!$F$2:$BW$498,7,0)="","",VLOOKUP(#REF!&amp;"-"&amp;ROW()-109,[2]ワークシート!$F$2:$BW$498,7,0)),"")</f>
        <v/>
      </c>
      <c r="E346" s="177"/>
      <c r="F346" s="176" t="str">
        <f>+IFERROR(VLOOKUP(#REF!&amp;"-"&amp;ROW()-109,[2]ワークシート!$F$2:$BW$498,8,0),"")</f>
        <v/>
      </c>
      <c r="G346" s="177"/>
      <c r="H346" s="45" t="str">
        <f>+IFERROR(VLOOKUP(#REF!&amp;"-"&amp;ROW()-109,[2]ワークシート!$F$2:$BW$498,9,0),"")</f>
        <v/>
      </c>
      <c r="I34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6" s="234"/>
      <c r="K346" s="176" t="str">
        <f>+IFERROR(VLOOKUP(#REF!&amp;"-"&amp;ROW()-109,[2]ワークシート!$F$2:$BW$498,16,0),"")</f>
        <v/>
      </c>
      <c r="L346" s="178"/>
      <c r="M346" s="177"/>
      <c r="N346" s="235" t="str">
        <f>+IFERROR(VLOOKUP(#REF!&amp;"-"&amp;ROW()-109,[2]ワークシート!$F$2:$BW$498,21,0),"")</f>
        <v/>
      </c>
      <c r="O346" s="236"/>
      <c r="P346" s="231" t="str">
        <f>+IFERROR(VLOOKUP(#REF!&amp;"-"&amp;ROW()-109,[2]ワークシート!$F$2:$BW$498,22,0),"")</f>
        <v/>
      </c>
      <c r="Q346" s="231"/>
      <c r="R346" s="183" t="str">
        <f>+IFERROR(VLOOKUP(#REF!&amp;"-"&amp;ROW()-109,[2]ワークシート!$F$2:$BW$498,52,0),"")</f>
        <v/>
      </c>
      <c r="S346" s="183"/>
      <c r="T346" s="183"/>
      <c r="U346" s="231" t="str">
        <f>+IFERROR(VLOOKUP(#REF!&amp;"-"&amp;ROW()-109,[2]ワークシート!$F$2:$BW$498,57,0),"")</f>
        <v/>
      </c>
      <c r="V346" s="231"/>
      <c r="W346" s="231" t="str">
        <f>+IFERROR(VLOOKUP(#REF!&amp;"-"&amp;ROW()-109,[2]ワークシート!$F$2:$BW$498,58,0),"")</f>
        <v/>
      </c>
      <c r="X346" s="231"/>
      <c r="Y346" s="231"/>
      <c r="Z346" s="174" t="str">
        <f t="shared" si="12"/>
        <v/>
      </c>
      <c r="AA346" s="174"/>
      <c r="AB346" s="176" t="str">
        <f>+IFERROR(IF(VLOOKUP(#REF!&amp;"-"&amp;ROW()-109,[2]ワークシート!$F$2:$BW$498,10,0)="","",VLOOKUP(#REF!&amp;"-"&amp;ROW()-109,[2]ワークシート!$F$2:$BW$498,10,0)),"")</f>
        <v/>
      </c>
      <c r="AC346" s="177"/>
      <c r="AD346" s="232" t="str">
        <f>+IFERROR(VLOOKUP(#REF!&amp;"-"&amp;ROW()-109,[2]ワークシート!$F$2:$BW$498,62,0),"")</f>
        <v/>
      </c>
      <c r="AE346" s="232"/>
      <c r="AF346" s="174" t="str">
        <f t="shared" si="13"/>
        <v/>
      </c>
      <c r="AG346" s="174"/>
      <c r="AH346" s="174" t="str">
        <f>+IFERROR(IF(VLOOKUP(#REF!&amp;"-"&amp;ROW()-109,[2]ワークシート!$F$2:$BW$498,63,0)="","",VLOOKUP(#REF!&amp;"-"&amp;ROW()-109,[2]ワークシート!$F$2:$BW$498,63,0)),"")</f>
        <v/>
      </c>
      <c r="AI346" s="174"/>
      <c r="AK346" s="51">
        <v>266</v>
      </c>
      <c r="AL346" s="51" t="str">
        <f t="shared" si="14"/>
        <v>266</v>
      </c>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c r="BQ346" s="41"/>
      <c r="BR346" s="41"/>
      <c r="BS346" s="41"/>
    </row>
    <row r="347" spans="1:71" ht="35.1" hidden="1" customHeight="1">
      <c r="A347" s="41"/>
      <c r="B347" s="176" t="str">
        <f>+IFERROR(VLOOKUP(#REF!&amp;"-"&amp;ROW()-109,[2]ワークシート!$F$2:$BW$498,6,0),"")</f>
        <v/>
      </c>
      <c r="C347" s="177"/>
      <c r="D347" s="176" t="str">
        <f>+IFERROR(IF(VLOOKUP(#REF!&amp;"-"&amp;ROW()-109,[2]ワークシート!$F$2:$BW$498,7,0)="","",VLOOKUP(#REF!&amp;"-"&amp;ROW()-109,[2]ワークシート!$F$2:$BW$498,7,0)),"")</f>
        <v/>
      </c>
      <c r="E347" s="177"/>
      <c r="F347" s="176" t="str">
        <f>+IFERROR(VLOOKUP(#REF!&amp;"-"&amp;ROW()-109,[2]ワークシート!$F$2:$BW$498,8,0),"")</f>
        <v/>
      </c>
      <c r="G347" s="177"/>
      <c r="H347" s="45" t="str">
        <f>+IFERROR(VLOOKUP(#REF!&amp;"-"&amp;ROW()-109,[2]ワークシート!$F$2:$BW$498,9,0),"")</f>
        <v/>
      </c>
      <c r="I34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7" s="234"/>
      <c r="K347" s="176" t="str">
        <f>+IFERROR(VLOOKUP(#REF!&amp;"-"&amp;ROW()-109,[2]ワークシート!$F$2:$BW$498,16,0),"")</f>
        <v/>
      </c>
      <c r="L347" s="178"/>
      <c r="M347" s="177"/>
      <c r="N347" s="235" t="str">
        <f>+IFERROR(VLOOKUP(#REF!&amp;"-"&amp;ROW()-109,[2]ワークシート!$F$2:$BW$498,21,0),"")</f>
        <v/>
      </c>
      <c r="O347" s="236"/>
      <c r="P347" s="231" t="str">
        <f>+IFERROR(VLOOKUP(#REF!&amp;"-"&amp;ROW()-109,[2]ワークシート!$F$2:$BW$498,22,0),"")</f>
        <v/>
      </c>
      <c r="Q347" s="231"/>
      <c r="R347" s="183" t="str">
        <f>+IFERROR(VLOOKUP(#REF!&amp;"-"&amp;ROW()-109,[2]ワークシート!$F$2:$BW$498,52,0),"")</f>
        <v/>
      </c>
      <c r="S347" s="183"/>
      <c r="T347" s="183"/>
      <c r="U347" s="231" t="str">
        <f>+IFERROR(VLOOKUP(#REF!&amp;"-"&amp;ROW()-109,[2]ワークシート!$F$2:$BW$498,57,0),"")</f>
        <v/>
      </c>
      <c r="V347" s="231"/>
      <c r="W347" s="231" t="str">
        <f>+IFERROR(VLOOKUP(#REF!&amp;"-"&amp;ROW()-109,[2]ワークシート!$F$2:$BW$498,58,0),"")</f>
        <v/>
      </c>
      <c r="X347" s="231"/>
      <c r="Y347" s="231"/>
      <c r="Z347" s="174" t="str">
        <f t="shared" si="12"/>
        <v/>
      </c>
      <c r="AA347" s="174"/>
      <c r="AB347" s="176" t="str">
        <f>+IFERROR(IF(VLOOKUP(#REF!&amp;"-"&amp;ROW()-109,[2]ワークシート!$F$2:$BW$498,10,0)="","",VLOOKUP(#REF!&amp;"-"&amp;ROW()-109,[2]ワークシート!$F$2:$BW$498,10,0)),"")</f>
        <v/>
      </c>
      <c r="AC347" s="177"/>
      <c r="AD347" s="232" t="str">
        <f>+IFERROR(VLOOKUP(#REF!&amp;"-"&amp;ROW()-109,[2]ワークシート!$F$2:$BW$498,62,0),"")</f>
        <v/>
      </c>
      <c r="AE347" s="232"/>
      <c r="AF347" s="174" t="str">
        <f t="shared" si="13"/>
        <v/>
      </c>
      <c r="AG347" s="174"/>
      <c r="AH347" s="174" t="str">
        <f>+IFERROR(IF(VLOOKUP(#REF!&amp;"-"&amp;ROW()-109,[2]ワークシート!$F$2:$BW$498,63,0)="","",VLOOKUP(#REF!&amp;"-"&amp;ROW()-109,[2]ワークシート!$F$2:$BW$498,63,0)),"")</f>
        <v/>
      </c>
      <c r="AI347" s="174"/>
      <c r="AK347" s="51">
        <v>267</v>
      </c>
      <c r="AL347" s="51" t="str">
        <f t="shared" si="14"/>
        <v>267</v>
      </c>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c r="BQ347" s="41"/>
      <c r="BR347" s="41"/>
      <c r="BS347" s="41"/>
    </row>
    <row r="348" spans="1:71" ht="35.1" hidden="1" customHeight="1">
      <c r="A348" s="41"/>
      <c r="B348" s="176" t="str">
        <f>+IFERROR(VLOOKUP(#REF!&amp;"-"&amp;ROW()-109,[2]ワークシート!$F$2:$BW$498,6,0),"")</f>
        <v/>
      </c>
      <c r="C348" s="177"/>
      <c r="D348" s="176" t="str">
        <f>+IFERROR(IF(VLOOKUP(#REF!&amp;"-"&amp;ROW()-109,[2]ワークシート!$F$2:$BW$498,7,0)="","",VLOOKUP(#REF!&amp;"-"&amp;ROW()-109,[2]ワークシート!$F$2:$BW$498,7,0)),"")</f>
        <v/>
      </c>
      <c r="E348" s="177"/>
      <c r="F348" s="176" t="str">
        <f>+IFERROR(VLOOKUP(#REF!&amp;"-"&amp;ROW()-109,[2]ワークシート!$F$2:$BW$498,8,0),"")</f>
        <v/>
      </c>
      <c r="G348" s="177"/>
      <c r="H348" s="45" t="str">
        <f>+IFERROR(VLOOKUP(#REF!&amp;"-"&amp;ROW()-109,[2]ワークシート!$F$2:$BW$498,9,0),"")</f>
        <v/>
      </c>
      <c r="I34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8" s="234"/>
      <c r="K348" s="176" t="str">
        <f>+IFERROR(VLOOKUP(#REF!&amp;"-"&amp;ROW()-109,[2]ワークシート!$F$2:$BW$498,16,0),"")</f>
        <v/>
      </c>
      <c r="L348" s="178"/>
      <c r="M348" s="177"/>
      <c r="N348" s="235" t="str">
        <f>+IFERROR(VLOOKUP(#REF!&amp;"-"&amp;ROW()-109,[2]ワークシート!$F$2:$BW$498,21,0),"")</f>
        <v/>
      </c>
      <c r="O348" s="236"/>
      <c r="P348" s="231" t="str">
        <f>+IFERROR(VLOOKUP(#REF!&amp;"-"&amp;ROW()-109,[2]ワークシート!$F$2:$BW$498,22,0),"")</f>
        <v/>
      </c>
      <c r="Q348" s="231"/>
      <c r="R348" s="183" t="str">
        <f>+IFERROR(VLOOKUP(#REF!&amp;"-"&amp;ROW()-109,[2]ワークシート!$F$2:$BW$498,52,0),"")</f>
        <v/>
      </c>
      <c r="S348" s="183"/>
      <c r="T348" s="183"/>
      <c r="U348" s="231" t="str">
        <f>+IFERROR(VLOOKUP(#REF!&amp;"-"&amp;ROW()-109,[2]ワークシート!$F$2:$BW$498,57,0),"")</f>
        <v/>
      </c>
      <c r="V348" s="231"/>
      <c r="W348" s="231" t="str">
        <f>+IFERROR(VLOOKUP(#REF!&amp;"-"&amp;ROW()-109,[2]ワークシート!$F$2:$BW$498,58,0),"")</f>
        <v/>
      </c>
      <c r="X348" s="231"/>
      <c r="Y348" s="231"/>
      <c r="Z348" s="174" t="str">
        <f t="shared" si="12"/>
        <v/>
      </c>
      <c r="AA348" s="174"/>
      <c r="AB348" s="176" t="str">
        <f>+IFERROR(IF(VLOOKUP(#REF!&amp;"-"&amp;ROW()-109,[2]ワークシート!$F$2:$BW$498,10,0)="","",VLOOKUP(#REF!&amp;"-"&amp;ROW()-109,[2]ワークシート!$F$2:$BW$498,10,0)),"")</f>
        <v/>
      </c>
      <c r="AC348" s="177"/>
      <c r="AD348" s="232" t="str">
        <f>+IFERROR(VLOOKUP(#REF!&amp;"-"&amp;ROW()-109,[2]ワークシート!$F$2:$BW$498,62,0),"")</f>
        <v/>
      </c>
      <c r="AE348" s="232"/>
      <c r="AF348" s="174" t="str">
        <f t="shared" si="13"/>
        <v/>
      </c>
      <c r="AG348" s="174"/>
      <c r="AH348" s="174" t="str">
        <f>+IFERROR(IF(VLOOKUP(#REF!&amp;"-"&amp;ROW()-109,[2]ワークシート!$F$2:$BW$498,63,0)="","",VLOOKUP(#REF!&amp;"-"&amp;ROW()-109,[2]ワークシート!$F$2:$BW$498,63,0)),"")</f>
        <v/>
      </c>
      <c r="AI348" s="174"/>
      <c r="AK348" s="51">
        <v>268</v>
      </c>
      <c r="AL348" s="51" t="str">
        <f t="shared" si="14"/>
        <v>268</v>
      </c>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c r="BQ348" s="41"/>
      <c r="BR348" s="41"/>
      <c r="BS348" s="41"/>
    </row>
    <row r="349" spans="1:71" ht="35.1" hidden="1" customHeight="1">
      <c r="A349" s="41"/>
      <c r="B349" s="176" t="str">
        <f>+IFERROR(VLOOKUP(#REF!&amp;"-"&amp;ROW()-109,[2]ワークシート!$F$2:$BW$498,6,0),"")</f>
        <v/>
      </c>
      <c r="C349" s="177"/>
      <c r="D349" s="176" t="str">
        <f>+IFERROR(IF(VLOOKUP(#REF!&amp;"-"&amp;ROW()-109,[2]ワークシート!$F$2:$BW$498,7,0)="","",VLOOKUP(#REF!&amp;"-"&amp;ROW()-109,[2]ワークシート!$F$2:$BW$498,7,0)),"")</f>
        <v/>
      </c>
      <c r="E349" s="177"/>
      <c r="F349" s="176" t="str">
        <f>+IFERROR(VLOOKUP(#REF!&amp;"-"&amp;ROW()-109,[2]ワークシート!$F$2:$BW$498,8,0),"")</f>
        <v/>
      </c>
      <c r="G349" s="177"/>
      <c r="H349" s="45" t="str">
        <f>+IFERROR(VLOOKUP(#REF!&amp;"-"&amp;ROW()-109,[2]ワークシート!$F$2:$BW$498,9,0),"")</f>
        <v/>
      </c>
      <c r="I34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49" s="234"/>
      <c r="K349" s="176" t="str">
        <f>+IFERROR(VLOOKUP(#REF!&amp;"-"&amp;ROW()-109,[2]ワークシート!$F$2:$BW$498,16,0),"")</f>
        <v/>
      </c>
      <c r="L349" s="178"/>
      <c r="M349" s="177"/>
      <c r="N349" s="235" t="str">
        <f>+IFERROR(VLOOKUP(#REF!&amp;"-"&amp;ROW()-109,[2]ワークシート!$F$2:$BW$498,21,0),"")</f>
        <v/>
      </c>
      <c r="O349" s="236"/>
      <c r="P349" s="231" t="str">
        <f>+IFERROR(VLOOKUP(#REF!&amp;"-"&amp;ROW()-109,[2]ワークシート!$F$2:$BW$498,22,0),"")</f>
        <v/>
      </c>
      <c r="Q349" s="231"/>
      <c r="R349" s="183" t="str">
        <f>+IFERROR(VLOOKUP(#REF!&amp;"-"&amp;ROW()-109,[2]ワークシート!$F$2:$BW$498,52,0),"")</f>
        <v/>
      </c>
      <c r="S349" s="183"/>
      <c r="T349" s="183"/>
      <c r="U349" s="231" t="str">
        <f>+IFERROR(VLOOKUP(#REF!&amp;"-"&amp;ROW()-109,[2]ワークシート!$F$2:$BW$498,57,0),"")</f>
        <v/>
      </c>
      <c r="V349" s="231"/>
      <c r="W349" s="231" t="str">
        <f>+IFERROR(VLOOKUP(#REF!&amp;"-"&amp;ROW()-109,[2]ワークシート!$F$2:$BW$498,58,0),"")</f>
        <v/>
      </c>
      <c r="X349" s="231"/>
      <c r="Y349" s="231"/>
      <c r="Z349" s="174" t="str">
        <f t="shared" si="12"/>
        <v/>
      </c>
      <c r="AA349" s="174"/>
      <c r="AB349" s="176" t="str">
        <f>+IFERROR(IF(VLOOKUP(#REF!&amp;"-"&amp;ROW()-109,[2]ワークシート!$F$2:$BW$498,10,0)="","",VLOOKUP(#REF!&amp;"-"&amp;ROW()-109,[2]ワークシート!$F$2:$BW$498,10,0)),"")</f>
        <v/>
      </c>
      <c r="AC349" s="177"/>
      <c r="AD349" s="232" t="str">
        <f>+IFERROR(VLOOKUP(#REF!&amp;"-"&amp;ROW()-109,[2]ワークシート!$F$2:$BW$498,62,0),"")</f>
        <v/>
      </c>
      <c r="AE349" s="232"/>
      <c r="AF349" s="174" t="str">
        <f t="shared" si="13"/>
        <v/>
      </c>
      <c r="AG349" s="174"/>
      <c r="AH349" s="174" t="str">
        <f>+IFERROR(IF(VLOOKUP(#REF!&amp;"-"&amp;ROW()-109,[2]ワークシート!$F$2:$BW$498,63,0)="","",VLOOKUP(#REF!&amp;"-"&amp;ROW()-109,[2]ワークシート!$F$2:$BW$498,63,0)),"")</f>
        <v/>
      </c>
      <c r="AI349" s="174"/>
      <c r="AK349" s="51">
        <v>269</v>
      </c>
      <c r="AL349" s="51" t="str">
        <f t="shared" si="14"/>
        <v>269</v>
      </c>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c r="BR349" s="41"/>
      <c r="BS349" s="41"/>
    </row>
    <row r="350" spans="1:71" ht="35.1" hidden="1" customHeight="1">
      <c r="A350" s="41"/>
      <c r="B350" s="176" t="str">
        <f>+IFERROR(VLOOKUP(#REF!&amp;"-"&amp;ROW()-109,[2]ワークシート!$F$2:$BW$498,6,0),"")</f>
        <v/>
      </c>
      <c r="C350" s="177"/>
      <c r="D350" s="176" t="str">
        <f>+IFERROR(IF(VLOOKUP(#REF!&amp;"-"&amp;ROW()-109,[2]ワークシート!$F$2:$BW$498,7,0)="","",VLOOKUP(#REF!&amp;"-"&amp;ROW()-109,[2]ワークシート!$F$2:$BW$498,7,0)),"")</f>
        <v/>
      </c>
      <c r="E350" s="177"/>
      <c r="F350" s="176" t="str">
        <f>+IFERROR(VLOOKUP(#REF!&amp;"-"&amp;ROW()-109,[2]ワークシート!$F$2:$BW$498,8,0),"")</f>
        <v/>
      </c>
      <c r="G350" s="177"/>
      <c r="H350" s="45" t="str">
        <f>+IFERROR(VLOOKUP(#REF!&amp;"-"&amp;ROW()-109,[2]ワークシート!$F$2:$BW$498,9,0),"")</f>
        <v/>
      </c>
      <c r="I35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0" s="234"/>
      <c r="K350" s="176" t="str">
        <f>+IFERROR(VLOOKUP(#REF!&amp;"-"&amp;ROW()-109,[2]ワークシート!$F$2:$BW$498,16,0),"")</f>
        <v/>
      </c>
      <c r="L350" s="178"/>
      <c r="M350" s="177"/>
      <c r="N350" s="235" t="str">
        <f>+IFERROR(VLOOKUP(#REF!&amp;"-"&amp;ROW()-109,[2]ワークシート!$F$2:$BW$498,21,0),"")</f>
        <v/>
      </c>
      <c r="O350" s="236"/>
      <c r="P350" s="231" t="str">
        <f>+IFERROR(VLOOKUP(#REF!&amp;"-"&amp;ROW()-109,[2]ワークシート!$F$2:$BW$498,22,0),"")</f>
        <v/>
      </c>
      <c r="Q350" s="231"/>
      <c r="R350" s="183" t="str">
        <f>+IFERROR(VLOOKUP(#REF!&amp;"-"&amp;ROW()-109,[2]ワークシート!$F$2:$BW$498,52,0),"")</f>
        <v/>
      </c>
      <c r="S350" s="183"/>
      <c r="T350" s="183"/>
      <c r="U350" s="231" t="str">
        <f>+IFERROR(VLOOKUP(#REF!&amp;"-"&amp;ROW()-109,[2]ワークシート!$F$2:$BW$498,57,0),"")</f>
        <v/>
      </c>
      <c r="V350" s="231"/>
      <c r="W350" s="231" t="str">
        <f>+IFERROR(VLOOKUP(#REF!&amp;"-"&amp;ROW()-109,[2]ワークシート!$F$2:$BW$498,58,0),"")</f>
        <v/>
      </c>
      <c r="X350" s="231"/>
      <c r="Y350" s="231"/>
      <c r="Z350" s="174" t="str">
        <f t="shared" si="12"/>
        <v/>
      </c>
      <c r="AA350" s="174"/>
      <c r="AB350" s="176" t="str">
        <f>+IFERROR(IF(VLOOKUP(#REF!&amp;"-"&amp;ROW()-109,[2]ワークシート!$F$2:$BW$498,10,0)="","",VLOOKUP(#REF!&amp;"-"&amp;ROW()-109,[2]ワークシート!$F$2:$BW$498,10,0)),"")</f>
        <v/>
      </c>
      <c r="AC350" s="177"/>
      <c r="AD350" s="232" t="str">
        <f>+IFERROR(VLOOKUP(#REF!&amp;"-"&amp;ROW()-109,[2]ワークシート!$F$2:$BW$498,62,0),"")</f>
        <v/>
      </c>
      <c r="AE350" s="232"/>
      <c r="AF350" s="174" t="str">
        <f t="shared" si="13"/>
        <v/>
      </c>
      <c r="AG350" s="174"/>
      <c r="AH350" s="174" t="str">
        <f>+IFERROR(IF(VLOOKUP(#REF!&amp;"-"&amp;ROW()-109,[2]ワークシート!$F$2:$BW$498,63,0)="","",VLOOKUP(#REF!&amp;"-"&amp;ROW()-109,[2]ワークシート!$F$2:$BW$498,63,0)),"")</f>
        <v/>
      </c>
      <c r="AI350" s="174"/>
      <c r="AK350" s="51">
        <v>270</v>
      </c>
      <c r="AL350" s="51" t="str">
        <f t="shared" si="14"/>
        <v>270</v>
      </c>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41"/>
      <c r="BS350" s="41"/>
    </row>
    <row r="351" spans="1:71" ht="35.1" hidden="1" customHeight="1">
      <c r="A351" s="41"/>
      <c r="B351" s="176" t="str">
        <f>+IFERROR(VLOOKUP(#REF!&amp;"-"&amp;ROW()-109,[2]ワークシート!$F$2:$BW$498,6,0),"")</f>
        <v/>
      </c>
      <c r="C351" s="177"/>
      <c r="D351" s="176" t="str">
        <f>+IFERROR(IF(VLOOKUP(#REF!&amp;"-"&amp;ROW()-109,[2]ワークシート!$F$2:$BW$498,7,0)="","",VLOOKUP(#REF!&amp;"-"&amp;ROW()-109,[2]ワークシート!$F$2:$BW$498,7,0)),"")</f>
        <v/>
      </c>
      <c r="E351" s="177"/>
      <c r="F351" s="176" t="str">
        <f>+IFERROR(VLOOKUP(#REF!&amp;"-"&amp;ROW()-109,[2]ワークシート!$F$2:$BW$498,8,0),"")</f>
        <v/>
      </c>
      <c r="G351" s="177"/>
      <c r="H351" s="45" t="str">
        <f>+IFERROR(VLOOKUP(#REF!&amp;"-"&amp;ROW()-109,[2]ワークシート!$F$2:$BW$498,9,0),"")</f>
        <v/>
      </c>
      <c r="I35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1" s="234"/>
      <c r="K351" s="176" t="str">
        <f>+IFERROR(VLOOKUP(#REF!&amp;"-"&amp;ROW()-109,[2]ワークシート!$F$2:$BW$498,16,0),"")</f>
        <v/>
      </c>
      <c r="L351" s="178"/>
      <c r="M351" s="177"/>
      <c r="N351" s="235" t="str">
        <f>+IFERROR(VLOOKUP(#REF!&amp;"-"&amp;ROW()-109,[2]ワークシート!$F$2:$BW$498,21,0),"")</f>
        <v/>
      </c>
      <c r="O351" s="236"/>
      <c r="P351" s="231" t="str">
        <f>+IFERROR(VLOOKUP(#REF!&amp;"-"&amp;ROW()-109,[2]ワークシート!$F$2:$BW$498,22,0),"")</f>
        <v/>
      </c>
      <c r="Q351" s="231"/>
      <c r="R351" s="183" t="str">
        <f>+IFERROR(VLOOKUP(#REF!&amp;"-"&amp;ROW()-109,[2]ワークシート!$F$2:$BW$498,52,0),"")</f>
        <v/>
      </c>
      <c r="S351" s="183"/>
      <c r="T351" s="183"/>
      <c r="U351" s="231" t="str">
        <f>+IFERROR(VLOOKUP(#REF!&amp;"-"&amp;ROW()-109,[2]ワークシート!$F$2:$BW$498,57,0),"")</f>
        <v/>
      </c>
      <c r="V351" s="231"/>
      <c r="W351" s="231" t="str">
        <f>+IFERROR(VLOOKUP(#REF!&amp;"-"&amp;ROW()-109,[2]ワークシート!$F$2:$BW$498,58,0),"")</f>
        <v/>
      </c>
      <c r="X351" s="231"/>
      <c r="Y351" s="231"/>
      <c r="Z351" s="174" t="str">
        <f t="shared" si="12"/>
        <v/>
      </c>
      <c r="AA351" s="174"/>
      <c r="AB351" s="176" t="str">
        <f>+IFERROR(IF(VLOOKUP(#REF!&amp;"-"&amp;ROW()-109,[2]ワークシート!$F$2:$BW$498,10,0)="","",VLOOKUP(#REF!&amp;"-"&amp;ROW()-109,[2]ワークシート!$F$2:$BW$498,10,0)),"")</f>
        <v/>
      </c>
      <c r="AC351" s="177"/>
      <c r="AD351" s="232" t="str">
        <f>+IFERROR(VLOOKUP(#REF!&amp;"-"&amp;ROW()-109,[2]ワークシート!$F$2:$BW$498,62,0),"")</f>
        <v/>
      </c>
      <c r="AE351" s="232"/>
      <c r="AF351" s="174" t="str">
        <f t="shared" si="13"/>
        <v/>
      </c>
      <c r="AG351" s="174"/>
      <c r="AH351" s="174" t="str">
        <f>+IFERROR(IF(VLOOKUP(#REF!&amp;"-"&amp;ROW()-109,[2]ワークシート!$F$2:$BW$498,63,0)="","",VLOOKUP(#REF!&amp;"-"&amp;ROW()-109,[2]ワークシート!$F$2:$BW$498,63,0)),"")</f>
        <v/>
      </c>
      <c r="AI351" s="174"/>
      <c r="AK351" s="51">
        <v>271</v>
      </c>
      <c r="AL351" s="51" t="str">
        <f t="shared" si="14"/>
        <v>271</v>
      </c>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row>
    <row r="352" spans="1:71" ht="35.1" hidden="1" customHeight="1">
      <c r="A352" s="41"/>
      <c r="B352" s="176" t="str">
        <f>+IFERROR(VLOOKUP(#REF!&amp;"-"&amp;ROW()-109,[2]ワークシート!$F$2:$BW$498,6,0),"")</f>
        <v/>
      </c>
      <c r="C352" s="177"/>
      <c r="D352" s="176" t="str">
        <f>+IFERROR(IF(VLOOKUP(#REF!&amp;"-"&amp;ROW()-109,[2]ワークシート!$F$2:$BW$498,7,0)="","",VLOOKUP(#REF!&amp;"-"&amp;ROW()-109,[2]ワークシート!$F$2:$BW$498,7,0)),"")</f>
        <v/>
      </c>
      <c r="E352" s="177"/>
      <c r="F352" s="176" t="str">
        <f>+IFERROR(VLOOKUP(#REF!&amp;"-"&amp;ROW()-109,[2]ワークシート!$F$2:$BW$498,8,0),"")</f>
        <v/>
      </c>
      <c r="G352" s="177"/>
      <c r="H352" s="45" t="str">
        <f>+IFERROR(VLOOKUP(#REF!&amp;"-"&amp;ROW()-109,[2]ワークシート!$F$2:$BW$498,9,0),"")</f>
        <v/>
      </c>
      <c r="I35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2" s="234"/>
      <c r="K352" s="176" t="str">
        <f>+IFERROR(VLOOKUP(#REF!&amp;"-"&amp;ROW()-109,[2]ワークシート!$F$2:$BW$498,16,0),"")</f>
        <v/>
      </c>
      <c r="L352" s="178"/>
      <c r="M352" s="177"/>
      <c r="N352" s="235" t="str">
        <f>+IFERROR(VLOOKUP(#REF!&amp;"-"&amp;ROW()-109,[2]ワークシート!$F$2:$BW$498,21,0),"")</f>
        <v/>
      </c>
      <c r="O352" s="236"/>
      <c r="P352" s="231" t="str">
        <f>+IFERROR(VLOOKUP(#REF!&amp;"-"&amp;ROW()-109,[2]ワークシート!$F$2:$BW$498,22,0),"")</f>
        <v/>
      </c>
      <c r="Q352" s="231"/>
      <c r="R352" s="183" t="str">
        <f>+IFERROR(VLOOKUP(#REF!&amp;"-"&amp;ROW()-109,[2]ワークシート!$F$2:$BW$498,52,0),"")</f>
        <v/>
      </c>
      <c r="S352" s="183"/>
      <c r="T352" s="183"/>
      <c r="U352" s="231" t="str">
        <f>+IFERROR(VLOOKUP(#REF!&amp;"-"&amp;ROW()-109,[2]ワークシート!$F$2:$BW$498,57,0),"")</f>
        <v/>
      </c>
      <c r="V352" s="231"/>
      <c r="W352" s="231" t="str">
        <f>+IFERROR(VLOOKUP(#REF!&amp;"-"&amp;ROW()-109,[2]ワークシート!$F$2:$BW$498,58,0),"")</f>
        <v/>
      </c>
      <c r="X352" s="231"/>
      <c r="Y352" s="231"/>
      <c r="Z352" s="174" t="str">
        <f t="shared" si="12"/>
        <v/>
      </c>
      <c r="AA352" s="174"/>
      <c r="AB352" s="176" t="str">
        <f>+IFERROR(IF(VLOOKUP(#REF!&amp;"-"&amp;ROW()-109,[2]ワークシート!$F$2:$BW$498,10,0)="","",VLOOKUP(#REF!&amp;"-"&amp;ROW()-109,[2]ワークシート!$F$2:$BW$498,10,0)),"")</f>
        <v/>
      </c>
      <c r="AC352" s="177"/>
      <c r="AD352" s="232" t="str">
        <f>+IFERROR(VLOOKUP(#REF!&amp;"-"&amp;ROW()-109,[2]ワークシート!$F$2:$BW$498,62,0),"")</f>
        <v/>
      </c>
      <c r="AE352" s="232"/>
      <c r="AF352" s="174" t="str">
        <f t="shared" si="13"/>
        <v/>
      </c>
      <c r="AG352" s="174"/>
      <c r="AH352" s="174" t="str">
        <f>+IFERROR(IF(VLOOKUP(#REF!&amp;"-"&amp;ROW()-109,[2]ワークシート!$F$2:$BW$498,63,0)="","",VLOOKUP(#REF!&amp;"-"&amp;ROW()-109,[2]ワークシート!$F$2:$BW$498,63,0)),"")</f>
        <v/>
      </c>
      <c r="AI352" s="174"/>
      <c r="AK352" s="51">
        <v>272</v>
      </c>
      <c r="AL352" s="51" t="str">
        <f t="shared" si="14"/>
        <v>272</v>
      </c>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row>
    <row r="353" spans="1:71" ht="35.1" hidden="1" customHeight="1">
      <c r="A353" s="41"/>
      <c r="B353" s="176" t="str">
        <f>+IFERROR(VLOOKUP(#REF!&amp;"-"&amp;ROW()-109,[2]ワークシート!$F$2:$BW$498,6,0),"")</f>
        <v/>
      </c>
      <c r="C353" s="177"/>
      <c r="D353" s="176" t="str">
        <f>+IFERROR(IF(VLOOKUP(#REF!&amp;"-"&amp;ROW()-109,[2]ワークシート!$F$2:$BW$498,7,0)="","",VLOOKUP(#REF!&amp;"-"&amp;ROW()-109,[2]ワークシート!$F$2:$BW$498,7,0)),"")</f>
        <v/>
      </c>
      <c r="E353" s="177"/>
      <c r="F353" s="176" t="str">
        <f>+IFERROR(VLOOKUP(#REF!&amp;"-"&amp;ROW()-109,[2]ワークシート!$F$2:$BW$498,8,0),"")</f>
        <v/>
      </c>
      <c r="G353" s="177"/>
      <c r="H353" s="45" t="str">
        <f>+IFERROR(VLOOKUP(#REF!&amp;"-"&amp;ROW()-109,[2]ワークシート!$F$2:$BW$498,9,0),"")</f>
        <v/>
      </c>
      <c r="I35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3" s="234"/>
      <c r="K353" s="176" t="str">
        <f>+IFERROR(VLOOKUP(#REF!&amp;"-"&amp;ROW()-109,[2]ワークシート!$F$2:$BW$498,16,0),"")</f>
        <v/>
      </c>
      <c r="L353" s="178"/>
      <c r="M353" s="177"/>
      <c r="N353" s="235" t="str">
        <f>+IFERROR(VLOOKUP(#REF!&amp;"-"&amp;ROW()-109,[2]ワークシート!$F$2:$BW$498,21,0),"")</f>
        <v/>
      </c>
      <c r="O353" s="236"/>
      <c r="P353" s="231" t="str">
        <f>+IFERROR(VLOOKUP(#REF!&amp;"-"&amp;ROW()-109,[2]ワークシート!$F$2:$BW$498,22,0),"")</f>
        <v/>
      </c>
      <c r="Q353" s="231"/>
      <c r="R353" s="183" t="str">
        <f>+IFERROR(VLOOKUP(#REF!&amp;"-"&amp;ROW()-109,[2]ワークシート!$F$2:$BW$498,52,0),"")</f>
        <v/>
      </c>
      <c r="S353" s="183"/>
      <c r="T353" s="183"/>
      <c r="U353" s="231" t="str">
        <f>+IFERROR(VLOOKUP(#REF!&amp;"-"&amp;ROW()-109,[2]ワークシート!$F$2:$BW$498,57,0),"")</f>
        <v/>
      </c>
      <c r="V353" s="231"/>
      <c r="W353" s="231" t="str">
        <f>+IFERROR(VLOOKUP(#REF!&amp;"-"&amp;ROW()-109,[2]ワークシート!$F$2:$BW$498,58,0),"")</f>
        <v/>
      </c>
      <c r="X353" s="231"/>
      <c r="Y353" s="231"/>
      <c r="Z353" s="174" t="str">
        <f t="shared" si="12"/>
        <v/>
      </c>
      <c r="AA353" s="174"/>
      <c r="AB353" s="176" t="str">
        <f>+IFERROR(IF(VLOOKUP(#REF!&amp;"-"&amp;ROW()-109,[2]ワークシート!$F$2:$BW$498,10,0)="","",VLOOKUP(#REF!&amp;"-"&amp;ROW()-109,[2]ワークシート!$F$2:$BW$498,10,0)),"")</f>
        <v/>
      </c>
      <c r="AC353" s="177"/>
      <c r="AD353" s="232" t="str">
        <f>+IFERROR(VLOOKUP(#REF!&amp;"-"&amp;ROW()-109,[2]ワークシート!$F$2:$BW$498,62,0),"")</f>
        <v/>
      </c>
      <c r="AE353" s="232"/>
      <c r="AF353" s="174" t="str">
        <f t="shared" si="13"/>
        <v/>
      </c>
      <c r="AG353" s="174"/>
      <c r="AH353" s="174" t="str">
        <f>+IFERROR(IF(VLOOKUP(#REF!&amp;"-"&amp;ROW()-109,[2]ワークシート!$F$2:$BW$498,63,0)="","",VLOOKUP(#REF!&amp;"-"&amp;ROW()-109,[2]ワークシート!$F$2:$BW$498,63,0)),"")</f>
        <v/>
      </c>
      <c r="AI353" s="174"/>
      <c r="AK353" s="51">
        <v>273</v>
      </c>
      <c r="AL353" s="51" t="str">
        <f t="shared" si="14"/>
        <v>273</v>
      </c>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row>
    <row r="354" spans="1:71" ht="35.1" hidden="1" customHeight="1">
      <c r="A354" s="41"/>
      <c r="B354" s="176" t="str">
        <f>+IFERROR(VLOOKUP(#REF!&amp;"-"&amp;ROW()-109,[2]ワークシート!$F$2:$BW$498,6,0),"")</f>
        <v/>
      </c>
      <c r="C354" s="177"/>
      <c r="D354" s="176" t="str">
        <f>+IFERROR(IF(VLOOKUP(#REF!&amp;"-"&amp;ROW()-109,[2]ワークシート!$F$2:$BW$498,7,0)="","",VLOOKUP(#REF!&amp;"-"&amp;ROW()-109,[2]ワークシート!$F$2:$BW$498,7,0)),"")</f>
        <v/>
      </c>
      <c r="E354" s="177"/>
      <c r="F354" s="176" t="str">
        <f>+IFERROR(VLOOKUP(#REF!&amp;"-"&amp;ROW()-109,[2]ワークシート!$F$2:$BW$498,8,0),"")</f>
        <v/>
      </c>
      <c r="G354" s="177"/>
      <c r="H354" s="45" t="str">
        <f>+IFERROR(VLOOKUP(#REF!&amp;"-"&amp;ROW()-109,[2]ワークシート!$F$2:$BW$498,9,0),"")</f>
        <v/>
      </c>
      <c r="I35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4" s="234"/>
      <c r="K354" s="176" t="str">
        <f>+IFERROR(VLOOKUP(#REF!&amp;"-"&amp;ROW()-109,[2]ワークシート!$F$2:$BW$498,16,0),"")</f>
        <v/>
      </c>
      <c r="L354" s="178"/>
      <c r="M354" s="177"/>
      <c r="N354" s="235" t="str">
        <f>+IFERROR(VLOOKUP(#REF!&amp;"-"&amp;ROW()-109,[2]ワークシート!$F$2:$BW$498,21,0),"")</f>
        <v/>
      </c>
      <c r="O354" s="236"/>
      <c r="P354" s="231" t="str">
        <f>+IFERROR(VLOOKUP(#REF!&amp;"-"&amp;ROW()-109,[2]ワークシート!$F$2:$BW$498,22,0),"")</f>
        <v/>
      </c>
      <c r="Q354" s="231"/>
      <c r="R354" s="183" t="str">
        <f>+IFERROR(VLOOKUP(#REF!&amp;"-"&amp;ROW()-109,[2]ワークシート!$F$2:$BW$498,52,0),"")</f>
        <v/>
      </c>
      <c r="S354" s="183"/>
      <c r="T354" s="183"/>
      <c r="U354" s="231" t="str">
        <f>+IFERROR(VLOOKUP(#REF!&amp;"-"&amp;ROW()-109,[2]ワークシート!$F$2:$BW$498,57,0),"")</f>
        <v/>
      </c>
      <c r="V354" s="231"/>
      <c r="W354" s="231" t="str">
        <f>+IFERROR(VLOOKUP(#REF!&amp;"-"&amp;ROW()-109,[2]ワークシート!$F$2:$BW$498,58,0),"")</f>
        <v/>
      </c>
      <c r="X354" s="231"/>
      <c r="Y354" s="231"/>
      <c r="Z354" s="174" t="str">
        <f t="shared" si="12"/>
        <v/>
      </c>
      <c r="AA354" s="174"/>
      <c r="AB354" s="176" t="str">
        <f>+IFERROR(IF(VLOOKUP(#REF!&amp;"-"&amp;ROW()-109,[2]ワークシート!$F$2:$BW$498,10,0)="","",VLOOKUP(#REF!&amp;"-"&amp;ROW()-109,[2]ワークシート!$F$2:$BW$498,10,0)),"")</f>
        <v/>
      </c>
      <c r="AC354" s="177"/>
      <c r="AD354" s="232" t="str">
        <f>+IFERROR(VLOOKUP(#REF!&amp;"-"&amp;ROW()-109,[2]ワークシート!$F$2:$BW$498,62,0),"")</f>
        <v/>
      </c>
      <c r="AE354" s="232"/>
      <c r="AF354" s="174" t="str">
        <f t="shared" si="13"/>
        <v/>
      </c>
      <c r="AG354" s="174"/>
      <c r="AH354" s="174" t="str">
        <f>+IFERROR(IF(VLOOKUP(#REF!&amp;"-"&amp;ROW()-109,[2]ワークシート!$F$2:$BW$498,63,0)="","",VLOOKUP(#REF!&amp;"-"&amp;ROW()-109,[2]ワークシート!$F$2:$BW$498,63,0)),"")</f>
        <v/>
      </c>
      <c r="AI354" s="174"/>
      <c r="AK354" s="51">
        <v>274</v>
      </c>
      <c r="AL354" s="51" t="str">
        <f t="shared" si="14"/>
        <v>274</v>
      </c>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row>
    <row r="355" spans="1:71" ht="35.1" hidden="1" customHeight="1">
      <c r="A355" s="41"/>
      <c r="B355" s="176" t="str">
        <f>+IFERROR(VLOOKUP(#REF!&amp;"-"&amp;ROW()-109,[2]ワークシート!$F$2:$BW$498,6,0),"")</f>
        <v/>
      </c>
      <c r="C355" s="177"/>
      <c r="D355" s="176" t="str">
        <f>+IFERROR(IF(VLOOKUP(#REF!&amp;"-"&amp;ROW()-109,[2]ワークシート!$F$2:$BW$498,7,0)="","",VLOOKUP(#REF!&amp;"-"&amp;ROW()-109,[2]ワークシート!$F$2:$BW$498,7,0)),"")</f>
        <v/>
      </c>
      <c r="E355" s="177"/>
      <c r="F355" s="176" t="str">
        <f>+IFERROR(VLOOKUP(#REF!&amp;"-"&amp;ROW()-109,[2]ワークシート!$F$2:$BW$498,8,0),"")</f>
        <v/>
      </c>
      <c r="G355" s="177"/>
      <c r="H355" s="45" t="str">
        <f>+IFERROR(VLOOKUP(#REF!&amp;"-"&amp;ROW()-109,[2]ワークシート!$F$2:$BW$498,9,0),"")</f>
        <v/>
      </c>
      <c r="I35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5" s="234"/>
      <c r="K355" s="176" t="str">
        <f>+IFERROR(VLOOKUP(#REF!&amp;"-"&amp;ROW()-109,[2]ワークシート!$F$2:$BW$498,16,0),"")</f>
        <v/>
      </c>
      <c r="L355" s="178"/>
      <c r="M355" s="177"/>
      <c r="N355" s="235" t="str">
        <f>+IFERROR(VLOOKUP(#REF!&amp;"-"&amp;ROW()-109,[2]ワークシート!$F$2:$BW$498,21,0),"")</f>
        <v/>
      </c>
      <c r="O355" s="236"/>
      <c r="P355" s="231" t="str">
        <f>+IFERROR(VLOOKUP(#REF!&amp;"-"&amp;ROW()-109,[2]ワークシート!$F$2:$BW$498,22,0),"")</f>
        <v/>
      </c>
      <c r="Q355" s="231"/>
      <c r="R355" s="183" t="str">
        <f>+IFERROR(VLOOKUP(#REF!&amp;"-"&amp;ROW()-109,[2]ワークシート!$F$2:$BW$498,52,0),"")</f>
        <v/>
      </c>
      <c r="S355" s="183"/>
      <c r="T355" s="183"/>
      <c r="U355" s="231" t="str">
        <f>+IFERROR(VLOOKUP(#REF!&amp;"-"&amp;ROW()-109,[2]ワークシート!$F$2:$BW$498,57,0),"")</f>
        <v/>
      </c>
      <c r="V355" s="231"/>
      <c r="W355" s="231" t="str">
        <f>+IFERROR(VLOOKUP(#REF!&amp;"-"&amp;ROW()-109,[2]ワークシート!$F$2:$BW$498,58,0),"")</f>
        <v/>
      </c>
      <c r="X355" s="231"/>
      <c r="Y355" s="231"/>
      <c r="Z355" s="174" t="str">
        <f t="shared" si="12"/>
        <v/>
      </c>
      <c r="AA355" s="174"/>
      <c r="AB355" s="176" t="str">
        <f>+IFERROR(IF(VLOOKUP(#REF!&amp;"-"&amp;ROW()-109,[2]ワークシート!$F$2:$BW$498,10,0)="","",VLOOKUP(#REF!&amp;"-"&amp;ROW()-109,[2]ワークシート!$F$2:$BW$498,10,0)),"")</f>
        <v/>
      </c>
      <c r="AC355" s="177"/>
      <c r="AD355" s="232" t="str">
        <f>+IFERROR(VLOOKUP(#REF!&amp;"-"&amp;ROW()-109,[2]ワークシート!$F$2:$BW$498,62,0),"")</f>
        <v/>
      </c>
      <c r="AE355" s="232"/>
      <c r="AF355" s="174" t="str">
        <f t="shared" si="13"/>
        <v/>
      </c>
      <c r="AG355" s="174"/>
      <c r="AH355" s="174" t="str">
        <f>+IFERROR(IF(VLOOKUP(#REF!&amp;"-"&amp;ROW()-109,[2]ワークシート!$F$2:$BW$498,63,0)="","",VLOOKUP(#REF!&amp;"-"&amp;ROW()-109,[2]ワークシート!$F$2:$BW$498,63,0)),"")</f>
        <v/>
      </c>
      <c r="AI355" s="174"/>
      <c r="AK355" s="51">
        <v>275</v>
      </c>
      <c r="AL355" s="51" t="str">
        <f t="shared" si="14"/>
        <v>275</v>
      </c>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row>
    <row r="356" spans="1:71" ht="35.1" hidden="1" customHeight="1">
      <c r="A356" s="41"/>
      <c r="B356" s="176" t="str">
        <f>+IFERROR(VLOOKUP(#REF!&amp;"-"&amp;ROW()-109,[2]ワークシート!$F$2:$BW$498,6,0),"")</f>
        <v/>
      </c>
      <c r="C356" s="177"/>
      <c r="D356" s="176" t="str">
        <f>+IFERROR(IF(VLOOKUP(#REF!&amp;"-"&amp;ROW()-109,[2]ワークシート!$F$2:$BW$498,7,0)="","",VLOOKUP(#REF!&amp;"-"&amp;ROW()-109,[2]ワークシート!$F$2:$BW$498,7,0)),"")</f>
        <v/>
      </c>
      <c r="E356" s="177"/>
      <c r="F356" s="176" t="str">
        <f>+IFERROR(VLOOKUP(#REF!&amp;"-"&amp;ROW()-109,[2]ワークシート!$F$2:$BW$498,8,0),"")</f>
        <v/>
      </c>
      <c r="G356" s="177"/>
      <c r="H356" s="45" t="str">
        <f>+IFERROR(VLOOKUP(#REF!&amp;"-"&amp;ROW()-109,[2]ワークシート!$F$2:$BW$498,9,0),"")</f>
        <v/>
      </c>
      <c r="I35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6" s="234"/>
      <c r="K356" s="176" t="str">
        <f>+IFERROR(VLOOKUP(#REF!&amp;"-"&amp;ROW()-109,[2]ワークシート!$F$2:$BW$498,16,0),"")</f>
        <v/>
      </c>
      <c r="L356" s="178"/>
      <c r="M356" s="177"/>
      <c r="N356" s="235" t="str">
        <f>+IFERROR(VLOOKUP(#REF!&amp;"-"&amp;ROW()-109,[2]ワークシート!$F$2:$BW$498,21,0),"")</f>
        <v/>
      </c>
      <c r="O356" s="236"/>
      <c r="P356" s="231" t="str">
        <f>+IFERROR(VLOOKUP(#REF!&amp;"-"&amp;ROW()-109,[2]ワークシート!$F$2:$BW$498,22,0),"")</f>
        <v/>
      </c>
      <c r="Q356" s="231"/>
      <c r="R356" s="183" t="str">
        <f>+IFERROR(VLOOKUP(#REF!&amp;"-"&amp;ROW()-109,[2]ワークシート!$F$2:$BW$498,52,0),"")</f>
        <v/>
      </c>
      <c r="S356" s="183"/>
      <c r="T356" s="183"/>
      <c r="U356" s="231" t="str">
        <f>+IFERROR(VLOOKUP(#REF!&amp;"-"&amp;ROW()-109,[2]ワークシート!$F$2:$BW$498,57,0),"")</f>
        <v/>
      </c>
      <c r="V356" s="231"/>
      <c r="W356" s="231" t="str">
        <f>+IFERROR(VLOOKUP(#REF!&amp;"-"&amp;ROW()-109,[2]ワークシート!$F$2:$BW$498,58,0),"")</f>
        <v/>
      </c>
      <c r="X356" s="231"/>
      <c r="Y356" s="231"/>
      <c r="Z356" s="174" t="str">
        <f t="shared" si="12"/>
        <v/>
      </c>
      <c r="AA356" s="174"/>
      <c r="AB356" s="176" t="str">
        <f>+IFERROR(IF(VLOOKUP(#REF!&amp;"-"&amp;ROW()-109,[2]ワークシート!$F$2:$BW$498,10,0)="","",VLOOKUP(#REF!&amp;"-"&amp;ROW()-109,[2]ワークシート!$F$2:$BW$498,10,0)),"")</f>
        <v/>
      </c>
      <c r="AC356" s="177"/>
      <c r="AD356" s="232" t="str">
        <f>+IFERROR(VLOOKUP(#REF!&amp;"-"&amp;ROW()-109,[2]ワークシート!$F$2:$BW$498,62,0),"")</f>
        <v/>
      </c>
      <c r="AE356" s="232"/>
      <c r="AF356" s="174" t="str">
        <f t="shared" si="13"/>
        <v/>
      </c>
      <c r="AG356" s="174"/>
      <c r="AH356" s="174" t="str">
        <f>+IFERROR(IF(VLOOKUP(#REF!&amp;"-"&amp;ROW()-109,[2]ワークシート!$F$2:$BW$498,63,0)="","",VLOOKUP(#REF!&amp;"-"&amp;ROW()-109,[2]ワークシート!$F$2:$BW$498,63,0)),"")</f>
        <v/>
      </c>
      <c r="AI356" s="174"/>
      <c r="AK356" s="51">
        <v>276</v>
      </c>
      <c r="AL356" s="51" t="str">
        <f t="shared" si="14"/>
        <v>276</v>
      </c>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row>
    <row r="357" spans="1:71" ht="35.1" hidden="1" customHeight="1">
      <c r="A357" s="41"/>
      <c r="B357" s="176" t="str">
        <f>+IFERROR(VLOOKUP(#REF!&amp;"-"&amp;ROW()-109,[2]ワークシート!$F$2:$BW$498,6,0),"")</f>
        <v/>
      </c>
      <c r="C357" s="177"/>
      <c r="D357" s="176" t="str">
        <f>+IFERROR(IF(VLOOKUP(#REF!&amp;"-"&amp;ROW()-109,[2]ワークシート!$F$2:$BW$498,7,0)="","",VLOOKUP(#REF!&amp;"-"&amp;ROW()-109,[2]ワークシート!$F$2:$BW$498,7,0)),"")</f>
        <v/>
      </c>
      <c r="E357" s="177"/>
      <c r="F357" s="176" t="str">
        <f>+IFERROR(VLOOKUP(#REF!&amp;"-"&amp;ROW()-109,[2]ワークシート!$F$2:$BW$498,8,0),"")</f>
        <v/>
      </c>
      <c r="G357" s="177"/>
      <c r="H357" s="45" t="str">
        <f>+IFERROR(VLOOKUP(#REF!&amp;"-"&amp;ROW()-109,[2]ワークシート!$F$2:$BW$498,9,0),"")</f>
        <v/>
      </c>
      <c r="I35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7" s="234"/>
      <c r="K357" s="176" t="str">
        <f>+IFERROR(VLOOKUP(#REF!&amp;"-"&amp;ROW()-109,[2]ワークシート!$F$2:$BW$498,16,0),"")</f>
        <v/>
      </c>
      <c r="L357" s="178"/>
      <c r="M357" s="177"/>
      <c r="N357" s="235" t="str">
        <f>+IFERROR(VLOOKUP(#REF!&amp;"-"&amp;ROW()-109,[2]ワークシート!$F$2:$BW$498,21,0),"")</f>
        <v/>
      </c>
      <c r="O357" s="236"/>
      <c r="P357" s="231" t="str">
        <f>+IFERROR(VLOOKUP(#REF!&amp;"-"&amp;ROW()-109,[2]ワークシート!$F$2:$BW$498,22,0),"")</f>
        <v/>
      </c>
      <c r="Q357" s="231"/>
      <c r="R357" s="183" t="str">
        <f>+IFERROR(VLOOKUP(#REF!&amp;"-"&amp;ROW()-109,[2]ワークシート!$F$2:$BW$498,52,0),"")</f>
        <v/>
      </c>
      <c r="S357" s="183"/>
      <c r="T357" s="183"/>
      <c r="U357" s="231" t="str">
        <f>+IFERROR(VLOOKUP(#REF!&amp;"-"&amp;ROW()-109,[2]ワークシート!$F$2:$BW$498,57,0),"")</f>
        <v/>
      </c>
      <c r="V357" s="231"/>
      <c r="W357" s="231" t="str">
        <f>+IFERROR(VLOOKUP(#REF!&amp;"-"&amp;ROW()-109,[2]ワークシート!$F$2:$BW$498,58,0),"")</f>
        <v/>
      </c>
      <c r="X357" s="231"/>
      <c r="Y357" s="231"/>
      <c r="Z357" s="174" t="str">
        <f t="shared" si="12"/>
        <v/>
      </c>
      <c r="AA357" s="174"/>
      <c r="AB357" s="176" t="str">
        <f>+IFERROR(IF(VLOOKUP(#REF!&amp;"-"&amp;ROW()-109,[2]ワークシート!$F$2:$BW$498,10,0)="","",VLOOKUP(#REF!&amp;"-"&amp;ROW()-109,[2]ワークシート!$F$2:$BW$498,10,0)),"")</f>
        <v/>
      </c>
      <c r="AC357" s="177"/>
      <c r="AD357" s="232" t="str">
        <f>+IFERROR(VLOOKUP(#REF!&amp;"-"&amp;ROW()-109,[2]ワークシート!$F$2:$BW$498,62,0),"")</f>
        <v/>
      </c>
      <c r="AE357" s="232"/>
      <c r="AF357" s="174" t="str">
        <f t="shared" si="13"/>
        <v/>
      </c>
      <c r="AG357" s="174"/>
      <c r="AH357" s="174" t="str">
        <f>+IFERROR(IF(VLOOKUP(#REF!&amp;"-"&amp;ROW()-109,[2]ワークシート!$F$2:$BW$498,63,0)="","",VLOOKUP(#REF!&amp;"-"&amp;ROW()-109,[2]ワークシート!$F$2:$BW$498,63,0)),"")</f>
        <v/>
      </c>
      <c r="AI357" s="174"/>
      <c r="AK357" s="51">
        <v>277</v>
      </c>
      <c r="AL357" s="51" t="str">
        <f t="shared" si="14"/>
        <v>277</v>
      </c>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c r="BQ357" s="41"/>
      <c r="BR357" s="41"/>
      <c r="BS357" s="41"/>
    </row>
    <row r="358" spans="1:71" ht="35.1" hidden="1" customHeight="1">
      <c r="A358" s="41"/>
      <c r="B358" s="176" t="str">
        <f>+IFERROR(VLOOKUP(#REF!&amp;"-"&amp;ROW()-109,[2]ワークシート!$F$2:$BW$498,6,0),"")</f>
        <v/>
      </c>
      <c r="C358" s="177"/>
      <c r="D358" s="176" t="str">
        <f>+IFERROR(IF(VLOOKUP(#REF!&amp;"-"&amp;ROW()-109,[2]ワークシート!$F$2:$BW$498,7,0)="","",VLOOKUP(#REF!&amp;"-"&amp;ROW()-109,[2]ワークシート!$F$2:$BW$498,7,0)),"")</f>
        <v/>
      </c>
      <c r="E358" s="177"/>
      <c r="F358" s="176" t="str">
        <f>+IFERROR(VLOOKUP(#REF!&amp;"-"&amp;ROW()-109,[2]ワークシート!$F$2:$BW$498,8,0),"")</f>
        <v/>
      </c>
      <c r="G358" s="177"/>
      <c r="H358" s="45" t="str">
        <f>+IFERROR(VLOOKUP(#REF!&amp;"-"&amp;ROW()-109,[2]ワークシート!$F$2:$BW$498,9,0),"")</f>
        <v/>
      </c>
      <c r="I35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8" s="234"/>
      <c r="K358" s="176" t="str">
        <f>+IFERROR(VLOOKUP(#REF!&amp;"-"&amp;ROW()-109,[2]ワークシート!$F$2:$BW$498,16,0),"")</f>
        <v/>
      </c>
      <c r="L358" s="178"/>
      <c r="M358" s="177"/>
      <c r="N358" s="235" t="str">
        <f>+IFERROR(VLOOKUP(#REF!&amp;"-"&amp;ROW()-109,[2]ワークシート!$F$2:$BW$498,21,0),"")</f>
        <v/>
      </c>
      <c r="O358" s="236"/>
      <c r="P358" s="231" t="str">
        <f>+IFERROR(VLOOKUP(#REF!&amp;"-"&amp;ROW()-109,[2]ワークシート!$F$2:$BW$498,22,0),"")</f>
        <v/>
      </c>
      <c r="Q358" s="231"/>
      <c r="R358" s="183" t="str">
        <f>+IFERROR(VLOOKUP(#REF!&amp;"-"&amp;ROW()-109,[2]ワークシート!$F$2:$BW$498,52,0),"")</f>
        <v/>
      </c>
      <c r="S358" s="183"/>
      <c r="T358" s="183"/>
      <c r="U358" s="231" t="str">
        <f>+IFERROR(VLOOKUP(#REF!&amp;"-"&amp;ROW()-109,[2]ワークシート!$F$2:$BW$498,57,0),"")</f>
        <v/>
      </c>
      <c r="V358" s="231"/>
      <c r="W358" s="231" t="str">
        <f>+IFERROR(VLOOKUP(#REF!&amp;"-"&amp;ROW()-109,[2]ワークシート!$F$2:$BW$498,58,0),"")</f>
        <v/>
      </c>
      <c r="X358" s="231"/>
      <c r="Y358" s="231"/>
      <c r="Z358" s="174" t="str">
        <f t="shared" si="12"/>
        <v/>
      </c>
      <c r="AA358" s="174"/>
      <c r="AB358" s="176" t="str">
        <f>+IFERROR(IF(VLOOKUP(#REF!&amp;"-"&amp;ROW()-109,[2]ワークシート!$F$2:$BW$498,10,0)="","",VLOOKUP(#REF!&amp;"-"&amp;ROW()-109,[2]ワークシート!$F$2:$BW$498,10,0)),"")</f>
        <v/>
      </c>
      <c r="AC358" s="177"/>
      <c r="AD358" s="232" t="str">
        <f>+IFERROR(VLOOKUP(#REF!&amp;"-"&amp;ROW()-109,[2]ワークシート!$F$2:$BW$498,62,0),"")</f>
        <v/>
      </c>
      <c r="AE358" s="232"/>
      <c r="AF358" s="174" t="str">
        <f t="shared" si="13"/>
        <v/>
      </c>
      <c r="AG358" s="174"/>
      <c r="AH358" s="174" t="str">
        <f>+IFERROR(IF(VLOOKUP(#REF!&amp;"-"&amp;ROW()-109,[2]ワークシート!$F$2:$BW$498,63,0)="","",VLOOKUP(#REF!&amp;"-"&amp;ROW()-109,[2]ワークシート!$F$2:$BW$498,63,0)),"")</f>
        <v/>
      </c>
      <c r="AI358" s="174"/>
      <c r="AK358" s="51">
        <v>278</v>
      </c>
      <c r="AL358" s="51" t="str">
        <f t="shared" si="14"/>
        <v>278</v>
      </c>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c r="BR358" s="41"/>
      <c r="BS358" s="41"/>
    </row>
    <row r="359" spans="1:71" ht="35.1" hidden="1" customHeight="1">
      <c r="A359" s="41"/>
      <c r="B359" s="176" t="str">
        <f>+IFERROR(VLOOKUP(#REF!&amp;"-"&amp;ROW()-109,[2]ワークシート!$F$2:$BW$498,6,0),"")</f>
        <v/>
      </c>
      <c r="C359" s="177"/>
      <c r="D359" s="176" t="str">
        <f>+IFERROR(IF(VLOOKUP(#REF!&amp;"-"&amp;ROW()-109,[2]ワークシート!$F$2:$BW$498,7,0)="","",VLOOKUP(#REF!&amp;"-"&amp;ROW()-109,[2]ワークシート!$F$2:$BW$498,7,0)),"")</f>
        <v/>
      </c>
      <c r="E359" s="177"/>
      <c r="F359" s="176" t="str">
        <f>+IFERROR(VLOOKUP(#REF!&amp;"-"&amp;ROW()-109,[2]ワークシート!$F$2:$BW$498,8,0),"")</f>
        <v/>
      </c>
      <c r="G359" s="177"/>
      <c r="H359" s="45" t="str">
        <f>+IFERROR(VLOOKUP(#REF!&amp;"-"&amp;ROW()-109,[2]ワークシート!$F$2:$BW$498,9,0),"")</f>
        <v/>
      </c>
      <c r="I35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59" s="234"/>
      <c r="K359" s="176" t="str">
        <f>+IFERROR(VLOOKUP(#REF!&amp;"-"&amp;ROW()-109,[2]ワークシート!$F$2:$BW$498,16,0),"")</f>
        <v/>
      </c>
      <c r="L359" s="178"/>
      <c r="M359" s="177"/>
      <c r="N359" s="235" t="str">
        <f>+IFERROR(VLOOKUP(#REF!&amp;"-"&amp;ROW()-109,[2]ワークシート!$F$2:$BW$498,21,0),"")</f>
        <v/>
      </c>
      <c r="O359" s="236"/>
      <c r="P359" s="231" t="str">
        <f>+IFERROR(VLOOKUP(#REF!&amp;"-"&amp;ROW()-109,[2]ワークシート!$F$2:$BW$498,22,0),"")</f>
        <v/>
      </c>
      <c r="Q359" s="231"/>
      <c r="R359" s="183" t="str">
        <f>+IFERROR(VLOOKUP(#REF!&amp;"-"&amp;ROW()-109,[2]ワークシート!$F$2:$BW$498,52,0),"")</f>
        <v/>
      </c>
      <c r="S359" s="183"/>
      <c r="T359" s="183"/>
      <c r="U359" s="231" t="str">
        <f>+IFERROR(VLOOKUP(#REF!&amp;"-"&amp;ROW()-109,[2]ワークシート!$F$2:$BW$498,57,0),"")</f>
        <v/>
      </c>
      <c r="V359" s="231"/>
      <c r="W359" s="231" t="str">
        <f>+IFERROR(VLOOKUP(#REF!&amp;"-"&amp;ROW()-109,[2]ワークシート!$F$2:$BW$498,58,0),"")</f>
        <v/>
      </c>
      <c r="X359" s="231"/>
      <c r="Y359" s="231"/>
      <c r="Z359" s="174" t="str">
        <f t="shared" si="12"/>
        <v/>
      </c>
      <c r="AA359" s="174"/>
      <c r="AB359" s="176" t="str">
        <f>+IFERROR(IF(VLOOKUP(#REF!&amp;"-"&amp;ROW()-109,[2]ワークシート!$F$2:$BW$498,10,0)="","",VLOOKUP(#REF!&amp;"-"&amp;ROW()-109,[2]ワークシート!$F$2:$BW$498,10,0)),"")</f>
        <v/>
      </c>
      <c r="AC359" s="177"/>
      <c r="AD359" s="232" t="str">
        <f>+IFERROR(VLOOKUP(#REF!&amp;"-"&amp;ROW()-109,[2]ワークシート!$F$2:$BW$498,62,0),"")</f>
        <v/>
      </c>
      <c r="AE359" s="232"/>
      <c r="AF359" s="174" t="str">
        <f t="shared" si="13"/>
        <v/>
      </c>
      <c r="AG359" s="174"/>
      <c r="AH359" s="174" t="str">
        <f>+IFERROR(IF(VLOOKUP(#REF!&amp;"-"&amp;ROW()-109,[2]ワークシート!$F$2:$BW$498,63,0)="","",VLOOKUP(#REF!&amp;"-"&amp;ROW()-109,[2]ワークシート!$F$2:$BW$498,63,0)),"")</f>
        <v/>
      </c>
      <c r="AI359" s="174"/>
      <c r="AK359" s="51">
        <v>279</v>
      </c>
      <c r="AL359" s="51" t="str">
        <f t="shared" si="14"/>
        <v>279</v>
      </c>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c r="BR359" s="41"/>
      <c r="BS359" s="41"/>
    </row>
    <row r="360" spans="1:71" ht="35.1" hidden="1" customHeight="1">
      <c r="A360" s="41"/>
      <c r="B360" s="176" t="str">
        <f>+IFERROR(VLOOKUP(#REF!&amp;"-"&amp;ROW()-109,[2]ワークシート!$F$2:$BW$498,6,0),"")</f>
        <v/>
      </c>
      <c r="C360" s="177"/>
      <c r="D360" s="176" t="str">
        <f>+IFERROR(IF(VLOOKUP(#REF!&amp;"-"&amp;ROW()-109,[2]ワークシート!$F$2:$BW$498,7,0)="","",VLOOKUP(#REF!&amp;"-"&amp;ROW()-109,[2]ワークシート!$F$2:$BW$498,7,0)),"")</f>
        <v/>
      </c>
      <c r="E360" s="177"/>
      <c r="F360" s="176" t="str">
        <f>+IFERROR(VLOOKUP(#REF!&amp;"-"&amp;ROW()-109,[2]ワークシート!$F$2:$BW$498,8,0),"")</f>
        <v/>
      </c>
      <c r="G360" s="177"/>
      <c r="H360" s="45" t="str">
        <f>+IFERROR(VLOOKUP(#REF!&amp;"-"&amp;ROW()-109,[2]ワークシート!$F$2:$BW$498,9,0),"")</f>
        <v/>
      </c>
      <c r="I36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0" s="234"/>
      <c r="K360" s="176" t="str">
        <f>+IFERROR(VLOOKUP(#REF!&amp;"-"&amp;ROW()-109,[2]ワークシート!$F$2:$BW$498,16,0),"")</f>
        <v/>
      </c>
      <c r="L360" s="178"/>
      <c r="M360" s="177"/>
      <c r="N360" s="235" t="str">
        <f>+IFERROR(VLOOKUP(#REF!&amp;"-"&amp;ROW()-109,[2]ワークシート!$F$2:$BW$498,21,0),"")</f>
        <v/>
      </c>
      <c r="O360" s="236"/>
      <c r="P360" s="231" t="str">
        <f>+IFERROR(VLOOKUP(#REF!&amp;"-"&amp;ROW()-109,[2]ワークシート!$F$2:$BW$498,22,0),"")</f>
        <v/>
      </c>
      <c r="Q360" s="231"/>
      <c r="R360" s="183" t="str">
        <f>+IFERROR(VLOOKUP(#REF!&amp;"-"&amp;ROW()-109,[2]ワークシート!$F$2:$BW$498,52,0),"")</f>
        <v/>
      </c>
      <c r="S360" s="183"/>
      <c r="T360" s="183"/>
      <c r="U360" s="231" t="str">
        <f>+IFERROR(VLOOKUP(#REF!&amp;"-"&amp;ROW()-109,[2]ワークシート!$F$2:$BW$498,57,0),"")</f>
        <v/>
      </c>
      <c r="V360" s="231"/>
      <c r="W360" s="231" t="str">
        <f>+IFERROR(VLOOKUP(#REF!&amp;"-"&amp;ROW()-109,[2]ワークシート!$F$2:$BW$498,58,0),"")</f>
        <v/>
      </c>
      <c r="X360" s="231"/>
      <c r="Y360" s="231"/>
      <c r="Z360" s="174" t="str">
        <f t="shared" si="12"/>
        <v/>
      </c>
      <c r="AA360" s="174"/>
      <c r="AB360" s="176" t="str">
        <f>+IFERROR(IF(VLOOKUP(#REF!&amp;"-"&amp;ROW()-109,[2]ワークシート!$F$2:$BW$498,10,0)="","",VLOOKUP(#REF!&amp;"-"&amp;ROW()-109,[2]ワークシート!$F$2:$BW$498,10,0)),"")</f>
        <v/>
      </c>
      <c r="AC360" s="177"/>
      <c r="AD360" s="232" t="str">
        <f>+IFERROR(VLOOKUP(#REF!&amp;"-"&amp;ROW()-109,[2]ワークシート!$F$2:$BW$498,62,0),"")</f>
        <v/>
      </c>
      <c r="AE360" s="232"/>
      <c r="AF360" s="174" t="str">
        <f t="shared" si="13"/>
        <v/>
      </c>
      <c r="AG360" s="174"/>
      <c r="AH360" s="174" t="str">
        <f>+IFERROR(IF(VLOOKUP(#REF!&amp;"-"&amp;ROW()-109,[2]ワークシート!$F$2:$BW$498,63,0)="","",VLOOKUP(#REF!&amp;"-"&amp;ROW()-109,[2]ワークシート!$F$2:$BW$498,63,0)),"")</f>
        <v/>
      </c>
      <c r="AI360" s="174"/>
      <c r="AK360" s="51">
        <v>280</v>
      </c>
      <c r="AL360" s="51" t="str">
        <f t="shared" si="14"/>
        <v>280</v>
      </c>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c r="BR360" s="41"/>
      <c r="BS360" s="41"/>
    </row>
    <row r="361" spans="1:71" ht="35.1" hidden="1" customHeight="1">
      <c r="A361" s="41"/>
      <c r="B361" s="176" t="str">
        <f>+IFERROR(VLOOKUP(#REF!&amp;"-"&amp;ROW()-109,[2]ワークシート!$F$2:$BW$498,6,0),"")</f>
        <v/>
      </c>
      <c r="C361" s="177"/>
      <c r="D361" s="176" t="str">
        <f>+IFERROR(IF(VLOOKUP(#REF!&amp;"-"&amp;ROW()-109,[2]ワークシート!$F$2:$BW$498,7,0)="","",VLOOKUP(#REF!&amp;"-"&amp;ROW()-109,[2]ワークシート!$F$2:$BW$498,7,0)),"")</f>
        <v/>
      </c>
      <c r="E361" s="177"/>
      <c r="F361" s="176" t="str">
        <f>+IFERROR(VLOOKUP(#REF!&amp;"-"&amp;ROW()-109,[2]ワークシート!$F$2:$BW$498,8,0),"")</f>
        <v/>
      </c>
      <c r="G361" s="177"/>
      <c r="H361" s="45" t="str">
        <f>+IFERROR(VLOOKUP(#REF!&amp;"-"&amp;ROW()-109,[2]ワークシート!$F$2:$BW$498,9,0),"")</f>
        <v/>
      </c>
      <c r="I36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1" s="234"/>
      <c r="K361" s="176" t="str">
        <f>+IFERROR(VLOOKUP(#REF!&amp;"-"&amp;ROW()-109,[2]ワークシート!$F$2:$BW$498,16,0),"")</f>
        <v/>
      </c>
      <c r="L361" s="178"/>
      <c r="M361" s="177"/>
      <c r="N361" s="235" t="str">
        <f>+IFERROR(VLOOKUP(#REF!&amp;"-"&amp;ROW()-109,[2]ワークシート!$F$2:$BW$498,21,0),"")</f>
        <v/>
      </c>
      <c r="O361" s="236"/>
      <c r="P361" s="231" t="str">
        <f>+IFERROR(VLOOKUP(#REF!&amp;"-"&amp;ROW()-109,[2]ワークシート!$F$2:$BW$498,22,0),"")</f>
        <v/>
      </c>
      <c r="Q361" s="231"/>
      <c r="R361" s="183" t="str">
        <f>+IFERROR(VLOOKUP(#REF!&amp;"-"&amp;ROW()-109,[2]ワークシート!$F$2:$BW$498,52,0),"")</f>
        <v/>
      </c>
      <c r="S361" s="183"/>
      <c r="T361" s="183"/>
      <c r="U361" s="231" t="str">
        <f>+IFERROR(VLOOKUP(#REF!&amp;"-"&amp;ROW()-109,[2]ワークシート!$F$2:$BW$498,57,0),"")</f>
        <v/>
      </c>
      <c r="V361" s="231"/>
      <c r="W361" s="231" t="str">
        <f>+IFERROR(VLOOKUP(#REF!&amp;"-"&amp;ROW()-109,[2]ワークシート!$F$2:$BW$498,58,0),"")</f>
        <v/>
      </c>
      <c r="X361" s="231"/>
      <c r="Y361" s="231"/>
      <c r="Z361" s="174" t="str">
        <f t="shared" si="12"/>
        <v/>
      </c>
      <c r="AA361" s="174"/>
      <c r="AB361" s="176" t="str">
        <f>+IFERROR(IF(VLOOKUP(#REF!&amp;"-"&amp;ROW()-109,[2]ワークシート!$F$2:$BW$498,10,0)="","",VLOOKUP(#REF!&amp;"-"&amp;ROW()-109,[2]ワークシート!$F$2:$BW$498,10,0)),"")</f>
        <v/>
      </c>
      <c r="AC361" s="177"/>
      <c r="AD361" s="232" t="str">
        <f>+IFERROR(VLOOKUP(#REF!&amp;"-"&amp;ROW()-109,[2]ワークシート!$F$2:$BW$498,62,0),"")</f>
        <v/>
      </c>
      <c r="AE361" s="232"/>
      <c r="AF361" s="174" t="str">
        <f t="shared" si="13"/>
        <v/>
      </c>
      <c r="AG361" s="174"/>
      <c r="AH361" s="174" t="str">
        <f>+IFERROR(IF(VLOOKUP(#REF!&amp;"-"&amp;ROW()-109,[2]ワークシート!$F$2:$BW$498,63,0)="","",VLOOKUP(#REF!&amp;"-"&amp;ROW()-109,[2]ワークシート!$F$2:$BW$498,63,0)),"")</f>
        <v/>
      </c>
      <c r="AI361" s="174"/>
      <c r="AK361" s="51">
        <v>281</v>
      </c>
      <c r="AL361" s="51" t="str">
        <f t="shared" si="14"/>
        <v>281</v>
      </c>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c r="BR361" s="41"/>
      <c r="BS361" s="41"/>
    </row>
    <row r="362" spans="1:71" ht="35.1" hidden="1" customHeight="1">
      <c r="A362" s="41"/>
      <c r="B362" s="176" t="str">
        <f>+IFERROR(VLOOKUP(#REF!&amp;"-"&amp;ROW()-109,[2]ワークシート!$F$2:$BW$498,6,0),"")</f>
        <v/>
      </c>
      <c r="C362" s="177"/>
      <c r="D362" s="176" t="str">
        <f>+IFERROR(IF(VLOOKUP(#REF!&amp;"-"&amp;ROW()-109,[2]ワークシート!$F$2:$BW$498,7,0)="","",VLOOKUP(#REF!&amp;"-"&amp;ROW()-109,[2]ワークシート!$F$2:$BW$498,7,0)),"")</f>
        <v/>
      </c>
      <c r="E362" s="177"/>
      <c r="F362" s="176" t="str">
        <f>+IFERROR(VLOOKUP(#REF!&amp;"-"&amp;ROW()-109,[2]ワークシート!$F$2:$BW$498,8,0),"")</f>
        <v/>
      </c>
      <c r="G362" s="177"/>
      <c r="H362" s="45" t="str">
        <f>+IFERROR(VLOOKUP(#REF!&amp;"-"&amp;ROW()-109,[2]ワークシート!$F$2:$BW$498,9,0),"")</f>
        <v/>
      </c>
      <c r="I36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2" s="234"/>
      <c r="K362" s="176" t="str">
        <f>+IFERROR(VLOOKUP(#REF!&amp;"-"&amp;ROW()-109,[2]ワークシート!$F$2:$BW$498,16,0),"")</f>
        <v/>
      </c>
      <c r="L362" s="178"/>
      <c r="M362" s="177"/>
      <c r="N362" s="235" t="str">
        <f>+IFERROR(VLOOKUP(#REF!&amp;"-"&amp;ROW()-109,[2]ワークシート!$F$2:$BW$498,21,0),"")</f>
        <v/>
      </c>
      <c r="O362" s="236"/>
      <c r="P362" s="231" t="str">
        <f>+IFERROR(VLOOKUP(#REF!&amp;"-"&amp;ROW()-109,[2]ワークシート!$F$2:$BW$498,22,0),"")</f>
        <v/>
      </c>
      <c r="Q362" s="231"/>
      <c r="R362" s="183" t="str">
        <f>+IFERROR(VLOOKUP(#REF!&amp;"-"&amp;ROW()-109,[2]ワークシート!$F$2:$BW$498,52,0),"")</f>
        <v/>
      </c>
      <c r="S362" s="183"/>
      <c r="T362" s="183"/>
      <c r="U362" s="231" t="str">
        <f>+IFERROR(VLOOKUP(#REF!&amp;"-"&amp;ROW()-109,[2]ワークシート!$F$2:$BW$498,57,0),"")</f>
        <v/>
      </c>
      <c r="V362" s="231"/>
      <c r="W362" s="231" t="str">
        <f>+IFERROR(VLOOKUP(#REF!&amp;"-"&amp;ROW()-109,[2]ワークシート!$F$2:$BW$498,58,0),"")</f>
        <v/>
      </c>
      <c r="X362" s="231"/>
      <c r="Y362" s="231"/>
      <c r="Z362" s="174" t="str">
        <f t="shared" si="12"/>
        <v/>
      </c>
      <c r="AA362" s="174"/>
      <c r="AB362" s="176" t="str">
        <f>+IFERROR(IF(VLOOKUP(#REF!&amp;"-"&amp;ROW()-109,[2]ワークシート!$F$2:$BW$498,10,0)="","",VLOOKUP(#REF!&amp;"-"&amp;ROW()-109,[2]ワークシート!$F$2:$BW$498,10,0)),"")</f>
        <v/>
      </c>
      <c r="AC362" s="177"/>
      <c r="AD362" s="232" t="str">
        <f>+IFERROR(VLOOKUP(#REF!&amp;"-"&amp;ROW()-109,[2]ワークシート!$F$2:$BW$498,62,0),"")</f>
        <v/>
      </c>
      <c r="AE362" s="232"/>
      <c r="AF362" s="174" t="str">
        <f t="shared" si="13"/>
        <v/>
      </c>
      <c r="AG362" s="174"/>
      <c r="AH362" s="174" t="str">
        <f>+IFERROR(IF(VLOOKUP(#REF!&amp;"-"&amp;ROW()-109,[2]ワークシート!$F$2:$BW$498,63,0)="","",VLOOKUP(#REF!&amp;"-"&amp;ROW()-109,[2]ワークシート!$F$2:$BW$498,63,0)),"")</f>
        <v/>
      </c>
      <c r="AI362" s="174"/>
      <c r="AK362" s="51">
        <v>282</v>
      </c>
      <c r="AL362" s="51" t="str">
        <f t="shared" si="14"/>
        <v>282</v>
      </c>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c r="BR362" s="41"/>
      <c r="BS362" s="41"/>
    </row>
    <row r="363" spans="1:71" ht="35.1" hidden="1" customHeight="1">
      <c r="A363" s="41"/>
      <c r="B363" s="176" t="str">
        <f>+IFERROR(VLOOKUP(#REF!&amp;"-"&amp;ROW()-109,[2]ワークシート!$F$2:$BW$498,6,0),"")</f>
        <v/>
      </c>
      <c r="C363" s="177"/>
      <c r="D363" s="176" t="str">
        <f>+IFERROR(IF(VLOOKUP(#REF!&amp;"-"&amp;ROW()-109,[2]ワークシート!$F$2:$BW$498,7,0)="","",VLOOKUP(#REF!&amp;"-"&amp;ROW()-109,[2]ワークシート!$F$2:$BW$498,7,0)),"")</f>
        <v/>
      </c>
      <c r="E363" s="177"/>
      <c r="F363" s="176" t="str">
        <f>+IFERROR(VLOOKUP(#REF!&amp;"-"&amp;ROW()-109,[2]ワークシート!$F$2:$BW$498,8,0),"")</f>
        <v/>
      </c>
      <c r="G363" s="177"/>
      <c r="H363" s="45" t="str">
        <f>+IFERROR(VLOOKUP(#REF!&amp;"-"&amp;ROW()-109,[2]ワークシート!$F$2:$BW$498,9,0),"")</f>
        <v/>
      </c>
      <c r="I36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3" s="234"/>
      <c r="K363" s="176" t="str">
        <f>+IFERROR(VLOOKUP(#REF!&amp;"-"&amp;ROW()-109,[2]ワークシート!$F$2:$BW$498,16,0),"")</f>
        <v/>
      </c>
      <c r="L363" s="178"/>
      <c r="M363" s="177"/>
      <c r="N363" s="235" t="str">
        <f>+IFERROR(VLOOKUP(#REF!&amp;"-"&amp;ROW()-109,[2]ワークシート!$F$2:$BW$498,21,0),"")</f>
        <v/>
      </c>
      <c r="O363" s="236"/>
      <c r="P363" s="231" t="str">
        <f>+IFERROR(VLOOKUP(#REF!&amp;"-"&amp;ROW()-109,[2]ワークシート!$F$2:$BW$498,22,0),"")</f>
        <v/>
      </c>
      <c r="Q363" s="231"/>
      <c r="R363" s="183" t="str">
        <f>+IFERROR(VLOOKUP(#REF!&amp;"-"&amp;ROW()-109,[2]ワークシート!$F$2:$BW$498,52,0),"")</f>
        <v/>
      </c>
      <c r="S363" s="183"/>
      <c r="T363" s="183"/>
      <c r="U363" s="231" t="str">
        <f>+IFERROR(VLOOKUP(#REF!&amp;"-"&amp;ROW()-109,[2]ワークシート!$F$2:$BW$498,57,0),"")</f>
        <v/>
      </c>
      <c r="V363" s="231"/>
      <c r="W363" s="231" t="str">
        <f>+IFERROR(VLOOKUP(#REF!&amp;"-"&amp;ROW()-109,[2]ワークシート!$F$2:$BW$498,58,0),"")</f>
        <v/>
      </c>
      <c r="X363" s="231"/>
      <c r="Y363" s="231"/>
      <c r="Z363" s="174" t="str">
        <f t="shared" si="12"/>
        <v/>
      </c>
      <c r="AA363" s="174"/>
      <c r="AB363" s="176" t="str">
        <f>+IFERROR(IF(VLOOKUP(#REF!&amp;"-"&amp;ROW()-109,[2]ワークシート!$F$2:$BW$498,10,0)="","",VLOOKUP(#REF!&amp;"-"&amp;ROW()-109,[2]ワークシート!$F$2:$BW$498,10,0)),"")</f>
        <v/>
      </c>
      <c r="AC363" s="177"/>
      <c r="AD363" s="232" t="str">
        <f>+IFERROR(VLOOKUP(#REF!&amp;"-"&amp;ROW()-109,[2]ワークシート!$F$2:$BW$498,62,0),"")</f>
        <v/>
      </c>
      <c r="AE363" s="232"/>
      <c r="AF363" s="174" t="str">
        <f t="shared" si="13"/>
        <v/>
      </c>
      <c r="AG363" s="174"/>
      <c r="AH363" s="174" t="str">
        <f>+IFERROR(IF(VLOOKUP(#REF!&amp;"-"&amp;ROW()-109,[2]ワークシート!$F$2:$BW$498,63,0)="","",VLOOKUP(#REF!&amp;"-"&amp;ROW()-109,[2]ワークシート!$F$2:$BW$498,63,0)),"")</f>
        <v/>
      </c>
      <c r="AI363" s="174"/>
      <c r="AK363" s="51">
        <v>283</v>
      </c>
      <c r="AL363" s="51" t="str">
        <f t="shared" si="14"/>
        <v>283</v>
      </c>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c r="BR363" s="41"/>
      <c r="BS363" s="41"/>
    </row>
    <row r="364" spans="1:71" ht="35.1" hidden="1" customHeight="1">
      <c r="A364" s="41"/>
      <c r="B364" s="176" t="str">
        <f>+IFERROR(VLOOKUP(#REF!&amp;"-"&amp;ROW()-109,[2]ワークシート!$F$2:$BW$498,6,0),"")</f>
        <v/>
      </c>
      <c r="C364" s="177"/>
      <c r="D364" s="176" t="str">
        <f>+IFERROR(IF(VLOOKUP(#REF!&amp;"-"&amp;ROW()-109,[2]ワークシート!$F$2:$BW$498,7,0)="","",VLOOKUP(#REF!&amp;"-"&amp;ROW()-109,[2]ワークシート!$F$2:$BW$498,7,0)),"")</f>
        <v/>
      </c>
      <c r="E364" s="177"/>
      <c r="F364" s="176" t="str">
        <f>+IFERROR(VLOOKUP(#REF!&amp;"-"&amp;ROW()-109,[2]ワークシート!$F$2:$BW$498,8,0),"")</f>
        <v/>
      </c>
      <c r="G364" s="177"/>
      <c r="H364" s="45" t="str">
        <f>+IFERROR(VLOOKUP(#REF!&amp;"-"&amp;ROW()-109,[2]ワークシート!$F$2:$BW$498,9,0),"")</f>
        <v/>
      </c>
      <c r="I36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4" s="234"/>
      <c r="K364" s="176" t="str">
        <f>+IFERROR(VLOOKUP(#REF!&amp;"-"&amp;ROW()-109,[2]ワークシート!$F$2:$BW$498,16,0),"")</f>
        <v/>
      </c>
      <c r="L364" s="178"/>
      <c r="M364" s="177"/>
      <c r="N364" s="235" t="str">
        <f>+IFERROR(VLOOKUP(#REF!&amp;"-"&amp;ROW()-109,[2]ワークシート!$F$2:$BW$498,21,0),"")</f>
        <v/>
      </c>
      <c r="O364" s="236"/>
      <c r="P364" s="231" t="str">
        <f>+IFERROR(VLOOKUP(#REF!&amp;"-"&amp;ROW()-109,[2]ワークシート!$F$2:$BW$498,22,0),"")</f>
        <v/>
      </c>
      <c r="Q364" s="231"/>
      <c r="R364" s="183" t="str">
        <f>+IFERROR(VLOOKUP(#REF!&amp;"-"&amp;ROW()-109,[2]ワークシート!$F$2:$BW$498,52,0),"")</f>
        <v/>
      </c>
      <c r="S364" s="183"/>
      <c r="T364" s="183"/>
      <c r="U364" s="231" t="str">
        <f>+IFERROR(VLOOKUP(#REF!&amp;"-"&amp;ROW()-109,[2]ワークシート!$F$2:$BW$498,57,0),"")</f>
        <v/>
      </c>
      <c r="V364" s="231"/>
      <c r="W364" s="231" t="str">
        <f>+IFERROR(VLOOKUP(#REF!&amp;"-"&amp;ROW()-109,[2]ワークシート!$F$2:$BW$498,58,0),"")</f>
        <v/>
      </c>
      <c r="X364" s="231"/>
      <c r="Y364" s="231"/>
      <c r="Z364" s="174" t="str">
        <f t="shared" si="12"/>
        <v/>
      </c>
      <c r="AA364" s="174"/>
      <c r="AB364" s="176" t="str">
        <f>+IFERROR(IF(VLOOKUP(#REF!&amp;"-"&amp;ROW()-109,[2]ワークシート!$F$2:$BW$498,10,0)="","",VLOOKUP(#REF!&amp;"-"&amp;ROW()-109,[2]ワークシート!$F$2:$BW$498,10,0)),"")</f>
        <v/>
      </c>
      <c r="AC364" s="177"/>
      <c r="AD364" s="232" t="str">
        <f>+IFERROR(VLOOKUP(#REF!&amp;"-"&amp;ROW()-109,[2]ワークシート!$F$2:$BW$498,62,0),"")</f>
        <v/>
      </c>
      <c r="AE364" s="232"/>
      <c r="AF364" s="174" t="str">
        <f t="shared" si="13"/>
        <v/>
      </c>
      <c r="AG364" s="174"/>
      <c r="AH364" s="174" t="str">
        <f>+IFERROR(IF(VLOOKUP(#REF!&amp;"-"&amp;ROW()-109,[2]ワークシート!$F$2:$BW$498,63,0)="","",VLOOKUP(#REF!&amp;"-"&amp;ROW()-109,[2]ワークシート!$F$2:$BW$498,63,0)),"")</f>
        <v/>
      </c>
      <c r="AI364" s="174"/>
      <c r="AK364" s="51">
        <v>284</v>
      </c>
      <c r="AL364" s="51" t="str">
        <f t="shared" si="14"/>
        <v>284</v>
      </c>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c r="BR364" s="41"/>
      <c r="BS364" s="41"/>
    </row>
    <row r="365" spans="1:71" ht="35.1" hidden="1" customHeight="1">
      <c r="A365" s="41"/>
      <c r="B365" s="176" t="str">
        <f>+IFERROR(VLOOKUP(#REF!&amp;"-"&amp;ROW()-109,[2]ワークシート!$F$2:$BW$498,6,0),"")</f>
        <v/>
      </c>
      <c r="C365" s="177"/>
      <c r="D365" s="176" t="str">
        <f>+IFERROR(IF(VLOOKUP(#REF!&amp;"-"&amp;ROW()-109,[2]ワークシート!$F$2:$BW$498,7,0)="","",VLOOKUP(#REF!&amp;"-"&amp;ROW()-109,[2]ワークシート!$F$2:$BW$498,7,0)),"")</f>
        <v/>
      </c>
      <c r="E365" s="177"/>
      <c r="F365" s="176" t="str">
        <f>+IFERROR(VLOOKUP(#REF!&amp;"-"&amp;ROW()-109,[2]ワークシート!$F$2:$BW$498,8,0),"")</f>
        <v/>
      </c>
      <c r="G365" s="177"/>
      <c r="H365" s="45" t="str">
        <f>+IFERROR(VLOOKUP(#REF!&amp;"-"&amp;ROW()-109,[2]ワークシート!$F$2:$BW$498,9,0),"")</f>
        <v/>
      </c>
      <c r="I36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5" s="234"/>
      <c r="K365" s="176" t="str">
        <f>+IFERROR(VLOOKUP(#REF!&amp;"-"&amp;ROW()-109,[2]ワークシート!$F$2:$BW$498,16,0),"")</f>
        <v/>
      </c>
      <c r="L365" s="178"/>
      <c r="M365" s="177"/>
      <c r="N365" s="235" t="str">
        <f>+IFERROR(VLOOKUP(#REF!&amp;"-"&amp;ROW()-109,[2]ワークシート!$F$2:$BW$498,21,0),"")</f>
        <v/>
      </c>
      <c r="O365" s="236"/>
      <c r="P365" s="231" t="str">
        <f>+IFERROR(VLOOKUP(#REF!&amp;"-"&amp;ROW()-109,[2]ワークシート!$F$2:$BW$498,22,0),"")</f>
        <v/>
      </c>
      <c r="Q365" s="231"/>
      <c r="R365" s="183" t="str">
        <f>+IFERROR(VLOOKUP(#REF!&amp;"-"&amp;ROW()-109,[2]ワークシート!$F$2:$BW$498,52,0),"")</f>
        <v/>
      </c>
      <c r="S365" s="183"/>
      <c r="T365" s="183"/>
      <c r="U365" s="231" t="str">
        <f>+IFERROR(VLOOKUP(#REF!&amp;"-"&amp;ROW()-109,[2]ワークシート!$F$2:$BW$498,57,0),"")</f>
        <v/>
      </c>
      <c r="V365" s="231"/>
      <c r="W365" s="231" t="str">
        <f>+IFERROR(VLOOKUP(#REF!&amp;"-"&amp;ROW()-109,[2]ワークシート!$F$2:$BW$498,58,0),"")</f>
        <v/>
      </c>
      <c r="X365" s="231"/>
      <c r="Y365" s="231"/>
      <c r="Z365" s="174" t="str">
        <f t="shared" si="12"/>
        <v/>
      </c>
      <c r="AA365" s="174"/>
      <c r="AB365" s="176" t="str">
        <f>+IFERROR(IF(VLOOKUP(#REF!&amp;"-"&amp;ROW()-109,[2]ワークシート!$F$2:$BW$498,10,0)="","",VLOOKUP(#REF!&amp;"-"&amp;ROW()-109,[2]ワークシート!$F$2:$BW$498,10,0)),"")</f>
        <v/>
      </c>
      <c r="AC365" s="177"/>
      <c r="AD365" s="232" t="str">
        <f>+IFERROR(VLOOKUP(#REF!&amp;"-"&amp;ROW()-109,[2]ワークシート!$F$2:$BW$498,62,0),"")</f>
        <v/>
      </c>
      <c r="AE365" s="232"/>
      <c r="AF365" s="174" t="str">
        <f t="shared" si="13"/>
        <v/>
      </c>
      <c r="AG365" s="174"/>
      <c r="AH365" s="174" t="str">
        <f>+IFERROR(IF(VLOOKUP(#REF!&amp;"-"&amp;ROW()-109,[2]ワークシート!$F$2:$BW$498,63,0)="","",VLOOKUP(#REF!&amp;"-"&amp;ROW()-109,[2]ワークシート!$F$2:$BW$498,63,0)),"")</f>
        <v/>
      </c>
      <c r="AI365" s="174"/>
      <c r="AK365" s="51">
        <v>285</v>
      </c>
      <c r="AL365" s="51" t="str">
        <f t="shared" si="14"/>
        <v>285</v>
      </c>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c r="BR365" s="41"/>
      <c r="BS365" s="41"/>
    </row>
    <row r="366" spans="1:71" ht="35.1" hidden="1" customHeight="1">
      <c r="A366" s="41"/>
      <c r="B366" s="176" t="str">
        <f>+IFERROR(VLOOKUP(#REF!&amp;"-"&amp;ROW()-109,[2]ワークシート!$F$2:$BW$498,6,0),"")</f>
        <v/>
      </c>
      <c r="C366" s="177"/>
      <c r="D366" s="176" t="str">
        <f>+IFERROR(IF(VLOOKUP(#REF!&amp;"-"&amp;ROW()-109,[2]ワークシート!$F$2:$BW$498,7,0)="","",VLOOKUP(#REF!&amp;"-"&amp;ROW()-109,[2]ワークシート!$F$2:$BW$498,7,0)),"")</f>
        <v/>
      </c>
      <c r="E366" s="177"/>
      <c r="F366" s="176" t="str">
        <f>+IFERROR(VLOOKUP(#REF!&amp;"-"&amp;ROW()-109,[2]ワークシート!$F$2:$BW$498,8,0),"")</f>
        <v/>
      </c>
      <c r="G366" s="177"/>
      <c r="H366" s="45" t="str">
        <f>+IFERROR(VLOOKUP(#REF!&amp;"-"&amp;ROW()-109,[2]ワークシート!$F$2:$BW$498,9,0),"")</f>
        <v/>
      </c>
      <c r="I36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6" s="234"/>
      <c r="K366" s="176" t="str">
        <f>+IFERROR(VLOOKUP(#REF!&amp;"-"&amp;ROW()-109,[2]ワークシート!$F$2:$BW$498,16,0),"")</f>
        <v/>
      </c>
      <c r="L366" s="178"/>
      <c r="M366" s="177"/>
      <c r="N366" s="235" t="str">
        <f>+IFERROR(VLOOKUP(#REF!&amp;"-"&amp;ROW()-109,[2]ワークシート!$F$2:$BW$498,21,0),"")</f>
        <v/>
      </c>
      <c r="O366" s="236"/>
      <c r="P366" s="231" t="str">
        <f>+IFERROR(VLOOKUP(#REF!&amp;"-"&amp;ROW()-109,[2]ワークシート!$F$2:$BW$498,22,0),"")</f>
        <v/>
      </c>
      <c r="Q366" s="231"/>
      <c r="R366" s="183" t="str">
        <f>+IFERROR(VLOOKUP(#REF!&amp;"-"&amp;ROW()-109,[2]ワークシート!$F$2:$BW$498,52,0),"")</f>
        <v/>
      </c>
      <c r="S366" s="183"/>
      <c r="T366" s="183"/>
      <c r="U366" s="231" t="str">
        <f>+IFERROR(VLOOKUP(#REF!&amp;"-"&amp;ROW()-109,[2]ワークシート!$F$2:$BW$498,57,0),"")</f>
        <v/>
      </c>
      <c r="V366" s="231"/>
      <c r="W366" s="231" t="str">
        <f>+IFERROR(VLOOKUP(#REF!&amp;"-"&amp;ROW()-109,[2]ワークシート!$F$2:$BW$498,58,0),"")</f>
        <v/>
      </c>
      <c r="X366" s="231"/>
      <c r="Y366" s="231"/>
      <c r="Z366" s="174" t="str">
        <f t="shared" si="12"/>
        <v/>
      </c>
      <c r="AA366" s="174"/>
      <c r="AB366" s="176" t="str">
        <f>+IFERROR(IF(VLOOKUP(#REF!&amp;"-"&amp;ROW()-109,[2]ワークシート!$F$2:$BW$498,10,0)="","",VLOOKUP(#REF!&amp;"-"&amp;ROW()-109,[2]ワークシート!$F$2:$BW$498,10,0)),"")</f>
        <v/>
      </c>
      <c r="AC366" s="177"/>
      <c r="AD366" s="232" t="str">
        <f>+IFERROR(VLOOKUP(#REF!&amp;"-"&amp;ROW()-109,[2]ワークシート!$F$2:$BW$498,62,0),"")</f>
        <v/>
      </c>
      <c r="AE366" s="232"/>
      <c r="AF366" s="174" t="str">
        <f t="shared" si="13"/>
        <v/>
      </c>
      <c r="AG366" s="174"/>
      <c r="AH366" s="174" t="str">
        <f>+IFERROR(IF(VLOOKUP(#REF!&amp;"-"&amp;ROW()-109,[2]ワークシート!$F$2:$BW$498,63,0)="","",VLOOKUP(#REF!&amp;"-"&amp;ROW()-109,[2]ワークシート!$F$2:$BW$498,63,0)),"")</f>
        <v/>
      </c>
      <c r="AI366" s="174"/>
      <c r="AK366" s="51">
        <v>286</v>
      </c>
      <c r="AL366" s="51" t="str">
        <f t="shared" si="14"/>
        <v>286</v>
      </c>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c r="BR366" s="41"/>
      <c r="BS366" s="41"/>
    </row>
    <row r="367" spans="1:71" ht="35.1" hidden="1" customHeight="1">
      <c r="A367" s="41"/>
      <c r="B367" s="176" t="str">
        <f>+IFERROR(VLOOKUP(#REF!&amp;"-"&amp;ROW()-109,[2]ワークシート!$F$2:$BW$498,6,0),"")</f>
        <v/>
      </c>
      <c r="C367" s="177"/>
      <c r="D367" s="176" t="str">
        <f>+IFERROR(IF(VLOOKUP(#REF!&amp;"-"&amp;ROW()-109,[2]ワークシート!$F$2:$BW$498,7,0)="","",VLOOKUP(#REF!&amp;"-"&amp;ROW()-109,[2]ワークシート!$F$2:$BW$498,7,0)),"")</f>
        <v/>
      </c>
      <c r="E367" s="177"/>
      <c r="F367" s="176" t="str">
        <f>+IFERROR(VLOOKUP(#REF!&amp;"-"&amp;ROW()-109,[2]ワークシート!$F$2:$BW$498,8,0),"")</f>
        <v/>
      </c>
      <c r="G367" s="177"/>
      <c r="H367" s="45" t="str">
        <f>+IFERROR(VLOOKUP(#REF!&amp;"-"&amp;ROW()-109,[2]ワークシート!$F$2:$BW$498,9,0),"")</f>
        <v/>
      </c>
      <c r="I36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7" s="234"/>
      <c r="K367" s="176" t="str">
        <f>+IFERROR(VLOOKUP(#REF!&amp;"-"&amp;ROW()-109,[2]ワークシート!$F$2:$BW$498,16,0),"")</f>
        <v/>
      </c>
      <c r="L367" s="178"/>
      <c r="M367" s="177"/>
      <c r="N367" s="235" t="str">
        <f>+IFERROR(VLOOKUP(#REF!&amp;"-"&amp;ROW()-109,[2]ワークシート!$F$2:$BW$498,21,0),"")</f>
        <v/>
      </c>
      <c r="O367" s="236"/>
      <c r="P367" s="231" t="str">
        <f>+IFERROR(VLOOKUP(#REF!&amp;"-"&amp;ROW()-109,[2]ワークシート!$F$2:$BW$498,22,0),"")</f>
        <v/>
      </c>
      <c r="Q367" s="231"/>
      <c r="R367" s="183" t="str">
        <f>+IFERROR(VLOOKUP(#REF!&amp;"-"&amp;ROW()-109,[2]ワークシート!$F$2:$BW$498,52,0),"")</f>
        <v/>
      </c>
      <c r="S367" s="183"/>
      <c r="T367" s="183"/>
      <c r="U367" s="231" t="str">
        <f>+IFERROR(VLOOKUP(#REF!&amp;"-"&amp;ROW()-109,[2]ワークシート!$F$2:$BW$498,57,0),"")</f>
        <v/>
      </c>
      <c r="V367" s="231"/>
      <c r="W367" s="231" t="str">
        <f>+IFERROR(VLOOKUP(#REF!&amp;"-"&amp;ROW()-109,[2]ワークシート!$F$2:$BW$498,58,0),"")</f>
        <v/>
      </c>
      <c r="X367" s="231"/>
      <c r="Y367" s="231"/>
      <c r="Z367" s="174" t="str">
        <f t="shared" si="12"/>
        <v/>
      </c>
      <c r="AA367" s="174"/>
      <c r="AB367" s="176" t="str">
        <f>+IFERROR(IF(VLOOKUP(#REF!&amp;"-"&amp;ROW()-109,[2]ワークシート!$F$2:$BW$498,10,0)="","",VLOOKUP(#REF!&amp;"-"&amp;ROW()-109,[2]ワークシート!$F$2:$BW$498,10,0)),"")</f>
        <v/>
      </c>
      <c r="AC367" s="177"/>
      <c r="AD367" s="232" t="str">
        <f>+IFERROR(VLOOKUP(#REF!&amp;"-"&amp;ROW()-109,[2]ワークシート!$F$2:$BW$498,62,0),"")</f>
        <v/>
      </c>
      <c r="AE367" s="232"/>
      <c r="AF367" s="174" t="str">
        <f t="shared" si="13"/>
        <v/>
      </c>
      <c r="AG367" s="174"/>
      <c r="AH367" s="174" t="str">
        <f>+IFERROR(IF(VLOOKUP(#REF!&amp;"-"&amp;ROW()-109,[2]ワークシート!$F$2:$BW$498,63,0)="","",VLOOKUP(#REF!&amp;"-"&amp;ROW()-109,[2]ワークシート!$F$2:$BW$498,63,0)),"")</f>
        <v/>
      </c>
      <c r="AI367" s="174"/>
      <c r="AK367" s="51">
        <v>287</v>
      </c>
      <c r="AL367" s="51" t="str">
        <f t="shared" si="14"/>
        <v>287</v>
      </c>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1"/>
      <c r="BS367" s="41"/>
    </row>
    <row r="368" spans="1:71" ht="35.1" hidden="1" customHeight="1">
      <c r="A368" s="41"/>
      <c r="B368" s="176" t="str">
        <f>+IFERROR(VLOOKUP(#REF!&amp;"-"&amp;ROW()-109,[2]ワークシート!$F$2:$BW$498,6,0),"")</f>
        <v/>
      </c>
      <c r="C368" s="177"/>
      <c r="D368" s="176" t="str">
        <f>+IFERROR(IF(VLOOKUP(#REF!&amp;"-"&amp;ROW()-109,[2]ワークシート!$F$2:$BW$498,7,0)="","",VLOOKUP(#REF!&amp;"-"&amp;ROW()-109,[2]ワークシート!$F$2:$BW$498,7,0)),"")</f>
        <v/>
      </c>
      <c r="E368" s="177"/>
      <c r="F368" s="176" t="str">
        <f>+IFERROR(VLOOKUP(#REF!&amp;"-"&amp;ROW()-109,[2]ワークシート!$F$2:$BW$498,8,0),"")</f>
        <v/>
      </c>
      <c r="G368" s="177"/>
      <c r="H368" s="45" t="str">
        <f>+IFERROR(VLOOKUP(#REF!&amp;"-"&amp;ROW()-109,[2]ワークシート!$F$2:$BW$498,9,0),"")</f>
        <v/>
      </c>
      <c r="I36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8" s="234"/>
      <c r="K368" s="176" t="str">
        <f>+IFERROR(VLOOKUP(#REF!&amp;"-"&amp;ROW()-109,[2]ワークシート!$F$2:$BW$498,16,0),"")</f>
        <v/>
      </c>
      <c r="L368" s="178"/>
      <c r="M368" s="177"/>
      <c r="N368" s="235" t="str">
        <f>+IFERROR(VLOOKUP(#REF!&amp;"-"&amp;ROW()-109,[2]ワークシート!$F$2:$BW$498,21,0),"")</f>
        <v/>
      </c>
      <c r="O368" s="236"/>
      <c r="P368" s="231" t="str">
        <f>+IFERROR(VLOOKUP(#REF!&amp;"-"&amp;ROW()-109,[2]ワークシート!$F$2:$BW$498,22,0),"")</f>
        <v/>
      </c>
      <c r="Q368" s="231"/>
      <c r="R368" s="183" t="str">
        <f>+IFERROR(VLOOKUP(#REF!&amp;"-"&amp;ROW()-109,[2]ワークシート!$F$2:$BW$498,52,0),"")</f>
        <v/>
      </c>
      <c r="S368" s="183"/>
      <c r="T368" s="183"/>
      <c r="U368" s="231" t="str">
        <f>+IFERROR(VLOOKUP(#REF!&amp;"-"&amp;ROW()-109,[2]ワークシート!$F$2:$BW$498,57,0),"")</f>
        <v/>
      </c>
      <c r="V368" s="231"/>
      <c r="W368" s="231" t="str">
        <f>+IFERROR(VLOOKUP(#REF!&amp;"-"&amp;ROW()-109,[2]ワークシート!$F$2:$BW$498,58,0),"")</f>
        <v/>
      </c>
      <c r="X368" s="231"/>
      <c r="Y368" s="231"/>
      <c r="Z368" s="174" t="str">
        <f t="shared" si="12"/>
        <v/>
      </c>
      <c r="AA368" s="174"/>
      <c r="AB368" s="176" t="str">
        <f>+IFERROR(IF(VLOOKUP(#REF!&amp;"-"&amp;ROW()-109,[2]ワークシート!$F$2:$BW$498,10,0)="","",VLOOKUP(#REF!&amp;"-"&amp;ROW()-109,[2]ワークシート!$F$2:$BW$498,10,0)),"")</f>
        <v/>
      </c>
      <c r="AC368" s="177"/>
      <c r="AD368" s="232" t="str">
        <f>+IFERROR(VLOOKUP(#REF!&amp;"-"&amp;ROW()-109,[2]ワークシート!$F$2:$BW$498,62,0),"")</f>
        <v/>
      </c>
      <c r="AE368" s="232"/>
      <c r="AF368" s="174" t="str">
        <f t="shared" si="13"/>
        <v/>
      </c>
      <c r="AG368" s="174"/>
      <c r="AH368" s="174" t="str">
        <f>+IFERROR(IF(VLOOKUP(#REF!&amp;"-"&amp;ROW()-109,[2]ワークシート!$F$2:$BW$498,63,0)="","",VLOOKUP(#REF!&amp;"-"&amp;ROW()-109,[2]ワークシート!$F$2:$BW$498,63,0)),"")</f>
        <v/>
      </c>
      <c r="AI368" s="174"/>
      <c r="AK368" s="51">
        <v>288</v>
      </c>
      <c r="AL368" s="51" t="str">
        <f t="shared" si="14"/>
        <v>288</v>
      </c>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row>
    <row r="369" spans="1:71" ht="35.1" hidden="1" customHeight="1">
      <c r="A369" s="41"/>
      <c r="B369" s="176" t="str">
        <f>+IFERROR(VLOOKUP(#REF!&amp;"-"&amp;ROW()-109,[2]ワークシート!$F$2:$BW$498,6,0),"")</f>
        <v/>
      </c>
      <c r="C369" s="177"/>
      <c r="D369" s="176" t="str">
        <f>+IFERROR(IF(VLOOKUP(#REF!&amp;"-"&amp;ROW()-109,[2]ワークシート!$F$2:$BW$498,7,0)="","",VLOOKUP(#REF!&amp;"-"&amp;ROW()-109,[2]ワークシート!$F$2:$BW$498,7,0)),"")</f>
        <v/>
      </c>
      <c r="E369" s="177"/>
      <c r="F369" s="176" t="str">
        <f>+IFERROR(VLOOKUP(#REF!&amp;"-"&amp;ROW()-109,[2]ワークシート!$F$2:$BW$498,8,0),"")</f>
        <v/>
      </c>
      <c r="G369" s="177"/>
      <c r="H369" s="45" t="str">
        <f>+IFERROR(VLOOKUP(#REF!&amp;"-"&amp;ROW()-109,[2]ワークシート!$F$2:$BW$498,9,0),"")</f>
        <v/>
      </c>
      <c r="I36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69" s="234"/>
      <c r="K369" s="176" t="str">
        <f>+IFERROR(VLOOKUP(#REF!&amp;"-"&amp;ROW()-109,[2]ワークシート!$F$2:$BW$498,16,0),"")</f>
        <v/>
      </c>
      <c r="L369" s="178"/>
      <c r="M369" s="177"/>
      <c r="N369" s="235" t="str">
        <f>+IFERROR(VLOOKUP(#REF!&amp;"-"&amp;ROW()-109,[2]ワークシート!$F$2:$BW$498,21,0),"")</f>
        <v/>
      </c>
      <c r="O369" s="236"/>
      <c r="P369" s="231" t="str">
        <f>+IFERROR(VLOOKUP(#REF!&amp;"-"&amp;ROW()-109,[2]ワークシート!$F$2:$BW$498,22,0),"")</f>
        <v/>
      </c>
      <c r="Q369" s="231"/>
      <c r="R369" s="183" t="str">
        <f>+IFERROR(VLOOKUP(#REF!&amp;"-"&amp;ROW()-109,[2]ワークシート!$F$2:$BW$498,52,0),"")</f>
        <v/>
      </c>
      <c r="S369" s="183"/>
      <c r="T369" s="183"/>
      <c r="U369" s="231" t="str">
        <f>+IFERROR(VLOOKUP(#REF!&amp;"-"&amp;ROW()-109,[2]ワークシート!$F$2:$BW$498,57,0),"")</f>
        <v/>
      </c>
      <c r="V369" s="231"/>
      <c r="W369" s="231" t="str">
        <f>+IFERROR(VLOOKUP(#REF!&amp;"-"&amp;ROW()-109,[2]ワークシート!$F$2:$BW$498,58,0),"")</f>
        <v/>
      </c>
      <c r="X369" s="231"/>
      <c r="Y369" s="231"/>
      <c r="Z369" s="174" t="str">
        <f t="shared" si="12"/>
        <v/>
      </c>
      <c r="AA369" s="174"/>
      <c r="AB369" s="176" t="str">
        <f>+IFERROR(IF(VLOOKUP(#REF!&amp;"-"&amp;ROW()-109,[2]ワークシート!$F$2:$BW$498,10,0)="","",VLOOKUP(#REF!&amp;"-"&amp;ROW()-109,[2]ワークシート!$F$2:$BW$498,10,0)),"")</f>
        <v/>
      </c>
      <c r="AC369" s="177"/>
      <c r="AD369" s="232" t="str">
        <f>+IFERROR(VLOOKUP(#REF!&amp;"-"&amp;ROW()-109,[2]ワークシート!$F$2:$BW$498,62,0),"")</f>
        <v/>
      </c>
      <c r="AE369" s="232"/>
      <c r="AF369" s="174" t="str">
        <f t="shared" si="13"/>
        <v/>
      </c>
      <c r="AG369" s="174"/>
      <c r="AH369" s="174" t="str">
        <f>+IFERROR(IF(VLOOKUP(#REF!&amp;"-"&amp;ROW()-109,[2]ワークシート!$F$2:$BW$498,63,0)="","",VLOOKUP(#REF!&amp;"-"&amp;ROW()-109,[2]ワークシート!$F$2:$BW$498,63,0)),"")</f>
        <v/>
      </c>
      <c r="AI369" s="174"/>
      <c r="AK369" s="51">
        <v>289</v>
      </c>
      <c r="AL369" s="51" t="str">
        <f t="shared" si="14"/>
        <v>289</v>
      </c>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c r="BR369" s="41"/>
      <c r="BS369" s="41"/>
    </row>
    <row r="370" spans="1:71" ht="35.1" hidden="1" customHeight="1">
      <c r="A370" s="41"/>
      <c r="B370" s="176" t="str">
        <f>+IFERROR(VLOOKUP(#REF!&amp;"-"&amp;ROW()-109,[2]ワークシート!$F$2:$BW$498,6,0),"")</f>
        <v/>
      </c>
      <c r="C370" s="177"/>
      <c r="D370" s="176" t="str">
        <f>+IFERROR(IF(VLOOKUP(#REF!&amp;"-"&amp;ROW()-109,[2]ワークシート!$F$2:$BW$498,7,0)="","",VLOOKUP(#REF!&amp;"-"&amp;ROW()-109,[2]ワークシート!$F$2:$BW$498,7,0)),"")</f>
        <v/>
      </c>
      <c r="E370" s="177"/>
      <c r="F370" s="176" t="str">
        <f>+IFERROR(VLOOKUP(#REF!&amp;"-"&amp;ROW()-109,[2]ワークシート!$F$2:$BW$498,8,0),"")</f>
        <v/>
      </c>
      <c r="G370" s="177"/>
      <c r="H370" s="45" t="str">
        <f>+IFERROR(VLOOKUP(#REF!&amp;"-"&amp;ROW()-109,[2]ワークシート!$F$2:$BW$498,9,0),"")</f>
        <v/>
      </c>
      <c r="I37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0" s="234"/>
      <c r="K370" s="176" t="str">
        <f>+IFERROR(VLOOKUP(#REF!&amp;"-"&amp;ROW()-109,[2]ワークシート!$F$2:$BW$498,16,0),"")</f>
        <v/>
      </c>
      <c r="L370" s="178"/>
      <c r="M370" s="177"/>
      <c r="N370" s="235" t="str">
        <f>+IFERROR(VLOOKUP(#REF!&amp;"-"&amp;ROW()-109,[2]ワークシート!$F$2:$BW$498,21,0),"")</f>
        <v/>
      </c>
      <c r="O370" s="236"/>
      <c r="P370" s="231" t="str">
        <f>+IFERROR(VLOOKUP(#REF!&amp;"-"&amp;ROW()-109,[2]ワークシート!$F$2:$BW$498,22,0),"")</f>
        <v/>
      </c>
      <c r="Q370" s="231"/>
      <c r="R370" s="183" t="str">
        <f>+IFERROR(VLOOKUP(#REF!&amp;"-"&amp;ROW()-109,[2]ワークシート!$F$2:$BW$498,52,0),"")</f>
        <v/>
      </c>
      <c r="S370" s="183"/>
      <c r="T370" s="183"/>
      <c r="U370" s="231" t="str">
        <f>+IFERROR(VLOOKUP(#REF!&amp;"-"&amp;ROW()-109,[2]ワークシート!$F$2:$BW$498,57,0),"")</f>
        <v/>
      </c>
      <c r="V370" s="231"/>
      <c r="W370" s="231" t="str">
        <f>+IFERROR(VLOOKUP(#REF!&amp;"-"&amp;ROW()-109,[2]ワークシート!$F$2:$BW$498,58,0),"")</f>
        <v/>
      </c>
      <c r="X370" s="231"/>
      <c r="Y370" s="231"/>
      <c r="Z370" s="174" t="str">
        <f t="shared" si="12"/>
        <v/>
      </c>
      <c r="AA370" s="174"/>
      <c r="AB370" s="176" t="str">
        <f>+IFERROR(IF(VLOOKUP(#REF!&amp;"-"&amp;ROW()-109,[2]ワークシート!$F$2:$BW$498,10,0)="","",VLOOKUP(#REF!&amp;"-"&amp;ROW()-109,[2]ワークシート!$F$2:$BW$498,10,0)),"")</f>
        <v/>
      </c>
      <c r="AC370" s="177"/>
      <c r="AD370" s="232" t="str">
        <f>+IFERROR(VLOOKUP(#REF!&amp;"-"&amp;ROW()-109,[2]ワークシート!$F$2:$BW$498,62,0),"")</f>
        <v/>
      </c>
      <c r="AE370" s="232"/>
      <c r="AF370" s="174" t="str">
        <f t="shared" si="13"/>
        <v/>
      </c>
      <c r="AG370" s="174"/>
      <c r="AH370" s="174" t="str">
        <f>+IFERROR(IF(VLOOKUP(#REF!&amp;"-"&amp;ROW()-109,[2]ワークシート!$F$2:$BW$498,63,0)="","",VLOOKUP(#REF!&amp;"-"&amp;ROW()-109,[2]ワークシート!$F$2:$BW$498,63,0)),"")</f>
        <v/>
      </c>
      <c r="AI370" s="174"/>
      <c r="AK370" s="51">
        <v>290</v>
      </c>
      <c r="AL370" s="51" t="str">
        <f t="shared" si="14"/>
        <v>290</v>
      </c>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c r="BR370" s="41"/>
      <c r="BS370" s="41"/>
    </row>
    <row r="371" spans="1:71" ht="35.1" hidden="1" customHeight="1">
      <c r="A371" s="41"/>
      <c r="B371" s="176" t="str">
        <f>+IFERROR(VLOOKUP(#REF!&amp;"-"&amp;ROW()-109,[2]ワークシート!$F$2:$BW$498,6,0),"")</f>
        <v/>
      </c>
      <c r="C371" s="177"/>
      <c r="D371" s="176" t="str">
        <f>+IFERROR(IF(VLOOKUP(#REF!&amp;"-"&amp;ROW()-109,[2]ワークシート!$F$2:$BW$498,7,0)="","",VLOOKUP(#REF!&amp;"-"&amp;ROW()-109,[2]ワークシート!$F$2:$BW$498,7,0)),"")</f>
        <v/>
      </c>
      <c r="E371" s="177"/>
      <c r="F371" s="176" t="str">
        <f>+IFERROR(VLOOKUP(#REF!&amp;"-"&amp;ROW()-109,[2]ワークシート!$F$2:$BW$498,8,0),"")</f>
        <v/>
      </c>
      <c r="G371" s="177"/>
      <c r="H371" s="45" t="str">
        <f>+IFERROR(VLOOKUP(#REF!&amp;"-"&amp;ROW()-109,[2]ワークシート!$F$2:$BW$498,9,0),"")</f>
        <v/>
      </c>
      <c r="I371"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1" s="234"/>
      <c r="K371" s="176" t="str">
        <f>+IFERROR(VLOOKUP(#REF!&amp;"-"&amp;ROW()-109,[2]ワークシート!$F$2:$BW$498,16,0),"")</f>
        <v/>
      </c>
      <c r="L371" s="178"/>
      <c r="M371" s="177"/>
      <c r="N371" s="235" t="str">
        <f>+IFERROR(VLOOKUP(#REF!&amp;"-"&amp;ROW()-109,[2]ワークシート!$F$2:$BW$498,21,0),"")</f>
        <v/>
      </c>
      <c r="O371" s="236"/>
      <c r="P371" s="231" t="str">
        <f>+IFERROR(VLOOKUP(#REF!&amp;"-"&amp;ROW()-109,[2]ワークシート!$F$2:$BW$498,22,0),"")</f>
        <v/>
      </c>
      <c r="Q371" s="231"/>
      <c r="R371" s="183" t="str">
        <f>+IFERROR(VLOOKUP(#REF!&amp;"-"&amp;ROW()-109,[2]ワークシート!$F$2:$BW$498,52,0),"")</f>
        <v/>
      </c>
      <c r="S371" s="183"/>
      <c r="T371" s="183"/>
      <c r="U371" s="231" t="str">
        <f>+IFERROR(VLOOKUP(#REF!&amp;"-"&amp;ROW()-109,[2]ワークシート!$F$2:$BW$498,57,0),"")</f>
        <v/>
      </c>
      <c r="V371" s="231"/>
      <c r="W371" s="231" t="str">
        <f>+IFERROR(VLOOKUP(#REF!&amp;"-"&amp;ROW()-109,[2]ワークシート!$F$2:$BW$498,58,0),"")</f>
        <v/>
      </c>
      <c r="X371" s="231"/>
      <c r="Y371" s="231"/>
      <c r="Z371" s="174" t="str">
        <f t="shared" si="12"/>
        <v/>
      </c>
      <c r="AA371" s="174"/>
      <c r="AB371" s="176" t="str">
        <f>+IFERROR(IF(VLOOKUP(#REF!&amp;"-"&amp;ROW()-109,[2]ワークシート!$F$2:$BW$498,10,0)="","",VLOOKUP(#REF!&amp;"-"&amp;ROW()-109,[2]ワークシート!$F$2:$BW$498,10,0)),"")</f>
        <v/>
      </c>
      <c r="AC371" s="177"/>
      <c r="AD371" s="232" t="str">
        <f>+IFERROR(VLOOKUP(#REF!&amp;"-"&amp;ROW()-109,[2]ワークシート!$F$2:$BW$498,62,0),"")</f>
        <v/>
      </c>
      <c r="AE371" s="232"/>
      <c r="AF371" s="174" t="str">
        <f t="shared" si="13"/>
        <v/>
      </c>
      <c r="AG371" s="174"/>
      <c r="AH371" s="174" t="str">
        <f>+IFERROR(IF(VLOOKUP(#REF!&amp;"-"&amp;ROW()-109,[2]ワークシート!$F$2:$BW$498,63,0)="","",VLOOKUP(#REF!&amp;"-"&amp;ROW()-109,[2]ワークシート!$F$2:$BW$498,63,0)),"")</f>
        <v/>
      </c>
      <c r="AI371" s="174"/>
      <c r="AK371" s="51">
        <v>291</v>
      </c>
      <c r="AL371" s="51" t="str">
        <f t="shared" si="14"/>
        <v>291</v>
      </c>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c r="BR371" s="41"/>
      <c r="BS371" s="41"/>
    </row>
    <row r="372" spans="1:71" ht="35.1" hidden="1" customHeight="1">
      <c r="A372" s="41"/>
      <c r="B372" s="176" t="str">
        <f>+IFERROR(VLOOKUP(#REF!&amp;"-"&amp;ROW()-109,[2]ワークシート!$F$2:$BW$498,6,0),"")</f>
        <v/>
      </c>
      <c r="C372" s="177"/>
      <c r="D372" s="176" t="str">
        <f>+IFERROR(IF(VLOOKUP(#REF!&amp;"-"&amp;ROW()-109,[2]ワークシート!$F$2:$BW$498,7,0)="","",VLOOKUP(#REF!&amp;"-"&amp;ROW()-109,[2]ワークシート!$F$2:$BW$498,7,0)),"")</f>
        <v/>
      </c>
      <c r="E372" s="177"/>
      <c r="F372" s="176" t="str">
        <f>+IFERROR(VLOOKUP(#REF!&amp;"-"&amp;ROW()-109,[2]ワークシート!$F$2:$BW$498,8,0),"")</f>
        <v/>
      </c>
      <c r="G372" s="177"/>
      <c r="H372" s="45" t="str">
        <f>+IFERROR(VLOOKUP(#REF!&amp;"-"&amp;ROW()-109,[2]ワークシート!$F$2:$BW$498,9,0),"")</f>
        <v/>
      </c>
      <c r="I372"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2" s="234"/>
      <c r="K372" s="176" t="str">
        <f>+IFERROR(VLOOKUP(#REF!&amp;"-"&amp;ROW()-109,[2]ワークシート!$F$2:$BW$498,16,0),"")</f>
        <v/>
      </c>
      <c r="L372" s="178"/>
      <c r="M372" s="177"/>
      <c r="N372" s="235" t="str">
        <f>+IFERROR(VLOOKUP(#REF!&amp;"-"&amp;ROW()-109,[2]ワークシート!$F$2:$BW$498,21,0),"")</f>
        <v/>
      </c>
      <c r="O372" s="236"/>
      <c r="P372" s="231" t="str">
        <f>+IFERROR(VLOOKUP(#REF!&amp;"-"&amp;ROW()-109,[2]ワークシート!$F$2:$BW$498,22,0),"")</f>
        <v/>
      </c>
      <c r="Q372" s="231"/>
      <c r="R372" s="183" t="str">
        <f>+IFERROR(VLOOKUP(#REF!&amp;"-"&amp;ROW()-109,[2]ワークシート!$F$2:$BW$498,52,0),"")</f>
        <v/>
      </c>
      <c r="S372" s="183"/>
      <c r="T372" s="183"/>
      <c r="U372" s="231" t="str">
        <f>+IFERROR(VLOOKUP(#REF!&amp;"-"&amp;ROW()-109,[2]ワークシート!$F$2:$BW$498,57,0),"")</f>
        <v/>
      </c>
      <c r="V372" s="231"/>
      <c r="W372" s="231" t="str">
        <f>+IFERROR(VLOOKUP(#REF!&amp;"-"&amp;ROW()-109,[2]ワークシート!$F$2:$BW$498,58,0),"")</f>
        <v/>
      </c>
      <c r="X372" s="231"/>
      <c r="Y372" s="231"/>
      <c r="Z372" s="174" t="str">
        <f t="shared" si="12"/>
        <v/>
      </c>
      <c r="AA372" s="174"/>
      <c r="AB372" s="176" t="str">
        <f>+IFERROR(IF(VLOOKUP(#REF!&amp;"-"&amp;ROW()-109,[2]ワークシート!$F$2:$BW$498,10,0)="","",VLOOKUP(#REF!&amp;"-"&amp;ROW()-109,[2]ワークシート!$F$2:$BW$498,10,0)),"")</f>
        <v/>
      </c>
      <c r="AC372" s="177"/>
      <c r="AD372" s="232" t="str">
        <f>+IFERROR(VLOOKUP(#REF!&amp;"-"&amp;ROW()-109,[2]ワークシート!$F$2:$BW$498,62,0),"")</f>
        <v/>
      </c>
      <c r="AE372" s="232"/>
      <c r="AF372" s="174" t="str">
        <f t="shared" si="13"/>
        <v/>
      </c>
      <c r="AG372" s="174"/>
      <c r="AH372" s="174" t="str">
        <f>+IFERROR(IF(VLOOKUP(#REF!&amp;"-"&amp;ROW()-109,[2]ワークシート!$F$2:$BW$498,63,0)="","",VLOOKUP(#REF!&amp;"-"&amp;ROW()-109,[2]ワークシート!$F$2:$BW$498,63,0)),"")</f>
        <v/>
      </c>
      <c r="AI372" s="174"/>
      <c r="AK372" s="51">
        <v>292</v>
      </c>
      <c r="AL372" s="51" t="str">
        <f t="shared" si="14"/>
        <v>292</v>
      </c>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c r="BR372" s="41"/>
      <c r="BS372" s="41"/>
    </row>
    <row r="373" spans="1:71" ht="35.1" hidden="1" customHeight="1">
      <c r="A373" s="41"/>
      <c r="B373" s="176" t="str">
        <f>+IFERROR(VLOOKUP(#REF!&amp;"-"&amp;ROW()-109,[2]ワークシート!$F$2:$BW$498,6,0),"")</f>
        <v/>
      </c>
      <c r="C373" s="177"/>
      <c r="D373" s="176" t="str">
        <f>+IFERROR(IF(VLOOKUP(#REF!&amp;"-"&amp;ROW()-109,[2]ワークシート!$F$2:$BW$498,7,0)="","",VLOOKUP(#REF!&amp;"-"&amp;ROW()-109,[2]ワークシート!$F$2:$BW$498,7,0)),"")</f>
        <v/>
      </c>
      <c r="E373" s="177"/>
      <c r="F373" s="176" t="str">
        <f>+IFERROR(VLOOKUP(#REF!&amp;"-"&amp;ROW()-109,[2]ワークシート!$F$2:$BW$498,8,0),"")</f>
        <v/>
      </c>
      <c r="G373" s="177"/>
      <c r="H373" s="45" t="str">
        <f>+IFERROR(VLOOKUP(#REF!&amp;"-"&amp;ROW()-109,[2]ワークシート!$F$2:$BW$498,9,0),"")</f>
        <v/>
      </c>
      <c r="I373"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3" s="234"/>
      <c r="K373" s="176" t="str">
        <f>+IFERROR(VLOOKUP(#REF!&amp;"-"&amp;ROW()-109,[2]ワークシート!$F$2:$BW$498,16,0),"")</f>
        <v/>
      </c>
      <c r="L373" s="178"/>
      <c r="M373" s="177"/>
      <c r="N373" s="235" t="str">
        <f>+IFERROR(VLOOKUP(#REF!&amp;"-"&amp;ROW()-109,[2]ワークシート!$F$2:$BW$498,21,0),"")</f>
        <v/>
      </c>
      <c r="O373" s="236"/>
      <c r="P373" s="231" t="str">
        <f>+IFERROR(VLOOKUP(#REF!&amp;"-"&amp;ROW()-109,[2]ワークシート!$F$2:$BW$498,22,0),"")</f>
        <v/>
      </c>
      <c r="Q373" s="231"/>
      <c r="R373" s="183" t="str">
        <f>+IFERROR(VLOOKUP(#REF!&amp;"-"&amp;ROW()-109,[2]ワークシート!$F$2:$BW$498,52,0),"")</f>
        <v/>
      </c>
      <c r="S373" s="183"/>
      <c r="T373" s="183"/>
      <c r="U373" s="231" t="str">
        <f>+IFERROR(VLOOKUP(#REF!&amp;"-"&amp;ROW()-109,[2]ワークシート!$F$2:$BW$498,57,0),"")</f>
        <v/>
      </c>
      <c r="V373" s="231"/>
      <c r="W373" s="231" t="str">
        <f>+IFERROR(VLOOKUP(#REF!&amp;"-"&amp;ROW()-109,[2]ワークシート!$F$2:$BW$498,58,0),"")</f>
        <v/>
      </c>
      <c r="X373" s="231"/>
      <c r="Y373" s="231"/>
      <c r="Z373" s="174" t="str">
        <f t="shared" si="12"/>
        <v/>
      </c>
      <c r="AA373" s="174"/>
      <c r="AB373" s="176" t="str">
        <f>+IFERROR(IF(VLOOKUP(#REF!&amp;"-"&amp;ROW()-109,[2]ワークシート!$F$2:$BW$498,10,0)="","",VLOOKUP(#REF!&amp;"-"&amp;ROW()-109,[2]ワークシート!$F$2:$BW$498,10,0)),"")</f>
        <v/>
      </c>
      <c r="AC373" s="177"/>
      <c r="AD373" s="232" t="str">
        <f>+IFERROR(VLOOKUP(#REF!&amp;"-"&amp;ROW()-109,[2]ワークシート!$F$2:$BW$498,62,0),"")</f>
        <v/>
      </c>
      <c r="AE373" s="232"/>
      <c r="AF373" s="174" t="str">
        <f t="shared" si="13"/>
        <v/>
      </c>
      <c r="AG373" s="174"/>
      <c r="AH373" s="174" t="str">
        <f>+IFERROR(IF(VLOOKUP(#REF!&amp;"-"&amp;ROW()-109,[2]ワークシート!$F$2:$BW$498,63,0)="","",VLOOKUP(#REF!&amp;"-"&amp;ROW()-109,[2]ワークシート!$F$2:$BW$498,63,0)),"")</f>
        <v/>
      </c>
      <c r="AI373" s="174"/>
      <c r="AK373" s="51">
        <v>293</v>
      </c>
      <c r="AL373" s="51" t="str">
        <f t="shared" si="14"/>
        <v>293</v>
      </c>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c r="BR373" s="41"/>
      <c r="BS373" s="41"/>
    </row>
    <row r="374" spans="1:71" ht="35.1" hidden="1" customHeight="1">
      <c r="A374" s="41"/>
      <c r="B374" s="176" t="str">
        <f>+IFERROR(VLOOKUP(#REF!&amp;"-"&amp;ROW()-109,[2]ワークシート!$F$2:$BW$498,6,0),"")</f>
        <v/>
      </c>
      <c r="C374" s="177"/>
      <c r="D374" s="176" t="str">
        <f>+IFERROR(IF(VLOOKUP(#REF!&amp;"-"&amp;ROW()-109,[2]ワークシート!$F$2:$BW$498,7,0)="","",VLOOKUP(#REF!&amp;"-"&amp;ROW()-109,[2]ワークシート!$F$2:$BW$498,7,0)),"")</f>
        <v/>
      </c>
      <c r="E374" s="177"/>
      <c r="F374" s="176" t="str">
        <f>+IFERROR(VLOOKUP(#REF!&amp;"-"&amp;ROW()-109,[2]ワークシート!$F$2:$BW$498,8,0),"")</f>
        <v/>
      </c>
      <c r="G374" s="177"/>
      <c r="H374" s="45" t="str">
        <f>+IFERROR(VLOOKUP(#REF!&amp;"-"&amp;ROW()-109,[2]ワークシート!$F$2:$BW$498,9,0),"")</f>
        <v/>
      </c>
      <c r="I374"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4" s="234"/>
      <c r="K374" s="176" t="str">
        <f>+IFERROR(VLOOKUP(#REF!&amp;"-"&amp;ROW()-109,[2]ワークシート!$F$2:$BW$498,16,0),"")</f>
        <v/>
      </c>
      <c r="L374" s="178"/>
      <c r="M374" s="177"/>
      <c r="N374" s="235" t="str">
        <f>+IFERROR(VLOOKUP(#REF!&amp;"-"&amp;ROW()-109,[2]ワークシート!$F$2:$BW$498,21,0),"")</f>
        <v/>
      </c>
      <c r="O374" s="236"/>
      <c r="P374" s="231" t="str">
        <f>+IFERROR(VLOOKUP(#REF!&amp;"-"&amp;ROW()-109,[2]ワークシート!$F$2:$BW$498,22,0),"")</f>
        <v/>
      </c>
      <c r="Q374" s="231"/>
      <c r="R374" s="183" t="str">
        <f>+IFERROR(VLOOKUP(#REF!&amp;"-"&amp;ROW()-109,[2]ワークシート!$F$2:$BW$498,52,0),"")</f>
        <v/>
      </c>
      <c r="S374" s="183"/>
      <c r="T374" s="183"/>
      <c r="U374" s="231" t="str">
        <f>+IFERROR(VLOOKUP(#REF!&amp;"-"&amp;ROW()-109,[2]ワークシート!$F$2:$BW$498,57,0),"")</f>
        <v/>
      </c>
      <c r="V374" s="231"/>
      <c r="W374" s="231" t="str">
        <f>+IFERROR(VLOOKUP(#REF!&amp;"-"&amp;ROW()-109,[2]ワークシート!$F$2:$BW$498,58,0),"")</f>
        <v/>
      </c>
      <c r="X374" s="231"/>
      <c r="Y374" s="231"/>
      <c r="Z374" s="174" t="str">
        <f t="shared" si="12"/>
        <v/>
      </c>
      <c r="AA374" s="174"/>
      <c r="AB374" s="176" t="str">
        <f>+IFERROR(IF(VLOOKUP(#REF!&amp;"-"&amp;ROW()-109,[2]ワークシート!$F$2:$BW$498,10,0)="","",VLOOKUP(#REF!&amp;"-"&amp;ROW()-109,[2]ワークシート!$F$2:$BW$498,10,0)),"")</f>
        <v/>
      </c>
      <c r="AC374" s="177"/>
      <c r="AD374" s="232" t="str">
        <f>+IFERROR(VLOOKUP(#REF!&amp;"-"&amp;ROW()-109,[2]ワークシート!$F$2:$BW$498,62,0),"")</f>
        <v/>
      </c>
      <c r="AE374" s="232"/>
      <c r="AF374" s="174" t="str">
        <f t="shared" si="13"/>
        <v/>
      </c>
      <c r="AG374" s="174"/>
      <c r="AH374" s="174" t="str">
        <f>+IFERROR(IF(VLOOKUP(#REF!&amp;"-"&amp;ROW()-109,[2]ワークシート!$F$2:$BW$498,63,0)="","",VLOOKUP(#REF!&amp;"-"&amp;ROW()-109,[2]ワークシート!$F$2:$BW$498,63,0)),"")</f>
        <v/>
      </c>
      <c r="AI374" s="174"/>
      <c r="AK374" s="51">
        <v>294</v>
      </c>
      <c r="AL374" s="51" t="str">
        <f t="shared" si="14"/>
        <v>294</v>
      </c>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c r="BQ374" s="41"/>
      <c r="BR374" s="41"/>
      <c r="BS374" s="41"/>
    </row>
    <row r="375" spans="1:71" ht="35.1" hidden="1" customHeight="1">
      <c r="A375" s="41"/>
      <c r="B375" s="176" t="str">
        <f>+IFERROR(VLOOKUP(#REF!&amp;"-"&amp;ROW()-109,[2]ワークシート!$F$2:$BW$498,6,0),"")</f>
        <v/>
      </c>
      <c r="C375" s="177"/>
      <c r="D375" s="176" t="str">
        <f>+IFERROR(IF(VLOOKUP(#REF!&amp;"-"&amp;ROW()-109,[2]ワークシート!$F$2:$BW$498,7,0)="","",VLOOKUP(#REF!&amp;"-"&amp;ROW()-109,[2]ワークシート!$F$2:$BW$498,7,0)),"")</f>
        <v/>
      </c>
      <c r="E375" s="177"/>
      <c r="F375" s="176" t="str">
        <f>+IFERROR(VLOOKUP(#REF!&amp;"-"&amp;ROW()-109,[2]ワークシート!$F$2:$BW$498,8,0),"")</f>
        <v/>
      </c>
      <c r="G375" s="177"/>
      <c r="H375" s="45" t="str">
        <f>+IFERROR(VLOOKUP(#REF!&amp;"-"&amp;ROW()-109,[2]ワークシート!$F$2:$BW$498,9,0),"")</f>
        <v/>
      </c>
      <c r="I375"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5" s="234"/>
      <c r="K375" s="176" t="str">
        <f>+IFERROR(VLOOKUP(#REF!&amp;"-"&amp;ROW()-109,[2]ワークシート!$F$2:$BW$498,16,0),"")</f>
        <v/>
      </c>
      <c r="L375" s="178"/>
      <c r="M375" s="177"/>
      <c r="N375" s="235" t="str">
        <f>+IFERROR(VLOOKUP(#REF!&amp;"-"&amp;ROW()-109,[2]ワークシート!$F$2:$BW$498,21,0),"")</f>
        <v/>
      </c>
      <c r="O375" s="236"/>
      <c r="P375" s="231" t="str">
        <f>+IFERROR(VLOOKUP(#REF!&amp;"-"&amp;ROW()-109,[2]ワークシート!$F$2:$BW$498,22,0),"")</f>
        <v/>
      </c>
      <c r="Q375" s="231"/>
      <c r="R375" s="183" t="str">
        <f>+IFERROR(VLOOKUP(#REF!&amp;"-"&amp;ROW()-109,[2]ワークシート!$F$2:$BW$498,52,0),"")</f>
        <v/>
      </c>
      <c r="S375" s="183"/>
      <c r="T375" s="183"/>
      <c r="U375" s="231" t="str">
        <f>+IFERROR(VLOOKUP(#REF!&amp;"-"&amp;ROW()-109,[2]ワークシート!$F$2:$BW$498,57,0),"")</f>
        <v/>
      </c>
      <c r="V375" s="231"/>
      <c r="W375" s="231" t="str">
        <f>+IFERROR(VLOOKUP(#REF!&amp;"-"&amp;ROW()-109,[2]ワークシート!$F$2:$BW$498,58,0),"")</f>
        <v/>
      </c>
      <c r="X375" s="231"/>
      <c r="Y375" s="231"/>
      <c r="Z375" s="174" t="str">
        <f t="shared" si="12"/>
        <v/>
      </c>
      <c r="AA375" s="174"/>
      <c r="AB375" s="176" t="str">
        <f>+IFERROR(IF(VLOOKUP(#REF!&amp;"-"&amp;ROW()-109,[2]ワークシート!$F$2:$BW$498,10,0)="","",VLOOKUP(#REF!&amp;"-"&amp;ROW()-109,[2]ワークシート!$F$2:$BW$498,10,0)),"")</f>
        <v/>
      </c>
      <c r="AC375" s="177"/>
      <c r="AD375" s="232" t="str">
        <f>+IFERROR(VLOOKUP(#REF!&amp;"-"&amp;ROW()-109,[2]ワークシート!$F$2:$BW$498,62,0),"")</f>
        <v/>
      </c>
      <c r="AE375" s="232"/>
      <c r="AF375" s="174" t="str">
        <f t="shared" si="13"/>
        <v/>
      </c>
      <c r="AG375" s="174"/>
      <c r="AH375" s="174" t="str">
        <f>+IFERROR(IF(VLOOKUP(#REF!&amp;"-"&amp;ROW()-109,[2]ワークシート!$F$2:$BW$498,63,0)="","",VLOOKUP(#REF!&amp;"-"&amp;ROW()-109,[2]ワークシート!$F$2:$BW$498,63,0)),"")</f>
        <v/>
      </c>
      <c r="AI375" s="174"/>
      <c r="AK375" s="51">
        <v>295</v>
      </c>
      <c r="AL375" s="51" t="str">
        <f t="shared" si="14"/>
        <v>295</v>
      </c>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c r="BQ375" s="41"/>
      <c r="BR375" s="41"/>
      <c r="BS375" s="41"/>
    </row>
    <row r="376" spans="1:71" ht="35.1" hidden="1" customHeight="1">
      <c r="A376" s="41"/>
      <c r="B376" s="176" t="str">
        <f>+IFERROR(VLOOKUP(#REF!&amp;"-"&amp;ROW()-109,[2]ワークシート!$F$2:$BW$498,6,0),"")</f>
        <v/>
      </c>
      <c r="C376" s="177"/>
      <c r="D376" s="176" t="str">
        <f>+IFERROR(IF(VLOOKUP(#REF!&amp;"-"&amp;ROW()-109,[2]ワークシート!$F$2:$BW$498,7,0)="","",VLOOKUP(#REF!&amp;"-"&amp;ROW()-109,[2]ワークシート!$F$2:$BW$498,7,0)),"")</f>
        <v/>
      </c>
      <c r="E376" s="177"/>
      <c r="F376" s="176" t="str">
        <f>+IFERROR(VLOOKUP(#REF!&amp;"-"&amp;ROW()-109,[2]ワークシート!$F$2:$BW$498,8,0),"")</f>
        <v/>
      </c>
      <c r="G376" s="177"/>
      <c r="H376" s="45" t="str">
        <f>+IFERROR(VLOOKUP(#REF!&amp;"-"&amp;ROW()-109,[2]ワークシート!$F$2:$BW$498,9,0),"")</f>
        <v/>
      </c>
      <c r="I376"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6" s="234"/>
      <c r="K376" s="176" t="str">
        <f>+IFERROR(VLOOKUP(#REF!&amp;"-"&amp;ROW()-109,[2]ワークシート!$F$2:$BW$498,16,0),"")</f>
        <v/>
      </c>
      <c r="L376" s="178"/>
      <c r="M376" s="177"/>
      <c r="N376" s="235" t="str">
        <f>+IFERROR(VLOOKUP(#REF!&amp;"-"&amp;ROW()-109,[2]ワークシート!$F$2:$BW$498,21,0),"")</f>
        <v/>
      </c>
      <c r="O376" s="236"/>
      <c r="P376" s="231" t="str">
        <f>+IFERROR(VLOOKUP(#REF!&amp;"-"&amp;ROW()-109,[2]ワークシート!$F$2:$BW$498,22,0),"")</f>
        <v/>
      </c>
      <c r="Q376" s="231"/>
      <c r="R376" s="183" t="str">
        <f>+IFERROR(VLOOKUP(#REF!&amp;"-"&amp;ROW()-109,[2]ワークシート!$F$2:$BW$498,52,0),"")</f>
        <v/>
      </c>
      <c r="S376" s="183"/>
      <c r="T376" s="183"/>
      <c r="U376" s="231" t="str">
        <f>+IFERROR(VLOOKUP(#REF!&amp;"-"&amp;ROW()-109,[2]ワークシート!$F$2:$BW$498,57,0),"")</f>
        <v/>
      </c>
      <c r="V376" s="231"/>
      <c r="W376" s="231" t="str">
        <f>+IFERROR(VLOOKUP(#REF!&amp;"-"&amp;ROW()-109,[2]ワークシート!$F$2:$BW$498,58,0),"")</f>
        <v/>
      </c>
      <c r="X376" s="231"/>
      <c r="Y376" s="231"/>
      <c r="Z376" s="174" t="str">
        <f t="shared" si="12"/>
        <v/>
      </c>
      <c r="AA376" s="174"/>
      <c r="AB376" s="176" t="str">
        <f>+IFERROR(IF(VLOOKUP(#REF!&amp;"-"&amp;ROW()-109,[2]ワークシート!$F$2:$BW$498,10,0)="","",VLOOKUP(#REF!&amp;"-"&amp;ROW()-109,[2]ワークシート!$F$2:$BW$498,10,0)),"")</f>
        <v/>
      </c>
      <c r="AC376" s="177"/>
      <c r="AD376" s="232" t="str">
        <f>+IFERROR(VLOOKUP(#REF!&amp;"-"&amp;ROW()-109,[2]ワークシート!$F$2:$BW$498,62,0),"")</f>
        <v/>
      </c>
      <c r="AE376" s="232"/>
      <c r="AF376" s="174" t="str">
        <f t="shared" si="13"/>
        <v/>
      </c>
      <c r="AG376" s="174"/>
      <c r="AH376" s="174" t="str">
        <f>+IFERROR(IF(VLOOKUP(#REF!&amp;"-"&amp;ROW()-109,[2]ワークシート!$F$2:$BW$498,63,0)="","",VLOOKUP(#REF!&amp;"-"&amp;ROW()-109,[2]ワークシート!$F$2:$BW$498,63,0)),"")</f>
        <v/>
      </c>
      <c r="AI376" s="174"/>
      <c r="AK376" s="51">
        <v>296</v>
      </c>
      <c r="AL376" s="51" t="str">
        <f t="shared" si="14"/>
        <v>296</v>
      </c>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c r="BQ376" s="41"/>
      <c r="BR376" s="41"/>
      <c r="BS376" s="41"/>
    </row>
    <row r="377" spans="1:71" ht="35.1" hidden="1" customHeight="1">
      <c r="A377" s="41"/>
      <c r="B377" s="176" t="str">
        <f>+IFERROR(VLOOKUP(#REF!&amp;"-"&amp;ROW()-109,[2]ワークシート!$F$2:$BW$498,6,0),"")</f>
        <v/>
      </c>
      <c r="C377" s="177"/>
      <c r="D377" s="176" t="str">
        <f>+IFERROR(IF(VLOOKUP(#REF!&amp;"-"&amp;ROW()-109,[2]ワークシート!$F$2:$BW$498,7,0)="","",VLOOKUP(#REF!&amp;"-"&amp;ROW()-109,[2]ワークシート!$F$2:$BW$498,7,0)),"")</f>
        <v/>
      </c>
      <c r="E377" s="177"/>
      <c r="F377" s="176" t="str">
        <f>+IFERROR(VLOOKUP(#REF!&amp;"-"&amp;ROW()-109,[2]ワークシート!$F$2:$BW$498,8,0),"")</f>
        <v/>
      </c>
      <c r="G377" s="177"/>
      <c r="H377" s="45" t="str">
        <f>+IFERROR(VLOOKUP(#REF!&amp;"-"&amp;ROW()-109,[2]ワークシート!$F$2:$BW$498,9,0),"")</f>
        <v/>
      </c>
      <c r="I377"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7" s="234"/>
      <c r="K377" s="176" t="str">
        <f>+IFERROR(VLOOKUP(#REF!&amp;"-"&amp;ROW()-109,[2]ワークシート!$F$2:$BW$498,16,0),"")</f>
        <v/>
      </c>
      <c r="L377" s="178"/>
      <c r="M377" s="177"/>
      <c r="N377" s="235" t="str">
        <f>+IFERROR(VLOOKUP(#REF!&amp;"-"&amp;ROW()-109,[2]ワークシート!$F$2:$BW$498,21,0),"")</f>
        <v/>
      </c>
      <c r="O377" s="236"/>
      <c r="P377" s="231" t="str">
        <f>+IFERROR(VLOOKUP(#REF!&amp;"-"&amp;ROW()-109,[2]ワークシート!$F$2:$BW$498,22,0),"")</f>
        <v/>
      </c>
      <c r="Q377" s="231"/>
      <c r="R377" s="183" t="str">
        <f>+IFERROR(VLOOKUP(#REF!&amp;"-"&amp;ROW()-109,[2]ワークシート!$F$2:$BW$498,52,0),"")</f>
        <v/>
      </c>
      <c r="S377" s="183"/>
      <c r="T377" s="183"/>
      <c r="U377" s="231" t="str">
        <f>+IFERROR(VLOOKUP(#REF!&amp;"-"&amp;ROW()-109,[2]ワークシート!$F$2:$BW$498,57,0),"")</f>
        <v/>
      </c>
      <c r="V377" s="231"/>
      <c r="W377" s="231" t="str">
        <f>+IFERROR(VLOOKUP(#REF!&amp;"-"&amp;ROW()-109,[2]ワークシート!$F$2:$BW$498,58,0),"")</f>
        <v/>
      </c>
      <c r="X377" s="231"/>
      <c r="Y377" s="231"/>
      <c r="Z377" s="174" t="str">
        <f t="shared" si="12"/>
        <v/>
      </c>
      <c r="AA377" s="174"/>
      <c r="AB377" s="176" t="str">
        <f>+IFERROR(IF(VLOOKUP(#REF!&amp;"-"&amp;ROW()-109,[2]ワークシート!$F$2:$BW$498,10,0)="","",VLOOKUP(#REF!&amp;"-"&amp;ROW()-109,[2]ワークシート!$F$2:$BW$498,10,0)),"")</f>
        <v/>
      </c>
      <c r="AC377" s="177"/>
      <c r="AD377" s="232" t="str">
        <f>+IFERROR(VLOOKUP(#REF!&amp;"-"&amp;ROW()-109,[2]ワークシート!$F$2:$BW$498,62,0),"")</f>
        <v/>
      </c>
      <c r="AE377" s="232"/>
      <c r="AF377" s="174" t="str">
        <f t="shared" si="13"/>
        <v/>
      </c>
      <c r="AG377" s="174"/>
      <c r="AH377" s="174" t="str">
        <f>+IFERROR(IF(VLOOKUP(#REF!&amp;"-"&amp;ROW()-109,[2]ワークシート!$F$2:$BW$498,63,0)="","",VLOOKUP(#REF!&amp;"-"&amp;ROW()-109,[2]ワークシート!$F$2:$BW$498,63,0)),"")</f>
        <v/>
      </c>
      <c r="AI377" s="174"/>
      <c r="AK377" s="51">
        <v>297</v>
      </c>
      <c r="AL377" s="51" t="str">
        <f t="shared" si="14"/>
        <v>297</v>
      </c>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c r="BQ377" s="41"/>
      <c r="BR377" s="41"/>
      <c r="BS377" s="41"/>
    </row>
    <row r="378" spans="1:71" ht="35.1" hidden="1" customHeight="1">
      <c r="A378" s="41"/>
      <c r="B378" s="176" t="str">
        <f>+IFERROR(VLOOKUP(#REF!&amp;"-"&amp;ROW()-109,[2]ワークシート!$F$2:$BW$498,6,0),"")</f>
        <v/>
      </c>
      <c r="C378" s="177"/>
      <c r="D378" s="176" t="str">
        <f>+IFERROR(IF(VLOOKUP(#REF!&amp;"-"&amp;ROW()-109,[2]ワークシート!$F$2:$BW$498,7,0)="","",VLOOKUP(#REF!&amp;"-"&amp;ROW()-109,[2]ワークシート!$F$2:$BW$498,7,0)),"")</f>
        <v/>
      </c>
      <c r="E378" s="177"/>
      <c r="F378" s="176" t="str">
        <f>+IFERROR(VLOOKUP(#REF!&amp;"-"&amp;ROW()-109,[2]ワークシート!$F$2:$BW$498,8,0),"")</f>
        <v/>
      </c>
      <c r="G378" s="177"/>
      <c r="H378" s="45" t="str">
        <f>+IFERROR(VLOOKUP(#REF!&amp;"-"&amp;ROW()-109,[2]ワークシート!$F$2:$BW$498,9,0),"")</f>
        <v/>
      </c>
      <c r="I378"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8" s="234"/>
      <c r="K378" s="176" t="str">
        <f>+IFERROR(VLOOKUP(#REF!&amp;"-"&amp;ROW()-109,[2]ワークシート!$F$2:$BW$498,16,0),"")</f>
        <v/>
      </c>
      <c r="L378" s="178"/>
      <c r="M378" s="177"/>
      <c r="N378" s="235" t="str">
        <f>+IFERROR(VLOOKUP(#REF!&amp;"-"&amp;ROW()-109,[2]ワークシート!$F$2:$BW$498,21,0),"")</f>
        <v/>
      </c>
      <c r="O378" s="236"/>
      <c r="P378" s="231" t="str">
        <f>+IFERROR(VLOOKUP(#REF!&amp;"-"&amp;ROW()-109,[2]ワークシート!$F$2:$BW$498,22,0),"")</f>
        <v/>
      </c>
      <c r="Q378" s="231"/>
      <c r="R378" s="183" t="str">
        <f>+IFERROR(VLOOKUP(#REF!&amp;"-"&amp;ROW()-109,[2]ワークシート!$F$2:$BW$498,52,0),"")</f>
        <v/>
      </c>
      <c r="S378" s="183"/>
      <c r="T378" s="183"/>
      <c r="U378" s="231" t="str">
        <f>+IFERROR(VLOOKUP(#REF!&amp;"-"&amp;ROW()-109,[2]ワークシート!$F$2:$BW$498,57,0),"")</f>
        <v/>
      </c>
      <c r="V378" s="231"/>
      <c r="W378" s="231" t="str">
        <f>+IFERROR(VLOOKUP(#REF!&amp;"-"&amp;ROW()-109,[2]ワークシート!$F$2:$BW$498,58,0),"")</f>
        <v/>
      </c>
      <c r="X378" s="231"/>
      <c r="Y378" s="231"/>
      <c r="Z378" s="174" t="str">
        <f t="shared" si="12"/>
        <v/>
      </c>
      <c r="AA378" s="174"/>
      <c r="AB378" s="176" t="str">
        <f>+IFERROR(IF(VLOOKUP(#REF!&amp;"-"&amp;ROW()-109,[2]ワークシート!$F$2:$BW$498,10,0)="","",VLOOKUP(#REF!&amp;"-"&amp;ROW()-109,[2]ワークシート!$F$2:$BW$498,10,0)),"")</f>
        <v/>
      </c>
      <c r="AC378" s="177"/>
      <c r="AD378" s="232" t="str">
        <f>+IFERROR(VLOOKUP(#REF!&amp;"-"&amp;ROW()-109,[2]ワークシート!$F$2:$BW$498,62,0),"")</f>
        <v/>
      </c>
      <c r="AE378" s="232"/>
      <c r="AF378" s="174" t="str">
        <f t="shared" si="13"/>
        <v/>
      </c>
      <c r="AG378" s="174"/>
      <c r="AH378" s="174" t="str">
        <f>+IFERROR(IF(VLOOKUP(#REF!&amp;"-"&amp;ROW()-109,[2]ワークシート!$F$2:$BW$498,63,0)="","",VLOOKUP(#REF!&amp;"-"&amp;ROW()-109,[2]ワークシート!$F$2:$BW$498,63,0)),"")</f>
        <v/>
      </c>
      <c r="AI378" s="174"/>
      <c r="AK378" s="51">
        <v>298</v>
      </c>
      <c r="AL378" s="51" t="str">
        <f t="shared" si="14"/>
        <v>298</v>
      </c>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c r="BQ378" s="41"/>
      <c r="BR378" s="41"/>
      <c r="BS378" s="41"/>
    </row>
    <row r="379" spans="1:71" ht="35.1" hidden="1" customHeight="1">
      <c r="A379" s="41"/>
      <c r="B379" s="176" t="str">
        <f>+IFERROR(VLOOKUP(#REF!&amp;"-"&amp;ROW()-109,[2]ワークシート!$F$2:$BW$498,6,0),"")</f>
        <v/>
      </c>
      <c r="C379" s="177"/>
      <c r="D379" s="176" t="str">
        <f>+IFERROR(IF(VLOOKUP(#REF!&amp;"-"&amp;ROW()-109,[2]ワークシート!$F$2:$BW$498,7,0)="","",VLOOKUP(#REF!&amp;"-"&amp;ROW()-109,[2]ワークシート!$F$2:$BW$498,7,0)),"")</f>
        <v/>
      </c>
      <c r="E379" s="177"/>
      <c r="F379" s="176" t="str">
        <f>+IFERROR(VLOOKUP(#REF!&amp;"-"&amp;ROW()-109,[2]ワークシート!$F$2:$BW$498,8,0),"")</f>
        <v/>
      </c>
      <c r="G379" s="177"/>
      <c r="H379" s="45" t="str">
        <f>+IFERROR(VLOOKUP(#REF!&amp;"-"&amp;ROW()-109,[2]ワークシート!$F$2:$BW$498,9,0),"")</f>
        <v/>
      </c>
      <c r="I379"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79" s="234"/>
      <c r="K379" s="176" t="str">
        <f>+IFERROR(VLOOKUP(#REF!&amp;"-"&amp;ROW()-109,[2]ワークシート!$F$2:$BW$498,16,0),"")</f>
        <v/>
      </c>
      <c r="L379" s="178"/>
      <c r="M379" s="177"/>
      <c r="N379" s="235" t="str">
        <f>+IFERROR(VLOOKUP(#REF!&amp;"-"&amp;ROW()-109,[2]ワークシート!$F$2:$BW$498,21,0),"")</f>
        <v/>
      </c>
      <c r="O379" s="236"/>
      <c r="P379" s="231" t="str">
        <f>+IFERROR(VLOOKUP(#REF!&amp;"-"&amp;ROW()-109,[2]ワークシート!$F$2:$BW$498,22,0),"")</f>
        <v/>
      </c>
      <c r="Q379" s="231"/>
      <c r="R379" s="183" t="str">
        <f>+IFERROR(VLOOKUP(#REF!&amp;"-"&amp;ROW()-109,[2]ワークシート!$F$2:$BW$498,52,0),"")</f>
        <v/>
      </c>
      <c r="S379" s="183"/>
      <c r="T379" s="183"/>
      <c r="U379" s="231" t="str">
        <f>+IFERROR(VLOOKUP(#REF!&amp;"-"&amp;ROW()-109,[2]ワークシート!$F$2:$BW$498,57,0),"")</f>
        <v/>
      </c>
      <c r="V379" s="231"/>
      <c r="W379" s="231" t="str">
        <f>+IFERROR(VLOOKUP(#REF!&amp;"-"&amp;ROW()-109,[2]ワークシート!$F$2:$BW$498,58,0),"")</f>
        <v/>
      </c>
      <c r="X379" s="231"/>
      <c r="Y379" s="231"/>
      <c r="Z379" s="174" t="str">
        <f t="shared" si="12"/>
        <v/>
      </c>
      <c r="AA379" s="174"/>
      <c r="AB379" s="176" t="str">
        <f>+IFERROR(IF(VLOOKUP(#REF!&amp;"-"&amp;ROW()-109,[2]ワークシート!$F$2:$BW$498,10,0)="","",VLOOKUP(#REF!&amp;"-"&amp;ROW()-109,[2]ワークシート!$F$2:$BW$498,10,0)),"")</f>
        <v/>
      </c>
      <c r="AC379" s="177"/>
      <c r="AD379" s="232" t="str">
        <f>+IFERROR(VLOOKUP(#REF!&amp;"-"&amp;ROW()-109,[2]ワークシート!$F$2:$BW$498,62,0),"")</f>
        <v/>
      </c>
      <c r="AE379" s="232"/>
      <c r="AF379" s="174" t="str">
        <f t="shared" si="13"/>
        <v/>
      </c>
      <c r="AG379" s="174"/>
      <c r="AH379" s="174" t="str">
        <f>+IFERROR(IF(VLOOKUP(#REF!&amp;"-"&amp;ROW()-109,[2]ワークシート!$F$2:$BW$498,63,0)="","",VLOOKUP(#REF!&amp;"-"&amp;ROW()-109,[2]ワークシート!$F$2:$BW$498,63,0)),"")</f>
        <v/>
      </c>
      <c r="AI379" s="174"/>
      <c r="AK379" s="51">
        <v>299</v>
      </c>
      <c r="AL379" s="51" t="str">
        <f t="shared" si="14"/>
        <v>299</v>
      </c>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c r="BQ379" s="41"/>
      <c r="BR379" s="41"/>
      <c r="BS379" s="41"/>
    </row>
    <row r="380" spans="1:71" ht="35.1" hidden="1" customHeight="1">
      <c r="A380" s="41"/>
      <c r="B380" s="176" t="str">
        <f>+IFERROR(VLOOKUP(#REF!&amp;"-"&amp;ROW()-109,[2]ワークシート!$F$2:$BW$498,6,0),"")</f>
        <v/>
      </c>
      <c r="C380" s="177"/>
      <c r="D380" s="176" t="str">
        <f>+IFERROR(IF(VLOOKUP(#REF!&amp;"-"&amp;ROW()-109,[2]ワークシート!$F$2:$BW$498,7,0)="","",VLOOKUP(#REF!&amp;"-"&amp;ROW()-109,[2]ワークシート!$F$2:$BW$498,7,0)),"")</f>
        <v/>
      </c>
      <c r="E380" s="177"/>
      <c r="F380" s="176" t="str">
        <f>+IFERROR(VLOOKUP(#REF!&amp;"-"&amp;ROW()-109,[2]ワークシート!$F$2:$BW$498,8,0),"")</f>
        <v/>
      </c>
      <c r="G380" s="177"/>
      <c r="H380" s="45" t="str">
        <f>+IFERROR(VLOOKUP(#REF!&amp;"-"&amp;ROW()-109,[2]ワークシート!$F$2:$BW$498,9,0),"")</f>
        <v/>
      </c>
      <c r="I380" s="233" t="str">
        <f>+IFERROR(IF(VLOOKUP(#REF!&amp;"-"&amp;ROW()-109,[2]ワークシート!$F$2:$BW$498,12,0)="","",IF(VLOOKUP(#REF!&amp;"-"&amp;ROW()-109,[2]ワークシート!$F$2:$BW$498,12,0)=
VLOOKUP(#REF!&amp;"-"&amp;ROW()-109,[2]ワークシート!$F$2:$BW$498,11,0),VLOOKUP(#REF!&amp;"-"&amp;ROW()-109,[2]ワークシート!$F$2:$BW$498,12,0),VLOOKUP(#REF!&amp;"-"&amp;ROW()-109,[2]ワークシート!$F$2:$BW$498,11,0) &amp; "㎡の    内" &amp; VLOOKUP(#REF!&amp;"-"&amp;ROW()-109,[2]ワークシート!$F$2:$BW$498,12,0)&amp;"㎡")),"")</f>
        <v/>
      </c>
      <c r="J380" s="234"/>
      <c r="K380" s="176" t="str">
        <f>+IFERROR(VLOOKUP(#REF!&amp;"-"&amp;ROW()-109,[2]ワークシート!$F$2:$BW$498,16,0),"")</f>
        <v/>
      </c>
      <c r="L380" s="178"/>
      <c r="M380" s="177"/>
      <c r="N380" s="235" t="str">
        <f>+IFERROR(VLOOKUP(#REF!&amp;"-"&amp;ROW()-109,[2]ワークシート!$F$2:$BW$498,21,0),"")</f>
        <v/>
      </c>
      <c r="O380" s="236"/>
      <c r="P380" s="231" t="str">
        <f>+IFERROR(VLOOKUP(#REF!&amp;"-"&amp;ROW()-109,[2]ワークシート!$F$2:$BW$498,22,0),"")</f>
        <v/>
      </c>
      <c r="Q380" s="231"/>
      <c r="R380" s="183" t="str">
        <f>+IFERROR(VLOOKUP(#REF!&amp;"-"&amp;ROW()-109,[2]ワークシート!$F$2:$BW$498,52,0),"")</f>
        <v/>
      </c>
      <c r="S380" s="183"/>
      <c r="T380" s="183"/>
      <c r="U380" s="231" t="str">
        <f>+IFERROR(VLOOKUP(#REF!&amp;"-"&amp;ROW()-109,[2]ワークシート!$F$2:$BW$498,57,0),"")</f>
        <v/>
      </c>
      <c r="V380" s="231"/>
      <c r="W380" s="231" t="str">
        <f>+IFERROR(VLOOKUP(#REF!&amp;"-"&amp;ROW()-109,[2]ワークシート!$F$2:$BW$498,58,0),"")</f>
        <v/>
      </c>
      <c r="X380" s="231"/>
      <c r="Y380" s="231"/>
      <c r="Z380" s="174" t="str">
        <f t="shared" si="12"/>
        <v/>
      </c>
      <c r="AA380" s="174"/>
      <c r="AB380" s="176" t="str">
        <f>+IFERROR(IF(VLOOKUP(#REF!&amp;"-"&amp;ROW()-109,[2]ワークシート!$F$2:$BW$498,10,0)="","",VLOOKUP(#REF!&amp;"-"&amp;ROW()-109,[2]ワークシート!$F$2:$BW$498,10,0)),"")</f>
        <v/>
      </c>
      <c r="AC380" s="177"/>
      <c r="AD380" s="232" t="str">
        <f>+IFERROR(VLOOKUP(#REF!&amp;"-"&amp;ROW()-109,[2]ワークシート!$F$2:$BW$498,62,0),"")</f>
        <v/>
      </c>
      <c r="AE380" s="232"/>
      <c r="AF380" s="174" t="str">
        <f t="shared" si="13"/>
        <v/>
      </c>
      <c r="AG380" s="174"/>
      <c r="AH380" s="174" t="str">
        <f>+IFERROR(IF(VLOOKUP(#REF!&amp;"-"&amp;ROW()-109,[2]ワークシート!$F$2:$BW$498,63,0)="","",VLOOKUP(#REF!&amp;"-"&amp;ROW()-109,[2]ワークシート!$F$2:$BW$498,63,0)),"")</f>
        <v/>
      </c>
      <c r="AI380" s="174"/>
      <c r="AK380" s="51">
        <v>300</v>
      </c>
      <c r="AL380" s="51" t="str">
        <f t="shared" si="14"/>
        <v>300</v>
      </c>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41"/>
      <c r="BM380" s="41"/>
      <c r="BN380" s="41"/>
      <c r="BO380" s="41"/>
      <c r="BP380" s="41"/>
      <c r="BQ380" s="41"/>
      <c r="BR380" s="41"/>
      <c r="BS380" s="41"/>
    </row>
    <row r="381" spans="1:71">
      <c r="A381" s="41"/>
      <c r="B381" s="124"/>
      <c r="C381" s="124"/>
      <c r="D381" s="124"/>
      <c r="E381" s="124"/>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6"/>
      <c r="AL381" s="46"/>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41"/>
      <c r="BN381" s="41"/>
      <c r="BO381" s="41"/>
      <c r="BP381" s="41"/>
      <c r="BQ381" s="41"/>
      <c r="BR381" s="41"/>
      <c r="BS381" s="41"/>
    </row>
    <row r="382" spans="1:71">
      <c r="A382" s="41"/>
      <c r="B382" s="124"/>
      <c r="C382" s="124"/>
      <c r="D382" s="124"/>
      <c r="E382" s="124"/>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6"/>
      <c r="AL382" s="46"/>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41"/>
      <c r="BM382" s="41"/>
      <c r="BN382" s="41"/>
      <c r="BO382" s="41"/>
      <c r="BP382" s="41"/>
      <c r="BQ382" s="41"/>
      <c r="BR382" s="41"/>
      <c r="BS382" s="41"/>
    </row>
    <row r="383" spans="1:71">
      <c r="A383" s="41"/>
      <c r="B383" s="124"/>
      <c r="C383" s="124"/>
      <c r="D383" s="124"/>
      <c r="E383" s="124"/>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6"/>
      <c r="AL383" s="46"/>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41"/>
      <c r="BM383" s="41"/>
      <c r="BN383" s="41"/>
      <c r="BO383" s="41"/>
      <c r="BP383" s="41"/>
      <c r="BQ383" s="41"/>
      <c r="BR383" s="41"/>
      <c r="BS383" s="41"/>
    </row>
    <row r="384" spans="1:71">
      <c r="A384" s="41"/>
      <c r="B384" s="124"/>
      <c r="C384" s="124"/>
      <c r="D384" s="124"/>
      <c r="E384" s="124"/>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6"/>
      <c r="AL384" s="46"/>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41"/>
      <c r="BM384" s="41"/>
      <c r="BN384" s="41"/>
      <c r="BO384" s="41"/>
      <c r="BP384" s="41"/>
      <c r="BQ384" s="41"/>
      <c r="BR384" s="41"/>
      <c r="BS384" s="41"/>
    </row>
    <row r="385" spans="1:71">
      <c r="A385" s="41"/>
      <c r="B385" s="124"/>
      <c r="C385" s="124"/>
      <c r="D385" s="124"/>
      <c r="E385" s="124"/>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6"/>
      <c r="AL385" s="46"/>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41"/>
      <c r="BM385" s="41"/>
      <c r="BN385" s="41"/>
      <c r="BO385" s="41"/>
      <c r="BP385" s="41"/>
      <c r="BQ385" s="41"/>
      <c r="BR385" s="41"/>
      <c r="BS385" s="41"/>
    </row>
    <row r="386" spans="1:71">
      <c r="A386" s="41"/>
      <c r="B386" s="124"/>
      <c r="C386" s="124"/>
      <c r="D386" s="124"/>
      <c r="E386" s="124"/>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6"/>
      <c r="AL386" s="46"/>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c r="BQ386" s="41"/>
      <c r="BR386" s="41"/>
      <c r="BS386" s="41"/>
    </row>
    <row r="387" spans="1:71">
      <c r="A387" s="41"/>
      <c r="B387" s="124"/>
      <c r="C387" s="124"/>
      <c r="D387" s="124"/>
      <c r="E387" s="124"/>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6"/>
      <c r="AL387" s="46"/>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c r="BQ387" s="41"/>
      <c r="BR387" s="41"/>
      <c r="BS387" s="41"/>
    </row>
    <row r="388" spans="1:71">
      <c r="A388" s="41"/>
      <c r="B388" s="124"/>
      <c r="C388" s="124"/>
      <c r="D388" s="124"/>
      <c r="E388" s="124"/>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6"/>
      <c r="AL388" s="46"/>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c r="BR388" s="41"/>
      <c r="BS388" s="41"/>
    </row>
    <row r="389" spans="1:71">
      <c r="A389" s="41"/>
      <c r="B389" s="124"/>
      <c r="C389" s="124"/>
      <c r="D389" s="124"/>
      <c r="E389" s="124"/>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6"/>
      <c r="AL389" s="46"/>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c r="BR389" s="41"/>
      <c r="BS389" s="41"/>
    </row>
    <row r="390" spans="1:71">
      <c r="A390" s="41"/>
      <c r="B390" s="124"/>
      <c r="C390" s="124"/>
      <c r="D390" s="124"/>
      <c r="E390" s="124"/>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6"/>
      <c r="AL390" s="46"/>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c r="BQ390" s="41"/>
      <c r="BR390" s="41"/>
      <c r="BS390" s="41"/>
    </row>
    <row r="391" spans="1:71">
      <c r="A391" s="41"/>
      <c r="B391" s="124"/>
      <c r="C391" s="124"/>
      <c r="D391" s="124"/>
      <c r="E391" s="124"/>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6"/>
      <c r="AL391" s="46"/>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row>
    <row r="392" spans="1:71">
      <c r="A392" s="41"/>
      <c r="B392" s="124"/>
      <c r="C392" s="124"/>
      <c r="D392" s="124"/>
      <c r="E392" s="124"/>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6"/>
      <c r="AL392" s="46"/>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c r="BQ392" s="41"/>
      <c r="BR392" s="41"/>
      <c r="BS392" s="41"/>
    </row>
    <row r="393" spans="1:71">
      <c r="A393" s="41"/>
      <c r="B393" s="124"/>
      <c r="C393" s="124"/>
      <c r="D393" s="124"/>
      <c r="E393" s="124"/>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6"/>
      <c r="AL393" s="46"/>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c r="BQ393" s="41"/>
      <c r="BR393" s="41"/>
      <c r="BS393" s="41"/>
    </row>
    <row r="394" spans="1:71">
      <c r="A394" s="41"/>
      <c r="B394" s="124"/>
      <c r="C394" s="124"/>
      <c r="D394" s="124"/>
      <c r="E394" s="124"/>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6"/>
      <c r="AL394" s="46"/>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c r="BR394" s="41"/>
      <c r="BS394" s="41"/>
    </row>
    <row r="395" spans="1:71">
      <c r="A395" s="41"/>
      <c r="B395" s="124"/>
      <c r="C395" s="124"/>
      <c r="D395" s="124"/>
      <c r="E395" s="124"/>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6"/>
      <c r="AL395" s="46"/>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c r="BQ395" s="41"/>
      <c r="BR395" s="41"/>
      <c r="BS395" s="41"/>
    </row>
    <row r="396" spans="1:71">
      <c r="A396" s="41"/>
      <c r="B396" s="124"/>
      <c r="C396" s="124"/>
      <c r="D396" s="124"/>
      <c r="E396" s="124"/>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6"/>
      <c r="AL396" s="46"/>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c r="BQ396" s="41"/>
      <c r="BR396" s="41"/>
      <c r="BS396" s="41"/>
    </row>
    <row r="397" spans="1:71">
      <c r="A397" s="41"/>
      <c r="B397" s="124"/>
      <c r="C397" s="124"/>
      <c r="D397" s="124"/>
      <c r="E397" s="124"/>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6"/>
      <c r="AL397" s="46"/>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row>
    <row r="398" spans="1:71">
      <c r="A398" s="41"/>
      <c r="B398" s="124"/>
      <c r="C398" s="124"/>
      <c r="D398" s="124"/>
      <c r="E398" s="124"/>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6"/>
      <c r="AL398" s="46"/>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c r="BR398" s="41"/>
      <c r="BS398" s="41"/>
    </row>
    <row r="399" spans="1:71">
      <c r="A399" s="41"/>
      <c r="B399" s="124"/>
      <c r="C399" s="124"/>
      <c r="D399" s="124"/>
      <c r="E399" s="124"/>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6"/>
      <c r="AL399" s="46"/>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c r="BR399" s="41"/>
      <c r="BS399" s="41"/>
    </row>
    <row r="400" spans="1:71">
      <c r="A400" s="41"/>
      <c r="B400" s="124"/>
      <c r="C400" s="124"/>
      <c r="D400" s="124"/>
      <c r="E400" s="124"/>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6"/>
      <c r="AL400" s="46"/>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c r="BR400" s="41"/>
      <c r="BS400" s="41"/>
    </row>
    <row r="401" spans="1:71">
      <c r="A401" s="41"/>
      <c r="B401" s="124"/>
      <c r="C401" s="124"/>
      <c r="D401" s="124"/>
      <c r="E401" s="124"/>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6"/>
      <c r="AL401" s="46"/>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c r="BQ401" s="41"/>
      <c r="BR401" s="41"/>
      <c r="BS401" s="41"/>
    </row>
    <row r="402" spans="1:71">
      <c r="A402" s="41"/>
      <c r="B402" s="124"/>
      <c r="C402" s="124"/>
      <c r="D402" s="124"/>
      <c r="E402" s="124"/>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6"/>
      <c r="AL402" s="46"/>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c r="BQ402" s="41"/>
      <c r="BR402" s="41"/>
      <c r="BS402" s="41"/>
    </row>
    <row r="403" spans="1:71">
      <c r="A403" s="41"/>
      <c r="B403" s="124"/>
      <c r="C403" s="124"/>
      <c r="D403" s="124"/>
      <c r="E403" s="124"/>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6"/>
      <c r="AL403" s="46"/>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c r="BQ403" s="41"/>
      <c r="BR403" s="41"/>
      <c r="BS403" s="41"/>
    </row>
    <row r="404" spans="1:71">
      <c r="A404" s="41"/>
      <c r="B404" s="124"/>
      <c r="C404" s="124"/>
      <c r="D404" s="124"/>
      <c r="E404" s="124"/>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6"/>
      <c r="AL404" s="46"/>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c r="BQ404" s="41"/>
      <c r="BR404" s="41"/>
      <c r="BS404" s="41"/>
    </row>
    <row r="405" spans="1:71">
      <c r="A405" s="41"/>
      <c r="B405" s="124"/>
      <c r="C405" s="124"/>
      <c r="D405" s="124"/>
      <c r="E405" s="124"/>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6"/>
      <c r="AL405" s="46"/>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c r="BR405" s="41"/>
      <c r="BS405" s="41"/>
    </row>
    <row r="406" spans="1:71">
      <c r="A406" s="41"/>
      <c r="B406" s="124"/>
      <c r="C406" s="124"/>
      <c r="D406" s="124"/>
      <c r="E406" s="124"/>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6"/>
      <c r="AL406" s="46"/>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c r="BQ406" s="41"/>
      <c r="BR406" s="41"/>
      <c r="BS406" s="41"/>
    </row>
    <row r="407" spans="1:71">
      <c r="A407" s="41"/>
      <c r="B407" s="124"/>
      <c r="C407" s="124"/>
      <c r="D407" s="124"/>
      <c r="E407" s="124"/>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6"/>
      <c r="AL407" s="46"/>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c r="BQ407" s="41"/>
      <c r="BR407" s="41"/>
      <c r="BS407" s="41"/>
    </row>
    <row r="408" spans="1:71">
      <c r="A408" s="41"/>
      <c r="B408" s="124"/>
      <c r="C408" s="124"/>
      <c r="D408" s="124"/>
      <c r="E408" s="124"/>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6"/>
      <c r="AL408" s="46"/>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c r="BQ408" s="41"/>
      <c r="BR408" s="41"/>
      <c r="BS408" s="41"/>
    </row>
    <row r="409" spans="1:71">
      <c r="A409" s="41"/>
      <c r="B409" s="124"/>
      <c r="C409" s="124"/>
      <c r="D409" s="124"/>
      <c r="E409" s="124"/>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6"/>
      <c r="AL409" s="46"/>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c r="BR409" s="41"/>
      <c r="BS409" s="41"/>
    </row>
    <row r="410" spans="1:71">
      <c r="A410" s="41"/>
      <c r="B410" s="124"/>
      <c r="C410" s="124"/>
      <c r="D410" s="124"/>
      <c r="E410" s="124"/>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6"/>
      <c r="AL410" s="46"/>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c r="BQ410" s="41"/>
      <c r="BR410" s="41"/>
      <c r="BS410" s="41"/>
    </row>
    <row r="411" spans="1:71">
      <c r="A411" s="41"/>
      <c r="B411" s="124"/>
      <c r="C411" s="124"/>
      <c r="D411" s="124"/>
      <c r="E411" s="124"/>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6"/>
      <c r="AL411" s="46"/>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c r="BR411" s="41"/>
      <c r="BS411" s="41"/>
    </row>
    <row r="412" spans="1:71">
      <c r="A412" s="41"/>
      <c r="B412" s="124"/>
      <c r="C412" s="124"/>
      <c r="D412" s="124"/>
      <c r="E412" s="124"/>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6"/>
      <c r="AL412" s="46"/>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c r="BR412" s="41"/>
      <c r="BS412" s="41"/>
    </row>
    <row r="413" spans="1:71">
      <c r="A413" s="41"/>
      <c r="B413" s="124"/>
      <c r="C413" s="124"/>
      <c r="D413" s="124"/>
      <c r="E413" s="124"/>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6"/>
      <c r="AL413" s="46"/>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c r="BR413" s="41"/>
      <c r="BS413" s="41"/>
    </row>
    <row r="414" spans="1:71">
      <c r="A414" s="41"/>
      <c r="B414" s="124"/>
      <c r="C414" s="124"/>
      <c r="D414" s="124"/>
      <c r="E414" s="124"/>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6"/>
      <c r="AL414" s="46"/>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c r="BQ414" s="41"/>
      <c r="BR414" s="41"/>
      <c r="BS414" s="41"/>
    </row>
    <row r="415" spans="1:71">
      <c r="A415" s="41"/>
      <c r="B415" s="124"/>
      <c r="C415" s="124"/>
      <c r="D415" s="124"/>
      <c r="E415" s="124"/>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6"/>
      <c r="AL415" s="46"/>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c r="BQ415" s="41"/>
      <c r="BR415" s="41"/>
      <c r="BS415" s="41"/>
    </row>
    <row r="416" spans="1:71">
      <c r="A416" s="41"/>
      <c r="B416" s="124"/>
      <c r="C416" s="124"/>
      <c r="D416" s="124"/>
      <c r="E416" s="124"/>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6"/>
      <c r="AL416" s="46"/>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c r="BQ416" s="41"/>
      <c r="BR416" s="41"/>
      <c r="BS416" s="41"/>
    </row>
    <row r="417" spans="1:71">
      <c r="A417" s="41"/>
      <c r="B417" s="124"/>
      <c r="C417" s="124"/>
      <c r="D417" s="124"/>
      <c r="E417" s="124"/>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6"/>
      <c r="AL417" s="46"/>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41"/>
      <c r="BM417" s="41"/>
      <c r="BN417" s="41"/>
      <c r="BO417" s="41"/>
      <c r="BP417" s="41"/>
      <c r="BQ417" s="41"/>
      <c r="BR417" s="41"/>
      <c r="BS417" s="41"/>
    </row>
    <row r="418" spans="1:71">
      <c r="A418" s="41"/>
      <c r="B418" s="124"/>
      <c r="C418" s="124"/>
      <c r="D418" s="124"/>
      <c r="E418" s="124"/>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6"/>
      <c r="AL418" s="46"/>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41"/>
      <c r="BM418" s="41"/>
      <c r="BN418" s="41"/>
      <c r="BO418" s="41"/>
      <c r="BP418" s="41"/>
      <c r="BQ418" s="41"/>
      <c r="BR418" s="41"/>
      <c r="BS418" s="41"/>
    </row>
    <row r="419" spans="1:71">
      <c r="A419" s="41"/>
      <c r="B419" s="124"/>
      <c r="C419" s="124"/>
      <c r="D419" s="124"/>
      <c r="E419" s="124"/>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6"/>
      <c r="AL419" s="46"/>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41"/>
      <c r="BM419" s="41"/>
      <c r="BN419" s="41"/>
      <c r="BO419" s="41"/>
      <c r="BP419" s="41"/>
      <c r="BQ419" s="41"/>
      <c r="BR419" s="41"/>
      <c r="BS419" s="41"/>
    </row>
    <row r="420" spans="1:71">
      <c r="A420" s="41"/>
      <c r="B420" s="124"/>
      <c r="C420" s="124"/>
      <c r="D420" s="124"/>
      <c r="E420" s="124"/>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6"/>
      <c r="AL420" s="46"/>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41"/>
      <c r="BM420" s="41"/>
      <c r="BN420" s="41"/>
      <c r="BO420" s="41"/>
      <c r="BP420" s="41"/>
      <c r="BQ420" s="41"/>
      <c r="BR420" s="41"/>
      <c r="BS420" s="41"/>
    </row>
    <row r="421" spans="1:71">
      <c r="A421" s="41"/>
      <c r="B421" s="124"/>
      <c r="C421" s="124"/>
      <c r="D421" s="124"/>
      <c r="E421" s="124"/>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6"/>
      <c r="AL421" s="46"/>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41"/>
      <c r="BM421" s="41"/>
      <c r="BN421" s="41"/>
      <c r="BO421" s="41"/>
      <c r="BP421" s="41"/>
      <c r="BQ421" s="41"/>
      <c r="BR421" s="41"/>
      <c r="BS421" s="41"/>
    </row>
    <row r="422" spans="1:71">
      <c r="A422" s="41"/>
      <c r="B422" s="124"/>
      <c r="C422" s="124"/>
      <c r="D422" s="124"/>
      <c r="E422" s="124"/>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6"/>
      <c r="AL422" s="46"/>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41"/>
      <c r="BM422" s="41"/>
      <c r="BN422" s="41"/>
      <c r="BO422" s="41"/>
      <c r="BP422" s="41"/>
      <c r="BQ422" s="41"/>
      <c r="BR422" s="41"/>
      <c r="BS422" s="41"/>
    </row>
    <row r="423" spans="1:71">
      <c r="A423" s="41"/>
      <c r="B423" s="124"/>
      <c r="C423" s="124"/>
      <c r="D423" s="124"/>
      <c r="E423" s="124"/>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6"/>
      <c r="AL423" s="46"/>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c r="BQ423" s="41"/>
      <c r="BR423" s="41"/>
      <c r="BS423" s="41"/>
    </row>
    <row r="424" spans="1:71">
      <c r="A424" s="41"/>
      <c r="B424" s="124"/>
      <c r="C424" s="124"/>
      <c r="D424" s="124"/>
      <c r="E424" s="124"/>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6"/>
      <c r="AL424" s="46"/>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row>
    <row r="425" spans="1:71">
      <c r="A425" s="41"/>
      <c r="B425" s="124"/>
      <c r="C425" s="124"/>
      <c r="D425" s="124"/>
      <c r="E425" s="124"/>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6"/>
      <c r="AL425" s="46"/>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c r="BQ425" s="41"/>
      <c r="BR425" s="41"/>
      <c r="BS425" s="41"/>
    </row>
    <row r="426" spans="1:71">
      <c r="A426" s="41"/>
      <c r="B426" s="124"/>
      <c r="C426" s="124"/>
      <c r="D426" s="124"/>
      <c r="E426" s="124"/>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6"/>
      <c r="AL426" s="46"/>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c r="BQ426" s="41"/>
      <c r="BR426" s="41"/>
      <c r="BS426" s="41"/>
    </row>
    <row r="427" spans="1:71">
      <c r="A427" s="41"/>
      <c r="B427" s="124"/>
      <c r="C427" s="124"/>
      <c r="D427" s="124"/>
      <c r="E427" s="124"/>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6"/>
      <c r="AL427" s="46"/>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c r="BQ427" s="41"/>
      <c r="BR427" s="41"/>
      <c r="BS427" s="41"/>
    </row>
    <row r="428" spans="1:71">
      <c r="A428" s="41"/>
      <c r="B428" s="124"/>
      <c r="C428" s="124"/>
      <c r="D428" s="124"/>
      <c r="E428" s="124"/>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6"/>
      <c r="AL428" s="46"/>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c r="BR428" s="41"/>
      <c r="BS428" s="41"/>
    </row>
    <row r="429" spans="1:71">
      <c r="A429" s="41"/>
      <c r="B429" s="124"/>
      <c r="C429" s="124"/>
      <c r="D429" s="124"/>
      <c r="E429" s="124"/>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6"/>
      <c r="AL429" s="46"/>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c r="BR429" s="41"/>
      <c r="BS429" s="41"/>
    </row>
    <row r="430" spans="1:71">
      <c r="A430" s="41"/>
      <c r="B430" s="124"/>
      <c r="C430" s="124"/>
      <c r="D430" s="124"/>
      <c r="E430" s="124"/>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6"/>
      <c r="AL430" s="46"/>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c r="BQ430" s="41"/>
      <c r="BR430" s="41"/>
      <c r="BS430" s="41"/>
    </row>
    <row r="431" spans="1:71">
      <c r="A431" s="41"/>
      <c r="B431" s="124"/>
      <c r="C431" s="124"/>
      <c r="D431" s="124"/>
      <c r="E431" s="124"/>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6"/>
      <c r="AL431" s="46"/>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c r="BQ431" s="41"/>
      <c r="BR431" s="41"/>
      <c r="BS431" s="41"/>
    </row>
    <row r="432" spans="1:71">
      <c r="A432" s="41"/>
      <c r="B432" s="124"/>
      <c r="C432" s="124"/>
      <c r="D432" s="124"/>
      <c r="E432" s="124"/>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6"/>
      <c r="AL432" s="46"/>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c r="BQ432" s="41"/>
      <c r="BR432" s="41"/>
      <c r="BS432" s="41"/>
    </row>
    <row r="433" spans="1:71">
      <c r="A433" s="41"/>
      <c r="B433" s="124"/>
      <c r="C433" s="124"/>
      <c r="D433" s="124"/>
      <c r="E433" s="124"/>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6"/>
      <c r="AL433" s="46"/>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c r="BQ433" s="41"/>
      <c r="BR433" s="41"/>
      <c r="BS433" s="41"/>
    </row>
    <row r="434" spans="1:71">
      <c r="A434" s="41"/>
      <c r="B434" s="124"/>
      <c r="C434" s="124"/>
      <c r="D434" s="124"/>
      <c r="E434" s="124"/>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6"/>
      <c r="AL434" s="46"/>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41"/>
      <c r="BM434" s="41"/>
      <c r="BN434" s="41"/>
      <c r="BO434" s="41"/>
      <c r="BP434" s="41"/>
      <c r="BQ434" s="41"/>
      <c r="BR434" s="41"/>
      <c r="BS434" s="41"/>
    </row>
    <row r="435" spans="1:71">
      <c r="A435" s="41"/>
      <c r="B435" s="124"/>
      <c r="C435" s="124"/>
      <c r="D435" s="124"/>
      <c r="E435" s="124"/>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6"/>
      <c r="AL435" s="46"/>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41"/>
      <c r="BM435" s="41"/>
      <c r="BN435" s="41"/>
      <c r="BO435" s="41"/>
      <c r="BP435" s="41"/>
      <c r="BQ435" s="41"/>
      <c r="BR435" s="41"/>
      <c r="BS435" s="41"/>
    </row>
    <row r="436" spans="1:71">
      <c r="A436" s="41"/>
      <c r="B436" s="124"/>
      <c r="C436" s="124"/>
      <c r="D436" s="124"/>
      <c r="E436" s="124"/>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6"/>
      <c r="AL436" s="46"/>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41"/>
      <c r="BM436" s="41"/>
      <c r="BN436" s="41"/>
      <c r="BO436" s="41"/>
      <c r="BP436" s="41"/>
      <c r="BQ436" s="41"/>
      <c r="BR436" s="41"/>
      <c r="BS436" s="41"/>
    </row>
    <row r="437" spans="1:71">
      <c r="A437" s="41"/>
      <c r="B437" s="124"/>
      <c r="C437" s="124"/>
      <c r="D437" s="124"/>
      <c r="E437" s="124"/>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6"/>
      <c r="AL437" s="46"/>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41"/>
      <c r="BM437" s="41"/>
      <c r="BN437" s="41"/>
      <c r="BO437" s="41"/>
      <c r="BP437" s="41"/>
      <c r="BQ437" s="41"/>
      <c r="BR437" s="41"/>
      <c r="BS437" s="41"/>
    </row>
    <row r="438" spans="1:71">
      <c r="A438" s="41"/>
      <c r="B438" s="124"/>
      <c r="C438" s="124"/>
      <c r="D438" s="124"/>
      <c r="E438" s="124"/>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6"/>
      <c r="AL438" s="46"/>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41"/>
      <c r="BM438" s="41"/>
      <c r="BN438" s="41"/>
      <c r="BO438" s="41"/>
      <c r="BP438" s="41"/>
      <c r="BQ438" s="41"/>
      <c r="BR438" s="41"/>
      <c r="BS438" s="41"/>
    </row>
    <row r="439" spans="1:71">
      <c r="A439" s="41"/>
      <c r="B439" s="124"/>
      <c r="C439" s="124"/>
      <c r="D439" s="124"/>
      <c r="E439" s="124"/>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6"/>
      <c r="AL439" s="46"/>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41"/>
      <c r="BM439" s="41"/>
      <c r="BN439" s="41"/>
      <c r="BO439" s="41"/>
      <c r="BP439" s="41"/>
      <c r="BQ439" s="41"/>
      <c r="BR439" s="41"/>
      <c r="BS439" s="41"/>
    </row>
    <row r="440" spans="1:71">
      <c r="A440" s="41"/>
      <c r="B440" s="124"/>
      <c r="C440" s="124"/>
      <c r="D440" s="124"/>
      <c r="E440" s="124"/>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6"/>
      <c r="AL440" s="46"/>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41"/>
      <c r="BM440" s="41"/>
      <c r="BN440" s="41"/>
      <c r="BO440" s="41"/>
      <c r="BP440" s="41"/>
      <c r="BQ440" s="41"/>
      <c r="BR440" s="41"/>
      <c r="BS440" s="41"/>
    </row>
    <row r="441" spans="1:71">
      <c r="A441" s="41"/>
      <c r="B441" s="124"/>
      <c r="C441" s="124"/>
      <c r="D441" s="124"/>
      <c r="E441" s="124"/>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6"/>
      <c r="AL441" s="46"/>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41"/>
      <c r="BM441" s="41"/>
      <c r="BN441" s="41"/>
      <c r="BO441" s="41"/>
      <c r="BP441" s="41"/>
      <c r="BQ441" s="41"/>
      <c r="BR441" s="41"/>
      <c r="BS441" s="41"/>
    </row>
    <row r="442" spans="1:71">
      <c r="A442" s="41"/>
      <c r="B442" s="124"/>
      <c r="C442" s="124"/>
      <c r="D442" s="124"/>
      <c r="E442" s="124"/>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6"/>
      <c r="AL442" s="46"/>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41"/>
      <c r="BM442" s="41"/>
      <c r="BN442" s="41"/>
      <c r="BO442" s="41"/>
      <c r="BP442" s="41"/>
      <c r="BQ442" s="41"/>
      <c r="BR442" s="41"/>
      <c r="BS442" s="41"/>
    </row>
    <row r="443" spans="1:71">
      <c r="A443" s="41"/>
      <c r="B443" s="124"/>
      <c r="C443" s="124"/>
      <c r="D443" s="124"/>
      <c r="E443" s="124"/>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6"/>
      <c r="AL443" s="46"/>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41"/>
      <c r="BM443" s="41"/>
      <c r="BN443" s="41"/>
      <c r="BO443" s="41"/>
      <c r="BP443" s="41"/>
      <c r="BQ443" s="41"/>
      <c r="BR443" s="41"/>
      <c r="BS443" s="41"/>
    </row>
    <row r="444" spans="1:71">
      <c r="A444" s="41"/>
      <c r="B444" s="124"/>
      <c r="C444" s="124"/>
      <c r="D444" s="124"/>
      <c r="E444" s="124"/>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6"/>
      <c r="AL444" s="46"/>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41"/>
      <c r="BM444" s="41"/>
      <c r="BN444" s="41"/>
      <c r="BO444" s="41"/>
      <c r="BP444" s="41"/>
      <c r="BQ444" s="41"/>
      <c r="BR444" s="41"/>
      <c r="BS444" s="41"/>
    </row>
    <row r="445" spans="1:71">
      <c r="A445" s="41"/>
      <c r="B445" s="124"/>
      <c r="C445" s="124"/>
      <c r="D445" s="124"/>
      <c r="E445" s="124"/>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6"/>
      <c r="AL445" s="46"/>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41"/>
      <c r="BM445" s="41"/>
      <c r="BN445" s="41"/>
      <c r="BO445" s="41"/>
      <c r="BP445" s="41"/>
      <c r="BQ445" s="41"/>
      <c r="BR445" s="41"/>
      <c r="BS445" s="41"/>
    </row>
    <row r="446" spans="1:71">
      <c r="A446" s="41"/>
      <c r="B446" s="124"/>
      <c r="C446" s="124"/>
      <c r="D446" s="124"/>
      <c r="E446" s="124"/>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6"/>
      <c r="AL446" s="46"/>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41"/>
      <c r="BM446" s="41"/>
      <c r="BN446" s="41"/>
      <c r="BO446" s="41"/>
      <c r="BP446" s="41"/>
      <c r="BQ446" s="41"/>
      <c r="BR446" s="41"/>
      <c r="BS446" s="41"/>
    </row>
    <row r="447" spans="1:71">
      <c r="A447" s="41"/>
      <c r="B447" s="124"/>
      <c r="C447" s="124"/>
      <c r="D447" s="124"/>
      <c r="E447" s="124"/>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6"/>
      <c r="AL447" s="46"/>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41"/>
      <c r="BM447" s="41"/>
      <c r="BN447" s="41"/>
      <c r="BO447" s="41"/>
      <c r="BP447" s="41"/>
      <c r="BQ447" s="41"/>
      <c r="BR447" s="41"/>
      <c r="BS447" s="41"/>
    </row>
    <row r="448" spans="1:71">
      <c r="A448" s="41"/>
      <c r="B448" s="124"/>
      <c r="C448" s="124"/>
      <c r="D448" s="124"/>
      <c r="E448" s="124"/>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6"/>
      <c r="AL448" s="46"/>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41"/>
      <c r="BM448" s="41"/>
      <c r="BN448" s="41"/>
      <c r="BO448" s="41"/>
      <c r="BP448" s="41"/>
      <c r="BQ448" s="41"/>
      <c r="BR448" s="41"/>
      <c r="BS448" s="41"/>
    </row>
    <row r="449" spans="1:71">
      <c r="A449" s="41"/>
      <c r="B449" s="124"/>
      <c r="C449" s="124"/>
      <c r="D449" s="124"/>
      <c r="E449" s="124"/>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6"/>
      <c r="AL449" s="46"/>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41"/>
      <c r="BM449" s="41"/>
      <c r="BN449" s="41"/>
      <c r="BO449" s="41"/>
      <c r="BP449" s="41"/>
      <c r="BQ449" s="41"/>
      <c r="BR449" s="41"/>
      <c r="BS449" s="41"/>
    </row>
    <row r="450" spans="1:71">
      <c r="A450" s="41"/>
      <c r="B450" s="124"/>
      <c r="C450" s="124"/>
      <c r="D450" s="124"/>
      <c r="E450" s="124"/>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6"/>
      <c r="AL450" s="46"/>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41"/>
      <c r="BM450" s="41"/>
      <c r="BN450" s="41"/>
      <c r="BO450" s="41"/>
      <c r="BP450" s="41"/>
      <c r="BQ450" s="41"/>
      <c r="BR450" s="41"/>
      <c r="BS450" s="41"/>
    </row>
    <row r="451" spans="1:71">
      <c r="A451" s="41"/>
      <c r="B451" s="124"/>
      <c r="C451" s="124"/>
      <c r="D451" s="124"/>
      <c r="E451" s="124"/>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6"/>
      <c r="AL451" s="46"/>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41"/>
      <c r="BM451" s="41"/>
      <c r="BN451" s="41"/>
      <c r="BO451" s="41"/>
      <c r="BP451" s="41"/>
      <c r="BQ451" s="41"/>
      <c r="BR451" s="41"/>
      <c r="BS451" s="41"/>
    </row>
    <row r="452" spans="1:71">
      <c r="A452" s="41"/>
      <c r="B452" s="124"/>
      <c r="C452" s="124"/>
      <c r="D452" s="124"/>
      <c r="E452" s="124"/>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6"/>
      <c r="AL452" s="46"/>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41"/>
      <c r="BM452" s="41"/>
      <c r="BN452" s="41"/>
      <c r="BO452" s="41"/>
      <c r="BP452" s="41"/>
      <c r="BQ452" s="41"/>
      <c r="BR452" s="41"/>
      <c r="BS452" s="41"/>
    </row>
    <row r="453" spans="1:71">
      <c r="A453" s="41"/>
      <c r="B453" s="124"/>
      <c r="C453" s="124"/>
      <c r="D453" s="124"/>
      <c r="E453" s="124"/>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6"/>
      <c r="AL453" s="46"/>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41"/>
      <c r="BN453" s="41"/>
      <c r="BO453" s="41"/>
      <c r="BP453" s="41"/>
      <c r="BQ453" s="41"/>
      <c r="BR453" s="41"/>
      <c r="BS453" s="41"/>
    </row>
    <row r="454" spans="1:71">
      <c r="A454" s="41"/>
      <c r="B454" s="124"/>
      <c r="C454" s="124"/>
      <c r="D454" s="124"/>
      <c r="E454" s="124"/>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6"/>
      <c r="AL454" s="46"/>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41"/>
      <c r="BM454" s="41"/>
      <c r="BN454" s="41"/>
      <c r="BO454" s="41"/>
      <c r="BP454" s="41"/>
      <c r="BQ454" s="41"/>
      <c r="BR454" s="41"/>
      <c r="BS454" s="41"/>
    </row>
    <row r="455" spans="1:71">
      <c r="A455" s="41"/>
      <c r="B455" s="124"/>
      <c r="C455" s="124"/>
      <c r="D455" s="124"/>
      <c r="E455" s="124"/>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6"/>
      <c r="AL455" s="46"/>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41"/>
      <c r="BM455" s="41"/>
      <c r="BN455" s="41"/>
      <c r="BO455" s="41"/>
      <c r="BP455" s="41"/>
      <c r="BQ455" s="41"/>
      <c r="BR455" s="41"/>
      <c r="BS455" s="41"/>
    </row>
    <row r="456" spans="1:71">
      <c r="A456" s="41"/>
      <c r="B456" s="124"/>
      <c r="C456" s="124"/>
      <c r="D456" s="124"/>
      <c r="E456" s="124"/>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6"/>
      <c r="AL456" s="46"/>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41"/>
      <c r="BM456" s="41"/>
      <c r="BN456" s="41"/>
      <c r="BO456" s="41"/>
      <c r="BP456" s="41"/>
      <c r="BQ456" s="41"/>
      <c r="BR456" s="41"/>
      <c r="BS456" s="41"/>
    </row>
    <row r="457" spans="1:71">
      <c r="A457" s="41"/>
      <c r="B457" s="124"/>
      <c r="C457" s="124"/>
      <c r="D457" s="124"/>
      <c r="E457" s="124"/>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6"/>
      <c r="AL457" s="46"/>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41"/>
      <c r="BM457" s="41"/>
      <c r="BN457" s="41"/>
      <c r="BO457" s="41"/>
      <c r="BP457" s="41"/>
      <c r="BQ457" s="41"/>
      <c r="BR457" s="41"/>
      <c r="BS457" s="41"/>
    </row>
    <row r="458" spans="1:71">
      <c r="A458" s="41"/>
      <c r="B458" s="124"/>
      <c r="C458" s="124"/>
      <c r="D458" s="124"/>
      <c r="E458" s="124"/>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6"/>
      <c r="AL458" s="46"/>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41"/>
      <c r="BM458" s="41"/>
      <c r="BN458" s="41"/>
      <c r="BO458" s="41"/>
      <c r="BP458" s="41"/>
      <c r="BQ458" s="41"/>
      <c r="BR458" s="41"/>
      <c r="BS458" s="41"/>
    </row>
    <row r="459" spans="1:71">
      <c r="A459" s="41"/>
      <c r="B459" s="124"/>
      <c r="C459" s="124"/>
      <c r="D459" s="124"/>
      <c r="E459" s="124"/>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6"/>
      <c r="AL459" s="46"/>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41"/>
      <c r="BM459" s="41"/>
      <c r="BN459" s="41"/>
      <c r="BO459" s="41"/>
      <c r="BP459" s="41"/>
      <c r="BQ459" s="41"/>
      <c r="BR459" s="41"/>
      <c r="BS459" s="41"/>
    </row>
    <row r="460" spans="1:71">
      <c r="A460" s="41"/>
      <c r="B460" s="124"/>
      <c r="C460" s="124"/>
      <c r="D460" s="124"/>
      <c r="E460" s="124"/>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6"/>
      <c r="AL460" s="46"/>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41"/>
      <c r="BM460" s="41"/>
      <c r="BN460" s="41"/>
      <c r="BO460" s="41"/>
      <c r="BP460" s="41"/>
      <c r="BQ460" s="41"/>
      <c r="BR460" s="41"/>
      <c r="BS460" s="41"/>
    </row>
    <row r="461" spans="1:71">
      <c r="A461" s="41"/>
      <c r="B461" s="124"/>
      <c r="C461" s="124"/>
      <c r="D461" s="124"/>
      <c r="E461" s="124"/>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6"/>
      <c r="AL461" s="46"/>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c r="BQ461" s="41"/>
      <c r="BR461" s="41"/>
      <c r="BS461" s="41"/>
    </row>
    <row r="462" spans="1:71">
      <c r="A462" s="41"/>
      <c r="B462" s="124"/>
      <c r="C462" s="124"/>
      <c r="D462" s="124"/>
      <c r="E462" s="124"/>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6"/>
      <c r="AL462" s="46"/>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41"/>
      <c r="BM462" s="41"/>
      <c r="BN462" s="41"/>
      <c r="BO462" s="41"/>
      <c r="BP462" s="41"/>
      <c r="BQ462" s="41"/>
      <c r="BR462" s="41"/>
      <c r="BS462" s="41"/>
    </row>
    <row r="463" spans="1:71">
      <c r="A463" s="41"/>
      <c r="B463" s="124"/>
      <c r="C463" s="124"/>
      <c r="D463" s="124"/>
      <c r="E463" s="124"/>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6"/>
      <c r="AL463" s="46"/>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41"/>
      <c r="BM463" s="41"/>
      <c r="BN463" s="41"/>
      <c r="BO463" s="41"/>
      <c r="BP463" s="41"/>
      <c r="BQ463" s="41"/>
      <c r="BR463" s="41"/>
      <c r="BS463" s="41"/>
    </row>
    <row r="464" spans="1:71">
      <c r="A464" s="41"/>
      <c r="B464" s="124"/>
      <c r="C464" s="124"/>
      <c r="D464" s="124"/>
      <c r="E464" s="124"/>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6"/>
      <c r="AL464" s="46"/>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41"/>
      <c r="BM464" s="41"/>
      <c r="BN464" s="41"/>
      <c r="BO464" s="41"/>
      <c r="BP464" s="41"/>
      <c r="BQ464" s="41"/>
      <c r="BR464" s="41"/>
      <c r="BS464" s="41"/>
    </row>
    <row r="465" spans="1:71">
      <c r="A465" s="41"/>
      <c r="B465" s="124"/>
      <c r="C465" s="124"/>
      <c r="D465" s="124"/>
      <c r="E465" s="124"/>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6"/>
      <c r="AL465" s="46"/>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41"/>
      <c r="BM465" s="41"/>
      <c r="BN465" s="41"/>
      <c r="BO465" s="41"/>
      <c r="BP465" s="41"/>
      <c r="BQ465" s="41"/>
      <c r="BR465" s="41"/>
      <c r="BS465" s="41"/>
    </row>
    <row r="466" spans="1:71">
      <c r="A466" s="41"/>
      <c r="B466" s="124"/>
      <c r="C466" s="124"/>
      <c r="D466" s="124"/>
      <c r="E466" s="124"/>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6"/>
      <c r="AL466" s="46"/>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41"/>
      <c r="BM466" s="41"/>
      <c r="BN466" s="41"/>
      <c r="BO466" s="41"/>
      <c r="BP466" s="41"/>
      <c r="BQ466" s="41"/>
      <c r="BR466" s="41"/>
      <c r="BS466" s="41"/>
    </row>
    <row r="467" spans="1:71">
      <c r="A467" s="41"/>
      <c r="B467" s="124"/>
      <c r="C467" s="124"/>
      <c r="D467" s="124"/>
      <c r="E467" s="124"/>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6"/>
      <c r="AL467" s="46"/>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41"/>
      <c r="BM467" s="41"/>
      <c r="BN467" s="41"/>
      <c r="BO467" s="41"/>
      <c r="BP467" s="41"/>
      <c r="BQ467" s="41"/>
      <c r="BR467" s="41"/>
      <c r="BS467" s="41"/>
    </row>
    <row r="468" spans="1:71">
      <c r="A468" s="41"/>
      <c r="B468" s="124"/>
      <c r="C468" s="124"/>
      <c r="D468" s="124"/>
      <c r="E468" s="124"/>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6"/>
      <c r="AL468" s="46"/>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c r="BQ468" s="41"/>
      <c r="BR468" s="41"/>
      <c r="BS468" s="41"/>
    </row>
    <row r="469" spans="1:71">
      <c r="A469" s="41"/>
      <c r="B469" s="124"/>
      <c r="C469" s="124"/>
      <c r="D469" s="124"/>
      <c r="E469" s="124"/>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6"/>
      <c r="AL469" s="46"/>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row>
    <row r="470" spans="1:71">
      <c r="A470" s="41"/>
      <c r="B470" s="124"/>
      <c r="C470" s="124"/>
      <c r="D470" s="124"/>
      <c r="E470" s="124"/>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6"/>
      <c r="AL470" s="46"/>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row>
    <row r="471" spans="1:71">
      <c r="A471" s="41"/>
      <c r="B471" s="124"/>
      <c r="C471" s="124"/>
      <c r="D471" s="124"/>
      <c r="E471" s="124"/>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6"/>
      <c r="AL471" s="46"/>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row>
    <row r="472" spans="1:71">
      <c r="A472" s="41"/>
      <c r="B472" s="124"/>
      <c r="C472" s="124"/>
      <c r="D472" s="124"/>
      <c r="E472" s="124"/>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6"/>
      <c r="AL472" s="46"/>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row>
    <row r="473" spans="1:71">
      <c r="A473" s="41"/>
      <c r="B473" s="124"/>
      <c r="C473" s="124"/>
      <c r="D473" s="124"/>
      <c r="E473" s="124"/>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6"/>
      <c r="AL473" s="46"/>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row>
    <row r="474" spans="1:71">
      <c r="A474" s="41"/>
      <c r="B474" s="124"/>
      <c r="C474" s="124"/>
      <c r="D474" s="124"/>
      <c r="E474" s="124"/>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6"/>
      <c r="AL474" s="4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row>
    <row r="475" spans="1:71">
      <c r="A475" s="41"/>
      <c r="B475" s="124"/>
      <c r="C475" s="124"/>
      <c r="D475" s="124"/>
      <c r="E475" s="124"/>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6"/>
      <c r="AL475" s="46"/>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row>
    <row r="476" spans="1:71">
      <c r="A476" s="41"/>
      <c r="B476" s="124"/>
      <c r="C476" s="124"/>
      <c r="D476" s="124"/>
      <c r="E476" s="124"/>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6"/>
      <c r="AL476" s="46"/>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row>
    <row r="477" spans="1:71">
      <c r="A477" s="41"/>
      <c r="B477" s="124"/>
      <c r="C477" s="124"/>
      <c r="D477" s="124"/>
      <c r="E477" s="124"/>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6"/>
      <c r="AL477" s="46"/>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row>
    <row r="478" spans="1:71">
      <c r="A478" s="41"/>
      <c r="B478" s="124"/>
      <c r="C478" s="124"/>
      <c r="D478" s="124"/>
      <c r="E478" s="124"/>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6"/>
      <c r="AL478" s="46"/>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row>
    <row r="479" spans="1:71">
      <c r="A479" s="41"/>
      <c r="B479" s="124"/>
      <c r="C479" s="124"/>
      <c r="D479" s="124"/>
      <c r="E479" s="124"/>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6"/>
      <c r="AL479" s="46"/>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row>
    <row r="480" spans="1:71">
      <c r="A480" s="41"/>
      <c r="B480" s="124"/>
      <c r="C480" s="124"/>
      <c r="D480" s="124"/>
      <c r="E480" s="124"/>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6"/>
      <c r="AL480" s="46"/>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row>
    <row r="481" spans="1:71">
      <c r="A481" s="41"/>
      <c r="B481" s="124"/>
      <c r="C481" s="124"/>
      <c r="D481" s="124"/>
      <c r="E481" s="124"/>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6"/>
      <c r="AL481" s="4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row>
    <row r="482" spans="1:71">
      <c r="A482" s="41"/>
      <c r="B482" s="124"/>
      <c r="C482" s="124"/>
      <c r="D482" s="124"/>
      <c r="E482" s="124"/>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6"/>
      <c r="AL482" s="4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row>
    <row r="483" spans="1:71">
      <c r="A483" s="41"/>
      <c r="B483" s="124"/>
      <c r="C483" s="124"/>
      <c r="D483" s="124"/>
      <c r="E483" s="124"/>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6"/>
      <c r="AL483" s="4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row>
    <row r="484" spans="1:71">
      <c r="A484" s="41"/>
      <c r="B484" s="124"/>
      <c r="C484" s="124"/>
      <c r="D484" s="124"/>
      <c r="E484" s="124"/>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6"/>
      <c r="AL484" s="4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row>
    <row r="485" spans="1:71">
      <c r="A485" s="41"/>
      <c r="B485" s="124"/>
      <c r="C485" s="124"/>
      <c r="D485" s="124"/>
      <c r="E485" s="124"/>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6"/>
      <c r="AL485" s="4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row>
    <row r="486" spans="1:71">
      <c r="A486" s="41"/>
      <c r="B486" s="124"/>
      <c r="C486" s="124"/>
      <c r="D486" s="124"/>
      <c r="E486" s="124"/>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6"/>
      <c r="AL486" s="4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row>
    <row r="487" spans="1:71">
      <c r="A487" s="41"/>
      <c r="B487" s="124"/>
      <c r="C487" s="124"/>
      <c r="D487" s="124"/>
      <c r="E487" s="124"/>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6"/>
      <c r="AL487" s="4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row>
    <row r="488" spans="1:71">
      <c r="A488" s="41"/>
      <c r="B488" s="124"/>
      <c r="C488" s="124"/>
      <c r="D488" s="124"/>
      <c r="E488" s="124"/>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6"/>
      <c r="AL488" s="4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row>
    <row r="489" spans="1:71">
      <c r="A489" s="41"/>
      <c r="B489" s="124"/>
      <c r="C489" s="124"/>
      <c r="D489" s="124"/>
      <c r="E489" s="124"/>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6"/>
      <c r="AL489" s="4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row>
    <row r="490" spans="1:71">
      <c r="A490" s="41"/>
      <c r="B490" s="124"/>
      <c r="C490" s="124"/>
      <c r="D490" s="124"/>
      <c r="E490" s="124"/>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6"/>
      <c r="AL490" s="4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row>
    <row r="491" spans="1:71">
      <c r="A491" s="41"/>
      <c r="B491" s="124"/>
      <c r="C491" s="124"/>
      <c r="D491" s="124"/>
      <c r="E491" s="124"/>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6"/>
      <c r="AL491" s="4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row>
    <row r="492" spans="1:71">
      <c r="A492" s="41"/>
      <c r="B492" s="124"/>
      <c r="C492" s="124"/>
      <c r="D492" s="124"/>
      <c r="E492" s="124"/>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6"/>
      <c r="AL492" s="4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row>
    <row r="493" spans="1:71">
      <c r="A493" s="41"/>
      <c r="B493" s="124"/>
      <c r="C493" s="124"/>
      <c r="D493" s="124"/>
      <c r="E493" s="124"/>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6"/>
      <c r="AL493" s="4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row>
    <row r="494" spans="1:71">
      <c r="A494" s="41"/>
      <c r="B494" s="124"/>
      <c r="C494" s="124"/>
      <c r="D494" s="124"/>
      <c r="E494" s="124"/>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6"/>
      <c r="AL494" s="4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row>
    <row r="495" spans="1:71">
      <c r="A495" s="41"/>
      <c r="B495" s="124"/>
      <c r="C495" s="124"/>
      <c r="D495" s="124"/>
      <c r="E495" s="124"/>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6"/>
      <c r="AL495" s="4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row>
    <row r="496" spans="1:71">
      <c r="A496" s="41"/>
      <c r="B496" s="124"/>
      <c r="C496" s="124"/>
      <c r="D496" s="124"/>
      <c r="E496" s="124"/>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6"/>
      <c r="AL496" s="4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row>
    <row r="497" spans="1:71">
      <c r="A497" s="41"/>
      <c r="B497" s="124"/>
      <c r="C497" s="124"/>
      <c r="D497" s="124"/>
      <c r="E497" s="124"/>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6"/>
      <c r="AL497" s="4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row>
    <row r="498" spans="1:71">
      <c r="A498" s="41"/>
      <c r="B498" s="124"/>
      <c r="C498" s="124"/>
      <c r="D498" s="124"/>
      <c r="E498" s="124"/>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6"/>
      <c r="AL498" s="4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row>
    <row r="499" spans="1:71">
      <c r="A499" s="41"/>
      <c r="B499" s="124"/>
      <c r="C499" s="124"/>
      <c r="D499" s="124"/>
      <c r="E499" s="124"/>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6"/>
      <c r="AL499" s="4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row>
    <row r="500" spans="1:71">
      <c r="A500" s="41"/>
      <c r="B500" s="124"/>
      <c r="C500" s="124"/>
      <c r="D500" s="124"/>
      <c r="E500" s="124"/>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6"/>
      <c r="AL500" s="4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row>
    <row r="501" spans="1:71">
      <c r="A501" s="41"/>
      <c r="B501" s="124"/>
      <c r="C501" s="124"/>
      <c r="D501" s="124"/>
      <c r="E501" s="124"/>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6"/>
      <c r="AL501" s="4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row>
    <row r="502" spans="1:71">
      <c r="A502" s="41"/>
      <c r="B502" s="124"/>
      <c r="C502" s="124"/>
      <c r="D502" s="124"/>
      <c r="E502" s="124"/>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6"/>
      <c r="AL502" s="4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row>
    <row r="503" spans="1:71">
      <c r="A503" s="41"/>
      <c r="B503" s="124"/>
      <c r="C503" s="124"/>
      <c r="D503" s="124"/>
      <c r="E503" s="124"/>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6"/>
      <c r="AL503" s="4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row>
    <row r="504" spans="1:71">
      <c r="A504" s="41"/>
      <c r="B504" s="124"/>
      <c r="C504" s="124"/>
      <c r="D504" s="124"/>
      <c r="E504" s="124"/>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6"/>
      <c r="AL504" s="4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row>
    <row r="505" spans="1:71">
      <c r="A505" s="41"/>
      <c r="B505" s="124"/>
      <c r="C505" s="124"/>
      <c r="D505" s="124"/>
      <c r="E505" s="124"/>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6"/>
      <c r="AL505" s="4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row>
    <row r="506" spans="1:71">
      <c r="A506" s="41"/>
      <c r="B506" s="124"/>
      <c r="C506" s="124"/>
      <c r="D506" s="124"/>
      <c r="E506" s="124"/>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6"/>
      <c r="AL506" s="4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row>
    <row r="507" spans="1:71">
      <c r="A507" s="41"/>
      <c r="B507" s="124"/>
      <c r="C507" s="124"/>
      <c r="D507" s="124"/>
      <c r="E507" s="124"/>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6"/>
      <c r="AL507" s="4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row>
    <row r="508" spans="1:71">
      <c r="A508" s="41"/>
      <c r="B508" s="124"/>
      <c r="C508" s="124"/>
      <c r="D508" s="124"/>
      <c r="E508" s="124"/>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6"/>
      <c r="AL508" s="4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row>
    <row r="509" spans="1:71">
      <c r="A509" s="41"/>
      <c r="B509" s="124"/>
      <c r="C509" s="124"/>
      <c r="D509" s="124"/>
      <c r="E509" s="124"/>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6"/>
      <c r="AL509" s="4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row>
    <row r="510" spans="1:71">
      <c r="A510" s="41"/>
      <c r="B510" s="124"/>
      <c r="C510" s="124"/>
      <c r="D510" s="124"/>
      <c r="E510" s="124"/>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6"/>
      <c r="AL510" s="4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row>
    <row r="511" spans="1:71">
      <c r="A511" s="41"/>
      <c r="B511" s="124"/>
      <c r="C511" s="124"/>
      <c r="D511" s="124"/>
      <c r="E511" s="124"/>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6"/>
      <c r="AL511" s="4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row>
    <row r="512" spans="1:71">
      <c r="A512" s="41"/>
      <c r="B512" s="124"/>
      <c r="C512" s="124"/>
      <c r="D512" s="124"/>
      <c r="E512" s="124"/>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6"/>
      <c r="AL512" s="4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row>
    <row r="513" spans="1:71">
      <c r="A513" s="41"/>
      <c r="B513" s="124"/>
      <c r="C513" s="124"/>
      <c r="D513" s="124"/>
      <c r="E513" s="124"/>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6"/>
      <c r="AL513" s="4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row>
    <row r="514" spans="1:71">
      <c r="A514" s="41"/>
      <c r="B514" s="124"/>
      <c r="C514" s="124"/>
      <c r="D514" s="124"/>
      <c r="E514" s="124"/>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6"/>
      <c r="AL514" s="4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row>
    <row r="515" spans="1:71">
      <c r="A515" s="41"/>
      <c r="B515" s="124"/>
      <c r="C515" s="124"/>
      <c r="D515" s="124"/>
      <c r="E515" s="124"/>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6"/>
      <c r="AL515" s="46"/>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row>
    <row r="516" spans="1:71">
      <c r="A516" s="41"/>
      <c r="B516" s="124"/>
      <c r="C516" s="124"/>
      <c r="D516" s="124"/>
      <c r="E516" s="124"/>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6"/>
      <c r="AL516" s="4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row>
    <row r="517" spans="1:71">
      <c r="A517" s="41"/>
      <c r="B517" s="124"/>
      <c r="C517" s="124"/>
      <c r="D517" s="124"/>
      <c r="E517" s="124"/>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6"/>
      <c r="AL517" s="46"/>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row>
    <row r="518" spans="1:71">
      <c r="A518" s="41"/>
      <c r="B518" s="124"/>
      <c r="C518" s="124"/>
      <c r="D518" s="124"/>
      <c r="E518" s="124"/>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6"/>
      <c r="AL518" s="46"/>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row>
    <row r="519" spans="1:71">
      <c r="A519" s="41"/>
      <c r="B519" s="124"/>
      <c r="C519" s="124"/>
      <c r="D519" s="124"/>
      <c r="E519" s="124"/>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6"/>
      <c r="AL519" s="46"/>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row>
    <row r="520" spans="1:71">
      <c r="A520" s="41"/>
      <c r="B520" s="124"/>
      <c r="C520" s="124"/>
      <c r="D520" s="124"/>
      <c r="E520" s="124"/>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6"/>
      <c r="AL520" s="46"/>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row>
    <row r="521" spans="1:71">
      <c r="A521" s="41"/>
      <c r="B521" s="124"/>
      <c r="C521" s="124"/>
      <c r="D521" s="124"/>
      <c r="E521" s="124"/>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6"/>
      <c r="AL521" s="46"/>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row>
    <row r="522" spans="1:71">
      <c r="A522" s="41"/>
      <c r="B522" s="124"/>
      <c r="C522" s="124"/>
      <c r="D522" s="124"/>
      <c r="E522" s="124"/>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6"/>
      <c r="AL522" s="46"/>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row>
    <row r="523" spans="1:71">
      <c r="A523" s="41"/>
      <c r="B523" s="124"/>
      <c r="C523" s="124"/>
      <c r="D523" s="124"/>
      <c r="E523" s="124"/>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6"/>
      <c r="AL523" s="46"/>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row>
    <row r="524" spans="1:71">
      <c r="A524" s="41"/>
      <c r="B524" s="124"/>
      <c r="C524" s="124"/>
      <c r="D524" s="124"/>
      <c r="E524" s="124"/>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6"/>
      <c r="AL524" s="46"/>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row>
    <row r="525" spans="1:71">
      <c r="A525" s="41"/>
      <c r="B525" s="124"/>
      <c r="C525" s="124"/>
      <c r="D525" s="124"/>
      <c r="E525" s="124"/>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6"/>
      <c r="AL525" s="46"/>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41"/>
      <c r="BN525" s="41"/>
      <c r="BO525" s="41"/>
      <c r="BP525" s="41"/>
      <c r="BQ525" s="41"/>
      <c r="BR525" s="41"/>
      <c r="BS525" s="41"/>
    </row>
    <row r="526" spans="1:71">
      <c r="A526" s="41"/>
      <c r="B526" s="124"/>
      <c r="C526" s="124"/>
      <c r="D526" s="124"/>
      <c r="E526" s="124"/>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6"/>
      <c r="AL526" s="46"/>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41"/>
      <c r="BK526" s="41"/>
      <c r="BL526" s="41"/>
      <c r="BM526" s="41"/>
      <c r="BN526" s="41"/>
      <c r="BO526" s="41"/>
      <c r="BP526" s="41"/>
      <c r="BQ526" s="41"/>
      <c r="BR526" s="41"/>
      <c r="BS526" s="41"/>
    </row>
    <row r="527" spans="1:71">
      <c r="A527" s="41"/>
      <c r="B527" s="124"/>
      <c r="C527" s="124"/>
      <c r="D527" s="124"/>
      <c r="E527" s="124"/>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6"/>
      <c r="AL527" s="46"/>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s="41"/>
      <c r="BL527" s="41"/>
      <c r="BM527" s="41"/>
      <c r="BN527" s="41"/>
      <c r="BO527" s="41"/>
      <c r="BP527" s="41"/>
      <c r="BQ527" s="41"/>
      <c r="BR527" s="41"/>
      <c r="BS527" s="41"/>
    </row>
    <row r="528" spans="1:71">
      <c r="A528" s="41"/>
      <c r="B528" s="124"/>
      <c r="C528" s="124"/>
      <c r="D528" s="124"/>
      <c r="E528" s="124"/>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6"/>
      <c r="AL528" s="46"/>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41"/>
      <c r="BK528" s="41"/>
      <c r="BL528" s="41"/>
      <c r="BM528" s="41"/>
      <c r="BN528" s="41"/>
      <c r="BO528" s="41"/>
      <c r="BP528" s="41"/>
      <c r="BQ528" s="41"/>
      <c r="BR528" s="41"/>
      <c r="BS528" s="41"/>
    </row>
    <row r="529" spans="1:71">
      <c r="A529" s="41"/>
      <c r="B529" s="124"/>
      <c r="C529" s="124"/>
      <c r="D529" s="124"/>
      <c r="E529" s="124"/>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6"/>
      <c r="AL529" s="46"/>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41"/>
      <c r="BK529" s="41"/>
      <c r="BL529" s="41"/>
      <c r="BM529" s="41"/>
      <c r="BN529" s="41"/>
      <c r="BO529" s="41"/>
      <c r="BP529" s="41"/>
      <c r="BQ529" s="41"/>
      <c r="BR529" s="41"/>
      <c r="BS529" s="41"/>
    </row>
    <row r="530" spans="1:71">
      <c r="A530" s="41"/>
      <c r="B530" s="124"/>
      <c r="C530" s="124"/>
      <c r="D530" s="124"/>
      <c r="E530" s="124"/>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6"/>
      <c r="AL530" s="46"/>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41"/>
      <c r="BK530" s="41"/>
      <c r="BL530" s="41"/>
      <c r="BM530" s="41"/>
      <c r="BN530" s="41"/>
      <c r="BO530" s="41"/>
      <c r="BP530" s="41"/>
      <c r="BQ530" s="41"/>
      <c r="BR530" s="41"/>
      <c r="BS530" s="41"/>
    </row>
    <row r="531" spans="1:71">
      <c r="A531" s="41"/>
      <c r="B531" s="124"/>
      <c r="C531" s="124"/>
      <c r="D531" s="124"/>
      <c r="E531" s="124"/>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6"/>
      <c r="AL531" s="46"/>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41"/>
      <c r="BK531" s="41"/>
      <c r="BL531" s="41"/>
      <c r="BM531" s="41"/>
      <c r="BN531" s="41"/>
      <c r="BO531" s="41"/>
      <c r="BP531" s="41"/>
      <c r="BQ531" s="41"/>
      <c r="BR531" s="41"/>
      <c r="BS531" s="41"/>
    </row>
    <row r="532" spans="1:71">
      <c r="A532" s="41"/>
      <c r="B532" s="124"/>
      <c r="C532" s="124"/>
      <c r="D532" s="124"/>
      <c r="E532" s="124"/>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6"/>
      <c r="AL532" s="46"/>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41"/>
      <c r="BK532" s="41"/>
      <c r="BL532" s="41"/>
      <c r="BM532" s="41"/>
      <c r="BN532" s="41"/>
      <c r="BO532" s="41"/>
      <c r="BP532" s="41"/>
      <c r="BQ532" s="41"/>
      <c r="BR532" s="41"/>
      <c r="BS532" s="41"/>
    </row>
    <row r="533" spans="1:71">
      <c r="A533" s="41"/>
      <c r="B533" s="124"/>
      <c r="C533" s="124"/>
      <c r="D533" s="124"/>
      <c r="E533" s="124"/>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6"/>
      <c r="AL533" s="46"/>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41"/>
      <c r="BK533" s="41"/>
      <c r="BL533" s="41"/>
      <c r="BM533" s="41"/>
      <c r="BN533" s="41"/>
      <c r="BO533" s="41"/>
      <c r="BP533" s="41"/>
      <c r="BQ533" s="41"/>
      <c r="BR533" s="41"/>
      <c r="BS533" s="41"/>
    </row>
    <row r="534" spans="1:71">
      <c r="A534" s="41"/>
      <c r="B534" s="124"/>
      <c r="C534" s="124"/>
      <c r="D534" s="124"/>
      <c r="E534" s="124"/>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6"/>
      <c r="AL534" s="46"/>
      <c r="AM534" s="41"/>
      <c r="AN534" s="41"/>
      <c r="AO534" s="41"/>
      <c r="AP534" s="41"/>
      <c r="AQ534" s="41"/>
      <c r="AR534" s="41"/>
      <c r="AS534" s="41"/>
      <c r="AT534" s="41"/>
      <c r="AU534" s="41"/>
      <c r="AV534" s="41"/>
      <c r="AW534" s="41"/>
      <c r="AX534" s="41"/>
      <c r="AY534" s="41"/>
      <c r="AZ534" s="41"/>
      <c r="BA534" s="41"/>
      <c r="BB534" s="41"/>
      <c r="BC534" s="41"/>
      <c r="BD534" s="41"/>
      <c r="BE534" s="41"/>
      <c r="BF534" s="41"/>
      <c r="BG534" s="41"/>
      <c r="BH534" s="41"/>
      <c r="BI534" s="41"/>
      <c r="BJ534" s="41"/>
      <c r="BK534" s="41"/>
      <c r="BL534" s="41"/>
      <c r="BM534" s="41"/>
      <c r="BN534" s="41"/>
      <c r="BO534" s="41"/>
      <c r="BP534" s="41"/>
      <c r="BQ534" s="41"/>
      <c r="BR534" s="41"/>
      <c r="BS534" s="41"/>
    </row>
    <row r="535" spans="1:71">
      <c r="A535" s="41"/>
      <c r="B535" s="124"/>
      <c r="C535" s="124"/>
      <c r="D535" s="124"/>
      <c r="E535" s="124"/>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6"/>
      <c r="AL535" s="46"/>
      <c r="AM535" s="41"/>
      <c r="AN535" s="41"/>
      <c r="AO535" s="41"/>
      <c r="AP535" s="41"/>
      <c r="AQ535" s="41"/>
      <c r="AR535" s="41"/>
      <c r="AS535" s="41"/>
      <c r="AT535" s="41"/>
      <c r="AU535" s="41"/>
      <c r="AV535" s="41"/>
      <c r="AW535" s="41"/>
      <c r="AX535" s="41"/>
      <c r="AY535" s="41"/>
      <c r="AZ535" s="41"/>
      <c r="BA535" s="41"/>
      <c r="BB535" s="41"/>
      <c r="BC535" s="41"/>
      <c r="BD535" s="41"/>
      <c r="BE535" s="41"/>
      <c r="BF535" s="41"/>
      <c r="BG535" s="41"/>
      <c r="BH535" s="41"/>
      <c r="BI535" s="41"/>
      <c r="BJ535" s="41"/>
      <c r="BK535" s="41"/>
      <c r="BL535" s="41"/>
      <c r="BM535" s="41"/>
      <c r="BN535" s="41"/>
      <c r="BO535" s="41"/>
      <c r="BP535" s="41"/>
      <c r="BQ535" s="41"/>
      <c r="BR535" s="41"/>
      <c r="BS535" s="41"/>
    </row>
    <row r="536" spans="1:71">
      <c r="A536" s="41"/>
      <c r="B536" s="124"/>
      <c r="C536" s="124"/>
      <c r="D536" s="124"/>
      <c r="E536" s="124"/>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6"/>
      <c r="AL536" s="46"/>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41"/>
      <c r="BK536" s="41"/>
      <c r="BL536" s="41"/>
      <c r="BM536" s="41"/>
      <c r="BN536" s="41"/>
      <c r="BO536" s="41"/>
      <c r="BP536" s="41"/>
      <c r="BQ536" s="41"/>
      <c r="BR536" s="41"/>
      <c r="BS536" s="41"/>
    </row>
    <row r="537" spans="1:71">
      <c r="A537" s="41"/>
      <c r="B537" s="124"/>
      <c r="C537" s="124"/>
      <c r="D537" s="124"/>
      <c r="E537" s="124"/>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6"/>
      <c r="AL537" s="46"/>
      <c r="AM537" s="41"/>
      <c r="AN537" s="41"/>
      <c r="AO537" s="41"/>
      <c r="AP537" s="41"/>
      <c r="AQ537" s="41"/>
      <c r="AR537" s="41"/>
      <c r="AS537" s="41"/>
      <c r="AT537" s="41"/>
      <c r="AU537" s="41"/>
      <c r="AV537" s="41"/>
      <c r="AW537" s="41"/>
      <c r="AX537" s="41"/>
      <c r="AY537" s="41"/>
      <c r="AZ537" s="41"/>
      <c r="BA537" s="41"/>
      <c r="BB537" s="41"/>
      <c r="BC537" s="41"/>
      <c r="BD537" s="41"/>
      <c r="BE537" s="41"/>
      <c r="BF537" s="41"/>
      <c r="BG537" s="41"/>
      <c r="BH537" s="41"/>
      <c r="BI537" s="41"/>
      <c r="BJ537" s="41"/>
      <c r="BK537" s="41"/>
      <c r="BL537" s="41"/>
      <c r="BM537" s="41"/>
      <c r="BN537" s="41"/>
      <c r="BO537" s="41"/>
      <c r="BP537" s="41"/>
      <c r="BQ537" s="41"/>
      <c r="BR537" s="41"/>
      <c r="BS537" s="41"/>
    </row>
    <row r="538" spans="1:71">
      <c r="A538" s="41"/>
      <c r="B538" s="124"/>
      <c r="C538" s="124"/>
      <c r="D538" s="124"/>
      <c r="E538" s="124"/>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6"/>
      <c r="AL538" s="46"/>
      <c r="AM538" s="41"/>
      <c r="AN538" s="41"/>
      <c r="AO538" s="41"/>
      <c r="AP538" s="41"/>
      <c r="AQ538" s="41"/>
      <c r="AR538" s="41"/>
      <c r="AS538" s="41"/>
      <c r="AT538" s="41"/>
      <c r="AU538" s="41"/>
      <c r="AV538" s="41"/>
      <c r="AW538" s="41"/>
      <c r="AX538" s="41"/>
      <c r="AY538" s="41"/>
      <c r="AZ538" s="41"/>
      <c r="BA538" s="41"/>
      <c r="BB538" s="41"/>
      <c r="BC538" s="41"/>
      <c r="BD538" s="41"/>
      <c r="BE538" s="41"/>
      <c r="BF538" s="41"/>
      <c r="BG538" s="41"/>
      <c r="BH538" s="41"/>
      <c r="BI538" s="41"/>
      <c r="BJ538" s="41"/>
      <c r="BK538" s="41"/>
      <c r="BL538" s="41"/>
      <c r="BM538" s="41"/>
      <c r="BN538" s="41"/>
      <c r="BO538" s="41"/>
      <c r="BP538" s="41"/>
      <c r="BQ538" s="41"/>
      <c r="BR538" s="41"/>
      <c r="BS538" s="41"/>
    </row>
    <row r="539" spans="1:71">
      <c r="A539" s="41"/>
      <c r="B539" s="124"/>
      <c r="C539" s="124"/>
      <c r="D539" s="124"/>
      <c r="E539" s="124"/>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6"/>
      <c r="AL539" s="46"/>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c r="BK539" s="41"/>
      <c r="BL539" s="41"/>
      <c r="BM539" s="41"/>
      <c r="BN539" s="41"/>
      <c r="BO539" s="41"/>
      <c r="BP539" s="41"/>
      <c r="BQ539" s="41"/>
      <c r="BR539" s="41"/>
      <c r="BS539" s="41"/>
    </row>
    <row r="540" spans="1:71">
      <c r="A540" s="41"/>
      <c r="B540" s="124"/>
      <c r="C540" s="124"/>
      <c r="D540" s="124"/>
      <c r="E540" s="124"/>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6"/>
      <c r="AL540" s="46"/>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c r="BQ540" s="41"/>
      <c r="BR540" s="41"/>
      <c r="BS540" s="41"/>
    </row>
    <row r="541" spans="1:71">
      <c r="A541" s="41"/>
      <c r="B541" s="124"/>
      <c r="C541" s="124"/>
      <c r="D541" s="124"/>
      <c r="E541" s="124"/>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6"/>
      <c r="AL541" s="46"/>
      <c r="AM541" s="41"/>
      <c r="AN541" s="41"/>
      <c r="AO541" s="41"/>
      <c r="AP541" s="41"/>
      <c r="AQ541" s="41"/>
      <c r="AR541" s="41"/>
      <c r="AS541" s="41"/>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row>
    <row r="542" spans="1:71">
      <c r="A542" s="41"/>
      <c r="B542" s="124"/>
      <c r="C542" s="124"/>
      <c r="D542" s="124"/>
      <c r="E542" s="124"/>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6"/>
      <c r="AL542" s="46"/>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row>
    <row r="543" spans="1:71">
      <c r="A543" s="41"/>
      <c r="B543" s="124"/>
      <c r="C543" s="124"/>
      <c r="D543" s="124"/>
      <c r="E543" s="124"/>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6"/>
      <c r="AL543" s="46"/>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row>
    <row r="544" spans="1:71">
      <c r="A544" s="41"/>
      <c r="B544" s="124"/>
      <c r="C544" s="124"/>
      <c r="D544" s="124"/>
      <c r="E544" s="124"/>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6"/>
      <c r="AL544" s="46"/>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row>
    <row r="545" spans="1:71">
      <c r="A545" s="41"/>
      <c r="B545" s="124"/>
      <c r="C545" s="124"/>
      <c r="D545" s="124"/>
      <c r="E545" s="124"/>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6"/>
      <c r="AL545" s="46"/>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row>
    <row r="546" spans="1:71">
      <c r="A546" s="41"/>
      <c r="B546" s="124"/>
      <c r="C546" s="124"/>
      <c r="D546" s="124"/>
      <c r="E546" s="124"/>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6"/>
      <c r="AL546" s="46"/>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row>
    <row r="547" spans="1:71">
      <c r="A547" s="41"/>
      <c r="B547" s="124"/>
      <c r="C547" s="124"/>
      <c r="D547" s="124"/>
      <c r="E547" s="124"/>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6"/>
      <c r="AL547" s="46"/>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row>
    <row r="548" spans="1:71">
      <c r="A548" s="41"/>
      <c r="B548" s="124"/>
      <c r="C548" s="124"/>
      <c r="D548" s="124"/>
      <c r="E548" s="124"/>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6"/>
      <c r="AL548" s="46"/>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row>
    <row r="549" spans="1:71">
      <c r="A549" s="41"/>
      <c r="B549" s="124"/>
      <c r="C549" s="124"/>
      <c r="D549" s="124"/>
      <c r="E549" s="124"/>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6"/>
      <c r="AL549" s="46"/>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row>
    <row r="550" spans="1:71">
      <c r="A550" s="41"/>
      <c r="B550" s="124"/>
      <c r="C550" s="124"/>
      <c r="D550" s="124"/>
      <c r="E550" s="124"/>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6"/>
      <c r="AL550" s="46"/>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row>
    <row r="551" spans="1:71">
      <c r="A551" s="41"/>
      <c r="B551" s="124"/>
      <c r="C551" s="124"/>
      <c r="D551" s="124"/>
      <c r="E551" s="124"/>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6"/>
      <c r="AL551" s="46"/>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row>
    <row r="552" spans="1:71">
      <c r="A552" s="41"/>
      <c r="B552" s="124"/>
      <c r="C552" s="124"/>
      <c r="D552" s="124"/>
      <c r="E552" s="124"/>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6"/>
      <c r="AL552" s="46"/>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row>
    <row r="553" spans="1:71">
      <c r="A553" s="41"/>
      <c r="B553" s="124"/>
      <c r="C553" s="124"/>
      <c r="D553" s="124"/>
      <c r="E553" s="124"/>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6"/>
      <c r="AL553" s="46"/>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row>
    <row r="554" spans="1:71">
      <c r="A554" s="41"/>
      <c r="B554" s="124"/>
      <c r="C554" s="124"/>
      <c r="D554" s="124"/>
      <c r="E554" s="124"/>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6"/>
      <c r="AL554" s="46"/>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row>
    <row r="555" spans="1:71">
      <c r="A555" s="41"/>
      <c r="B555" s="124"/>
      <c r="C555" s="124"/>
      <c r="D555" s="124"/>
      <c r="E555" s="124"/>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6"/>
      <c r="AL555" s="46"/>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row>
    <row r="556" spans="1:71">
      <c r="A556" s="41"/>
      <c r="B556" s="124"/>
      <c r="C556" s="124"/>
      <c r="D556" s="124"/>
      <c r="E556" s="124"/>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6"/>
      <c r="AL556" s="46"/>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row>
    <row r="557" spans="1:71">
      <c r="A557" s="41"/>
      <c r="B557" s="124"/>
      <c r="C557" s="124"/>
      <c r="D557" s="124"/>
      <c r="E557" s="124"/>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6"/>
      <c r="AL557" s="46"/>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row>
    <row r="558" spans="1:71">
      <c r="A558" s="41"/>
      <c r="B558" s="124"/>
      <c r="C558" s="124"/>
      <c r="D558" s="124"/>
      <c r="E558" s="124"/>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6"/>
      <c r="AL558" s="46"/>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row>
    <row r="559" spans="1:71">
      <c r="A559" s="41"/>
      <c r="B559" s="124"/>
      <c r="C559" s="124"/>
      <c r="D559" s="124"/>
      <c r="E559" s="124"/>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6"/>
      <c r="AL559" s="46"/>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row>
    <row r="560" spans="1:71">
      <c r="A560" s="41"/>
      <c r="B560" s="124"/>
      <c r="C560" s="124"/>
      <c r="D560" s="124"/>
      <c r="E560" s="124"/>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6"/>
      <c r="AL560" s="46"/>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row>
    <row r="561" spans="1:71">
      <c r="A561" s="41"/>
      <c r="B561" s="124"/>
      <c r="C561" s="124"/>
      <c r="D561" s="124"/>
      <c r="E561" s="124"/>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6"/>
      <c r="AL561" s="4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row>
    <row r="562" spans="1:71">
      <c r="A562" s="41"/>
      <c r="B562" s="124"/>
      <c r="C562" s="124"/>
      <c r="D562" s="124"/>
      <c r="E562" s="124"/>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6"/>
      <c r="AL562" s="4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row>
    <row r="563" spans="1:71">
      <c r="A563" s="41"/>
      <c r="B563" s="124"/>
      <c r="C563" s="124"/>
      <c r="D563" s="124"/>
      <c r="E563" s="124"/>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6"/>
      <c r="AL563" s="46"/>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row>
    <row r="564" spans="1:71">
      <c r="A564" s="41"/>
      <c r="B564" s="124"/>
      <c r="C564" s="124"/>
      <c r="D564" s="124"/>
      <c r="E564" s="124"/>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6"/>
      <c r="AL564" s="4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row>
    <row r="565" spans="1:71">
      <c r="A565" s="41"/>
      <c r="B565" s="124"/>
      <c r="C565" s="124"/>
      <c r="D565" s="124"/>
      <c r="E565" s="124"/>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6"/>
      <c r="AL565" s="4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row>
    <row r="566" spans="1:71">
      <c r="A566" s="41"/>
      <c r="B566" s="124"/>
      <c r="C566" s="124"/>
      <c r="D566" s="124"/>
      <c r="E566" s="124"/>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6"/>
      <c r="AL566" s="46"/>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row>
    <row r="567" spans="1:71">
      <c r="A567" s="41"/>
      <c r="B567" s="124"/>
      <c r="C567" s="124"/>
      <c r="D567" s="124"/>
      <c r="E567" s="124"/>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6"/>
      <c r="AL567" s="46"/>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row>
    <row r="568" spans="1:71">
      <c r="A568" s="41"/>
      <c r="B568" s="124"/>
      <c r="C568" s="124"/>
      <c r="D568" s="124"/>
      <c r="E568" s="124"/>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6"/>
      <c r="AL568" s="4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row>
    <row r="569" spans="1:71">
      <c r="A569" s="41"/>
      <c r="B569" s="124"/>
      <c r="C569" s="124"/>
      <c r="D569" s="124"/>
      <c r="E569" s="124"/>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6"/>
      <c r="AL569" s="4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row>
    <row r="570" spans="1:71">
      <c r="A570" s="41"/>
      <c r="B570" s="124"/>
      <c r="C570" s="124"/>
      <c r="D570" s="124"/>
      <c r="E570" s="124"/>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6"/>
      <c r="AL570" s="4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row>
    <row r="571" spans="1:71">
      <c r="A571" s="41"/>
      <c r="B571" s="124"/>
      <c r="C571" s="124"/>
      <c r="D571" s="124"/>
      <c r="E571" s="124"/>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6"/>
      <c r="AL571" s="4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row>
    <row r="572" spans="1:71">
      <c r="A572" s="41"/>
      <c r="B572" s="124"/>
      <c r="C572" s="124"/>
      <c r="D572" s="124"/>
      <c r="E572" s="124"/>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6"/>
      <c r="AL572" s="4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row>
    <row r="573" spans="1:71">
      <c r="A573" s="41"/>
      <c r="B573" s="124"/>
      <c r="C573" s="124"/>
      <c r="D573" s="124"/>
      <c r="E573" s="124"/>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6"/>
      <c r="AL573" s="4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row>
    <row r="574" spans="1:71">
      <c r="A574" s="41"/>
      <c r="B574" s="124"/>
      <c r="C574" s="124"/>
      <c r="D574" s="124"/>
      <c r="E574" s="124"/>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6"/>
      <c r="AL574" s="46"/>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row>
    <row r="575" spans="1:71">
      <c r="A575" s="41"/>
      <c r="B575" s="124"/>
      <c r="C575" s="124"/>
      <c r="D575" s="124"/>
      <c r="E575" s="124"/>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6"/>
      <c r="AL575" s="4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row>
    <row r="576" spans="1:71">
      <c r="A576" s="41"/>
      <c r="B576" s="124"/>
      <c r="C576" s="124"/>
      <c r="D576" s="124"/>
      <c r="E576" s="124"/>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6"/>
      <c r="AL576" s="4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row>
    <row r="577" spans="1:71">
      <c r="A577" s="41"/>
      <c r="B577" s="124"/>
      <c r="C577" s="124"/>
      <c r="D577" s="124"/>
      <c r="E577" s="124"/>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6"/>
      <c r="AL577" s="4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row>
    <row r="578" spans="1:71">
      <c r="A578" s="41"/>
      <c r="B578" s="124"/>
      <c r="C578" s="124"/>
      <c r="D578" s="124"/>
      <c r="E578" s="124"/>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6"/>
      <c r="AL578" s="4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row>
    <row r="579" spans="1:71">
      <c r="A579" s="41"/>
      <c r="B579" s="124"/>
      <c r="C579" s="124"/>
      <c r="D579" s="124"/>
      <c r="E579" s="124"/>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6"/>
      <c r="AL579" s="4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row>
    <row r="580" spans="1:71">
      <c r="A580" s="41"/>
      <c r="B580" s="124"/>
      <c r="C580" s="124"/>
      <c r="D580" s="124"/>
      <c r="E580" s="124"/>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6"/>
      <c r="AL580" s="4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row>
    <row r="581" spans="1:71">
      <c r="A581" s="41"/>
      <c r="B581" s="124"/>
      <c r="C581" s="124"/>
      <c r="D581" s="124"/>
      <c r="E581" s="124"/>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6"/>
      <c r="AL581" s="4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row>
    <row r="582" spans="1:71">
      <c r="A582" s="41"/>
      <c r="B582" s="124"/>
      <c r="C582" s="124"/>
      <c r="D582" s="124"/>
      <c r="E582" s="124"/>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6"/>
      <c r="AL582" s="4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row>
    <row r="583" spans="1:71">
      <c r="A583" s="41"/>
      <c r="B583" s="124"/>
      <c r="C583" s="124"/>
      <c r="D583" s="124"/>
      <c r="E583" s="124"/>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6"/>
      <c r="AL583" s="4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row>
    <row r="584" spans="1:71">
      <c r="A584" s="41"/>
      <c r="B584" s="124"/>
      <c r="C584" s="124"/>
      <c r="D584" s="124"/>
      <c r="E584" s="124"/>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6"/>
      <c r="AL584" s="4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row>
    <row r="585" spans="1:71">
      <c r="A585" s="41"/>
      <c r="B585" s="124"/>
      <c r="C585" s="124"/>
      <c r="D585" s="124"/>
      <c r="E585" s="124"/>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6"/>
      <c r="AL585" s="4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row>
    <row r="586" spans="1:71">
      <c r="A586" s="41"/>
      <c r="B586" s="124"/>
      <c r="C586" s="124"/>
      <c r="D586" s="124"/>
      <c r="E586" s="124"/>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6"/>
      <c r="AL586" s="46"/>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row>
    <row r="587" spans="1:71">
      <c r="A587" s="41"/>
      <c r="B587" s="124"/>
      <c r="C587" s="124"/>
      <c r="D587" s="124"/>
      <c r="E587" s="124"/>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6"/>
      <c r="AL587" s="46"/>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row>
    <row r="588" spans="1:71">
      <c r="A588" s="41"/>
      <c r="B588" s="124"/>
      <c r="C588" s="124"/>
      <c r="D588" s="124"/>
      <c r="E588" s="124"/>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6"/>
      <c r="AL588" s="46"/>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row>
    <row r="589" spans="1:71">
      <c r="A589" s="41"/>
      <c r="B589" s="124"/>
      <c r="C589" s="124"/>
      <c r="D589" s="124"/>
      <c r="E589" s="124"/>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6"/>
      <c r="AL589" s="4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row>
    <row r="590" spans="1:71">
      <c r="A590" s="41"/>
      <c r="B590" s="124"/>
      <c r="C590" s="124"/>
      <c r="D590" s="124"/>
      <c r="E590" s="124"/>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6"/>
      <c r="AL590" s="4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row>
    <row r="591" spans="1:71">
      <c r="A591" s="41"/>
      <c r="B591" s="124"/>
      <c r="C591" s="124"/>
      <c r="D591" s="124"/>
      <c r="E591" s="124"/>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6"/>
      <c r="AL591" s="4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row>
    <row r="592" spans="1:71">
      <c r="A592" s="41"/>
      <c r="B592" s="124"/>
      <c r="C592" s="124"/>
      <c r="D592" s="124"/>
      <c r="E592" s="124"/>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6"/>
      <c r="AL592" s="46"/>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row>
    <row r="593" spans="1:71">
      <c r="A593" s="41"/>
      <c r="B593" s="124"/>
      <c r="C593" s="124"/>
      <c r="D593" s="124"/>
      <c r="E593" s="124"/>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6"/>
      <c r="AL593" s="46"/>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row>
    <row r="594" spans="1:71">
      <c r="A594" s="41"/>
      <c r="B594" s="124"/>
      <c r="C594" s="124"/>
      <c r="D594" s="124"/>
      <c r="E594" s="124"/>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6"/>
      <c r="AL594" s="46"/>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row>
    <row r="595" spans="1:71">
      <c r="A595" s="41"/>
      <c r="B595" s="124"/>
      <c r="C595" s="124"/>
      <c r="D595" s="124"/>
      <c r="E595" s="124"/>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6"/>
      <c r="AL595" s="46"/>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row>
    <row r="596" spans="1:71">
      <c r="A596" s="41"/>
      <c r="B596" s="124"/>
      <c r="C596" s="124"/>
      <c r="D596" s="124"/>
      <c r="E596" s="124"/>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6"/>
      <c r="AL596" s="46"/>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row>
    <row r="597" spans="1:71">
      <c r="A597" s="41"/>
      <c r="B597" s="124"/>
      <c r="C597" s="124"/>
      <c r="D597" s="124"/>
      <c r="E597" s="124"/>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6"/>
      <c r="AL597" s="46"/>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41"/>
      <c r="BN597" s="41"/>
      <c r="BO597" s="41"/>
      <c r="BP597" s="41"/>
      <c r="BQ597" s="41"/>
      <c r="BR597" s="41"/>
      <c r="BS597" s="41"/>
    </row>
    <row r="598" spans="1:71">
      <c r="A598" s="41"/>
      <c r="B598" s="124"/>
      <c r="C598" s="124"/>
      <c r="D598" s="124"/>
      <c r="E598" s="124"/>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6"/>
      <c r="AL598" s="46"/>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c r="BK598" s="41"/>
      <c r="BL598" s="41"/>
      <c r="BM598" s="41"/>
      <c r="BN598" s="41"/>
      <c r="BO598" s="41"/>
      <c r="BP598" s="41"/>
      <c r="BQ598" s="41"/>
      <c r="BR598" s="41"/>
      <c r="BS598" s="41"/>
    </row>
    <row r="599" spans="1:71">
      <c r="A599" s="41"/>
      <c r="B599" s="124"/>
      <c r="C599" s="124"/>
      <c r="D599" s="124"/>
      <c r="E599" s="124"/>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6"/>
      <c r="AL599" s="46"/>
      <c r="AM599" s="41"/>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c r="BK599" s="41"/>
      <c r="BL599" s="41"/>
      <c r="BM599" s="41"/>
      <c r="BN599" s="41"/>
      <c r="BO599" s="41"/>
      <c r="BP599" s="41"/>
      <c r="BQ599" s="41"/>
      <c r="BR599" s="41"/>
      <c r="BS599" s="41"/>
    </row>
    <row r="600" spans="1:71">
      <c r="A600" s="41"/>
      <c r="B600" s="124"/>
      <c r="C600" s="124"/>
      <c r="D600" s="124"/>
      <c r="E600" s="124"/>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6"/>
      <c r="AL600" s="46"/>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1"/>
      <c r="BM600" s="41"/>
      <c r="BN600" s="41"/>
      <c r="BO600" s="41"/>
      <c r="BP600" s="41"/>
      <c r="BQ600" s="41"/>
      <c r="BR600" s="41"/>
      <c r="BS600" s="41"/>
    </row>
    <row r="601" spans="1:71">
      <c r="A601" s="41"/>
      <c r="B601" s="124"/>
      <c r="C601" s="124"/>
      <c r="D601" s="124"/>
      <c r="E601" s="124"/>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6"/>
      <c r="AL601" s="46"/>
      <c r="AM601" s="41"/>
      <c r="AN601" s="41"/>
      <c r="AO601" s="41"/>
      <c r="AP601" s="41"/>
      <c r="AQ601" s="41"/>
      <c r="AR601" s="41"/>
      <c r="AS601" s="41"/>
      <c r="AT601" s="41"/>
      <c r="AU601" s="41"/>
      <c r="AV601" s="41"/>
      <c r="AW601" s="41"/>
      <c r="AX601" s="41"/>
      <c r="AY601" s="41"/>
      <c r="AZ601" s="41"/>
      <c r="BA601" s="41"/>
      <c r="BB601" s="41"/>
      <c r="BC601" s="41"/>
      <c r="BD601" s="41"/>
      <c r="BE601" s="41"/>
      <c r="BF601" s="41"/>
      <c r="BG601" s="41"/>
      <c r="BH601" s="41"/>
      <c r="BI601" s="41"/>
      <c r="BJ601" s="41"/>
      <c r="BK601" s="41"/>
      <c r="BL601" s="41"/>
      <c r="BM601" s="41"/>
      <c r="BN601" s="41"/>
      <c r="BO601" s="41"/>
      <c r="BP601" s="41"/>
      <c r="BQ601" s="41"/>
      <c r="BR601" s="41"/>
      <c r="BS601" s="41"/>
    </row>
    <row r="602" spans="1:71">
      <c r="A602" s="41"/>
      <c r="B602" s="124"/>
      <c r="C602" s="124"/>
      <c r="D602" s="124"/>
      <c r="E602" s="124"/>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6"/>
      <c r="AL602" s="46"/>
      <c r="AM602" s="41"/>
      <c r="AN602" s="41"/>
      <c r="AO602" s="41"/>
      <c r="AP602" s="41"/>
      <c r="AQ602" s="41"/>
      <c r="AR602" s="41"/>
      <c r="AS602" s="41"/>
      <c r="AT602" s="41"/>
      <c r="AU602" s="41"/>
      <c r="AV602" s="41"/>
      <c r="AW602" s="41"/>
      <c r="AX602" s="41"/>
      <c r="AY602" s="41"/>
      <c r="AZ602" s="41"/>
      <c r="BA602" s="41"/>
      <c r="BB602" s="41"/>
      <c r="BC602" s="41"/>
      <c r="BD602" s="41"/>
      <c r="BE602" s="41"/>
      <c r="BF602" s="41"/>
      <c r="BG602" s="41"/>
      <c r="BH602" s="41"/>
      <c r="BI602" s="41"/>
      <c r="BJ602" s="41"/>
      <c r="BK602" s="41"/>
      <c r="BL602" s="41"/>
      <c r="BM602" s="41"/>
      <c r="BN602" s="41"/>
      <c r="BO602" s="41"/>
      <c r="BP602" s="41"/>
      <c r="BQ602" s="41"/>
      <c r="BR602" s="41"/>
      <c r="BS602" s="41"/>
    </row>
    <row r="603" spans="1:71">
      <c r="A603" s="41"/>
      <c r="B603" s="124"/>
      <c r="C603" s="124"/>
      <c r="D603" s="124"/>
      <c r="E603" s="124"/>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6"/>
      <c r="AL603" s="46"/>
      <c r="AM603" s="41"/>
      <c r="AN603" s="41"/>
      <c r="AO603" s="41"/>
      <c r="AP603" s="41"/>
      <c r="AQ603" s="41"/>
      <c r="AR603" s="41"/>
      <c r="AS603" s="41"/>
      <c r="AT603" s="41"/>
      <c r="AU603" s="41"/>
      <c r="AV603" s="41"/>
      <c r="AW603" s="41"/>
      <c r="AX603" s="41"/>
      <c r="AY603" s="41"/>
      <c r="AZ603" s="41"/>
      <c r="BA603" s="41"/>
      <c r="BB603" s="41"/>
      <c r="BC603" s="41"/>
      <c r="BD603" s="41"/>
      <c r="BE603" s="41"/>
      <c r="BF603" s="41"/>
      <c r="BG603" s="41"/>
      <c r="BH603" s="41"/>
      <c r="BI603" s="41"/>
      <c r="BJ603" s="41"/>
      <c r="BK603" s="41"/>
      <c r="BL603" s="41"/>
      <c r="BM603" s="41"/>
      <c r="BN603" s="41"/>
      <c r="BO603" s="41"/>
      <c r="BP603" s="41"/>
      <c r="BQ603" s="41"/>
      <c r="BR603" s="41"/>
      <c r="BS603" s="41"/>
    </row>
    <row r="604" spans="1:71">
      <c r="A604" s="41"/>
      <c r="B604" s="124"/>
      <c r="C604" s="124"/>
      <c r="D604" s="124"/>
      <c r="E604" s="124"/>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6"/>
      <c r="AL604" s="46"/>
      <c r="AM604" s="41"/>
      <c r="AN604" s="41"/>
      <c r="AO604" s="41"/>
      <c r="AP604" s="41"/>
      <c r="AQ604" s="41"/>
      <c r="AR604" s="41"/>
      <c r="AS604" s="41"/>
      <c r="AT604" s="41"/>
      <c r="AU604" s="41"/>
      <c r="AV604" s="41"/>
      <c r="AW604" s="41"/>
      <c r="AX604" s="41"/>
      <c r="AY604" s="41"/>
      <c r="AZ604" s="41"/>
      <c r="BA604" s="41"/>
      <c r="BB604" s="41"/>
      <c r="BC604" s="41"/>
      <c r="BD604" s="41"/>
      <c r="BE604" s="41"/>
      <c r="BF604" s="41"/>
      <c r="BG604" s="41"/>
      <c r="BH604" s="41"/>
      <c r="BI604" s="41"/>
      <c r="BJ604" s="41"/>
      <c r="BK604" s="41"/>
      <c r="BL604" s="41"/>
      <c r="BM604" s="41"/>
      <c r="BN604" s="41"/>
      <c r="BO604" s="41"/>
      <c r="BP604" s="41"/>
      <c r="BQ604" s="41"/>
      <c r="BR604" s="41"/>
      <c r="BS604" s="41"/>
    </row>
    <row r="605" spans="1:71">
      <c r="A605" s="41"/>
      <c r="B605" s="124"/>
      <c r="C605" s="124"/>
      <c r="D605" s="124"/>
      <c r="E605" s="124"/>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6"/>
      <c r="AL605" s="46"/>
      <c r="AM605" s="41"/>
      <c r="AN605" s="41"/>
      <c r="AO605" s="41"/>
      <c r="AP605" s="41"/>
      <c r="AQ605" s="41"/>
      <c r="AR605" s="41"/>
      <c r="AS605" s="41"/>
      <c r="AT605" s="41"/>
      <c r="AU605" s="41"/>
      <c r="AV605" s="41"/>
      <c r="AW605" s="41"/>
      <c r="AX605" s="41"/>
      <c r="AY605" s="41"/>
      <c r="AZ605" s="41"/>
      <c r="BA605" s="41"/>
      <c r="BB605" s="41"/>
      <c r="BC605" s="41"/>
      <c r="BD605" s="41"/>
      <c r="BE605" s="41"/>
      <c r="BF605" s="41"/>
      <c r="BG605" s="41"/>
      <c r="BH605" s="41"/>
      <c r="BI605" s="41"/>
      <c r="BJ605" s="41"/>
      <c r="BK605" s="41"/>
      <c r="BL605" s="41"/>
      <c r="BM605" s="41"/>
      <c r="BN605" s="41"/>
      <c r="BO605" s="41"/>
      <c r="BP605" s="41"/>
      <c r="BQ605" s="41"/>
      <c r="BR605" s="41"/>
      <c r="BS605" s="41"/>
    </row>
    <row r="606" spans="1:71">
      <c r="A606" s="41"/>
      <c r="B606" s="124"/>
      <c r="C606" s="124"/>
      <c r="D606" s="124"/>
      <c r="E606" s="124"/>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6"/>
      <c r="AL606" s="46"/>
      <c r="AM606" s="41"/>
      <c r="AN606" s="41"/>
      <c r="AO606" s="41"/>
      <c r="AP606" s="41"/>
      <c r="AQ606" s="41"/>
      <c r="AR606" s="41"/>
      <c r="AS606" s="41"/>
      <c r="AT606" s="41"/>
      <c r="AU606" s="41"/>
      <c r="AV606" s="41"/>
      <c r="AW606" s="41"/>
      <c r="AX606" s="41"/>
      <c r="AY606" s="41"/>
      <c r="AZ606" s="41"/>
      <c r="BA606" s="41"/>
      <c r="BB606" s="41"/>
      <c r="BC606" s="41"/>
      <c r="BD606" s="41"/>
      <c r="BE606" s="41"/>
      <c r="BF606" s="41"/>
      <c r="BG606" s="41"/>
      <c r="BH606" s="41"/>
      <c r="BI606" s="41"/>
      <c r="BJ606" s="41"/>
      <c r="BK606" s="41"/>
      <c r="BL606" s="41"/>
      <c r="BM606" s="41"/>
      <c r="BN606" s="41"/>
      <c r="BO606" s="41"/>
      <c r="BP606" s="41"/>
      <c r="BQ606" s="41"/>
      <c r="BR606" s="41"/>
      <c r="BS606" s="41"/>
    </row>
    <row r="607" spans="1:71">
      <c r="A607" s="41"/>
      <c r="B607" s="124"/>
      <c r="C607" s="124"/>
      <c r="D607" s="124"/>
      <c r="E607" s="124"/>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6"/>
      <c r="AL607" s="46"/>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c r="BK607" s="41"/>
      <c r="BL607" s="41"/>
      <c r="BM607" s="41"/>
      <c r="BN607" s="41"/>
      <c r="BO607" s="41"/>
      <c r="BP607" s="41"/>
      <c r="BQ607" s="41"/>
      <c r="BR607" s="41"/>
      <c r="BS607" s="41"/>
    </row>
    <row r="608" spans="1:71">
      <c r="A608" s="41"/>
      <c r="B608" s="124"/>
      <c r="C608" s="124"/>
      <c r="D608" s="124"/>
      <c r="E608" s="124"/>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6"/>
      <c r="AL608" s="46"/>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c r="BQ608" s="41"/>
      <c r="BR608" s="41"/>
      <c r="BS608" s="41"/>
    </row>
    <row r="609" spans="1:71">
      <c r="A609" s="41"/>
      <c r="B609" s="124"/>
      <c r="C609" s="124"/>
      <c r="D609" s="124"/>
      <c r="E609" s="124"/>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6"/>
      <c r="AL609" s="46"/>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c r="BK609" s="41"/>
      <c r="BL609" s="41"/>
      <c r="BM609" s="41"/>
      <c r="BN609" s="41"/>
      <c r="BO609" s="41"/>
      <c r="BP609" s="41"/>
      <c r="BQ609" s="41"/>
      <c r="BR609" s="41"/>
      <c r="BS609" s="41"/>
    </row>
    <row r="610" spans="1:71">
      <c r="A610" s="41"/>
      <c r="B610" s="124"/>
      <c r="C610" s="124"/>
      <c r="D610" s="124"/>
      <c r="E610" s="124"/>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6"/>
      <c r="AL610" s="46"/>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1"/>
      <c r="BM610" s="41"/>
      <c r="BN610" s="41"/>
      <c r="BO610" s="41"/>
      <c r="BP610" s="41"/>
      <c r="BQ610" s="41"/>
      <c r="BR610" s="41"/>
      <c r="BS610" s="41"/>
    </row>
    <row r="611" spans="1:71">
      <c r="A611" s="41"/>
      <c r="B611" s="124"/>
      <c r="C611" s="124"/>
      <c r="D611" s="124"/>
      <c r="E611" s="124"/>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6"/>
      <c r="AL611" s="46"/>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c r="BK611" s="41"/>
      <c r="BL611" s="41"/>
      <c r="BM611" s="41"/>
      <c r="BN611" s="41"/>
      <c r="BO611" s="41"/>
      <c r="BP611" s="41"/>
      <c r="BQ611" s="41"/>
      <c r="BR611" s="41"/>
      <c r="BS611" s="41"/>
    </row>
    <row r="612" spans="1:71">
      <c r="A612" s="41"/>
      <c r="B612" s="124"/>
      <c r="C612" s="124"/>
      <c r="D612" s="124"/>
      <c r="E612" s="124"/>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6"/>
      <c r="AL612" s="46"/>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c r="BK612" s="41"/>
      <c r="BL612" s="41"/>
      <c r="BM612" s="41"/>
      <c r="BN612" s="41"/>
      <c r="BO612" s="41"/>
      <c r="BP612" s="41"/>
      <c r="BQ612" s="41"/>
      <c r="BR612" s="41"/>
      <c r="BS612" s="41"/>
    </row>
    <row r="613" spans="1:71">
      <c r="A613" s="41"/>
      <c r="B613" s="124"/>
      <c r="C613" s="124"/>
      <c r="D613" s="124"/>
      <c r="E613" s="124"/>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6"/>
      <c r="AL613" s="46"/>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c r="BK613" s="41"/>
      <c r="BL613" s="41"/>
      <c r="BM613" s="41"/>
      <c r="BN613" s="41"/>
      <c r="BO613" s="41"/>
      <c r="BP613" s="41"/>
      <c r="BQ613" s="41"/>
      <c r="BR613" s="41"/>
      <c r="BS613" s="41"/>
    </row>
    <row r="614" spans="1:71">
      <c r="A614" s="41"/>
      <c r="B614" s="124"/>
      <c r="C614" s="124"/>
      <c r="D614" s="124"/>
      <c r="E614" s="124"/>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6"/>
      <c r="AL614" s="46"/>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c r="BK614" s="41"/>
      <c r="BL614" s="41"/>
      <c r="BM614" s="41"/>
      <c r="BN614" s="41"/>
      <c r="BO614" s="41"/>
      <c r="BP614" s="41"/>
      <c r="BQ614" s="41"/>
      <c r="BR614" s="41"/>
      <c r="BS614" s="41"/>
    </row>
    <row r="615" spans="1:71">
      <c r="A615" s="41"/>
      <c r="B615" s="124"/>
      <c r="C615" s="124"/>
      <c r="D615" s="124"/>
      <c r="E615" s="124"/>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6"/>
      <c r="AL615" s="46"/>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c r="BK615" s="41"/>
      <c r="BL615" s="41"/>
      <c r="BM615" s="41"/>
      <c r="BN615" s="41"/>
      <c r="BO615" s="41"/>
      <c r="BP615" s="41"/>
      <c r="BQ615" s="41"/>
      <c r="BR615" s="41"/>
      <c r="BS615" s="41"/>
    </row>
    <row r="616" spans="1:71">
      <c r="A616" s="41"/>
      <c r="B616" s="124"/>
      <c r="C616" s="124"/>
      <c r="D616" s="124"/>
      <c r="E616" s="124"/>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6"/>
      <c r="AL616" s="46"/>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c r="BQ616" s="41"/>
      <c r="BR616" s="41"/>
      <c r="BS616" s="41"/>
    </row>
    <row r="617" spans="1:71">
      <c r="A617" s="41"/>
      <c r="B617" s="124"/>
      <c r="C617" s="124"/>
      <c r="D617" s="124"/>
      <c r="E617" s="124"/>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6"/>
      <c r="AL617" s="46"/>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c r="BK617" s="41"/>
      <c r="BL617" s="41"/>
      <c r="BM617" s="41"/>
      <c r="BN617" s="41"/>
      <c r="BO617" s="41"/>
      <c r="BP617" s="41"/>
      <c r="BQ617" s="41"/>
      <c r="BR617" s="41"/>
      <c r="BS617" s="41"/>
    </row>
    <row r="618" spans="1:71">
      <c r="A618" s="41"/>
      <c r="B618" s="124"/>
      <c r="C618" s="124"/>
      <c r="D618" s="124"/>
      <c r="E618" s="124"/>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6"/>
      <c r="AL618" s="46"/>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c r="BK618" s="41"/>
      <c r="BL618" s="41"/>
      <c r="BM618" s="41"/>
      <c r="BN618" s="41"/>
      <c r="BO618" s="41"/>
      <c r="BP618" s="41"/>
      <c r="BQ618" s="41"/>
      <c r="BR618" s="41"/>
      <c r="BS618" s="41"/>
    </row>
    <row r="619" spans="1:71">
      <c r="A619" s="41"/>
      <c r="B619" s="124"/>
      <c r="C619" s="124"/>
      <c r="D619" s="124"/>
      <c r="E619" s="124"/>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6"/>
      <c r="AL619" s="46"/>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c r="BK619" s="41"/>
      <c r="BL619" s="41"/>
      <c r="BM619" s="41"/>
      <c r="BN619" s="41"/>
      <c r="BO619" s="41"/>
      <c r="BP619" s="41"/>
      <c r="BQ619" s="41"/>
      <c r="BR619" s="41"/>
      <c r="BS619" s="41"/>
    </row>
    <row r="620" spans="1:71">
      <c r="A620" s="41"/>
      <c r="B620" s="124"/>
      <c r="C620" s="124"/>
      <c r="D620" s="124"/>
      <c r="E620" s="124"/>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6"/>
      <c r="AL620" s="46"/>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41"/>
      <c r="BM620" s="41"/>
      <c r="BN620" s="41"/>
      <c r="BO620" s="41"/>
      <c r="BP620" s="41"/>
      <c r="BQ620" s="41"/>
      <c r="BR620" s="41"/>
      <c r="BS620" s="41"/>
    </row>
    <row r="621" spans="1:71">
      <c r="A621" s="41"/>
      <c r="B621" s="124"/>
      <c r="C621" s="124"/>
      <c r="D621" s="124"/>
      <c r="E621" s="124"/>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6"/>
      <c r="AL621" s="46"/>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c r="BR621" s="41"/>
      <c r="BS621" s="41"/>
    </row>
    <row r="622" spans="1:71">
      <c r="B622" s="230"/>
      <c r="C622" s="230"/>
      <c r="D622" s="230"/>
      <c r="E622" s="230"/>
      <c r="AK622" s="51"/>
      <c r="AL622" s="51"/>
    </row>
    <row r="623" spans="1:71">
      <c r="B623" s="230"/>
      <c r="C623" s="230"/>
      <c r="D623" s="230"/>
      <c r="E623" s="230"/>
      <c r="AK623" s="51"/>
      <c r="AL623" s="51"/>
    </row>
    <row r="624" spans="1:71">
      <c r="B624" s="230"/>
      <c r="C624" s="230"/>
      <c r="D624" s="230"/>
      <c r="E624" s="230"/>
      <c r="AK624" s="51"/>
      <c r="AL624" s="51"/>
    </row>
    <row r="625" spans="2:38">
      <c r="B625" s="230"/>
      <c r="C625" s="230"/>
      <c r="D625" s="230"/>
      <c r="E625" s="230"/>
      <c r="AK625" s="51"/>
      <c r="AL625" s="51"/>
    </row>
    <row r="626" spans="2:38">
      <c r="B626" s="230"/>
      <c r="C626" s="230"/>
      <c r="D626" s="230"/>
      <c r="E626" s="230"/>
      <c r="AK626" s="51"/>
      <c r="AL626" s="51"/>
    </row>
    <row r="627" spans="2:38">
      <c r="B627" s="230"/>
      <c r="C627" s="230"/>
      <c r="D627" s="230"/>
      <c r="E627" s="230"/>
      <c r="AK627" s="51"/>
      <c r="AL627" s="51"/>
    </row>
    <row r="628" spans="2:38">
      <c r="B628" s="230"/>
      <c r="C628" s="230"/>
      <c r="D628" s="230"/>
      <c r="E628" s="230"/>
      <c r="AK628" s="51"/>
      <c r="AL628" s="51"/>
    </row>
    <row r="629" spans="2:38">
      <c r="B629" s="230"/>
      <c r="C629" s="230"/>
      <c r="D629" s="230"/>
      <c r="E629" s="230"/>
      <c r="AK629" s="51"/>
      <c r="AL629" s="51"/>
    </row>
    <row r="630" spans="2:38">
      <c r="B630" s="230"/>
      <c r="C630" s="230"/>
      <c r="D630" s="230"/>
      <c r="E630" s="230"/>
      <c r="AK630" s="51"/>
      <c r="AL630" s="51"/>
    </row>
    <row r="631" spans="2:38">
      <c r="B631" s="230"/>
      <c r="C631" s="230"/>
      <c r="D631" s="230"/>
      <c r="E631" s="230"/>
      <c r="AK631" s="51"/>
      <c r="AL631" s="51"/>
    </row>
    <row r="632" spans="2:38">
      <c r="B632" s="230"/>
      <c r="C632" s="230"/>
      <c r="D632" s="230"/>
      <c r="E632" s="230"/>
      <c r="AK632" s="51"/>
      <c r="AL632" s="51"/>
    </row>
    <row r="633" spans="2:38">
      <c r="B633" s="230"/>
      <c r="C633" s="230"/>
      <c r="D633" s="230"/>
      <c r="E633" s="230"/>
      <c r="AK633" s="51"/>
      <c r="AL633" s="51"/>
    </row>
    <row r="634" spans="2:38">
      <c r="B634" s="230"/>
      <c r="C634" s="230"/>
      <c r="D634" s="230"/>
      <c r="E634" s="230"/>
      <c r="AK634" s="51"/>
      <c r="AL634" s="51"/>
    </row>
    <row r="635" spans="2:38">
      <c r="B635" s="230"/>
      <c r="C635" s="230"/>
      <c r="D635" s="230"/>
      <c r="E635" s="230"/>
      <c r="AK635" s="51"/>
      <c r="AL635" s="51"/>
    </row>
    <row r="636" spans="2:38">
      <c r="B636" s="230"/>
      <c r="C636" s="230"/>
      <c r="D636" s="230"/>
      <c r="E636" s="230"/>
      <c r="AK636" s="51"/>
      <c r="AL636" s="51"/>
    </row>
    <row r="637" spans="2:38">
      <c r="B637" s="230"/>
      <c r="C637" s="230"/>
      <c r="D637" s="230"/>
      <c r="E637" s="230"/>
      <c r="AK637" s="51"/>
      <c r="AL637" s="51"/>
    </row>
    <row r="638" spans="2:38">
      <c r="B638" s="230"/>
      <c r="C638" s="230"/>
      <c r="D638" s="230"/>
      <c r="E638" s="230"/>
      <c r="AK638" s="51"/>
      <c r="AL638" s="51"/>
    </row>
    <row r="639" spans="2:38">
      <c r="B639" s="230"/>
      <c r="C639" s="230"/>
      <c r="D639" s="230"/>
      <c r="E639" s="230"/>
      <c r="AK639" s="51"/>
      <c r="AL639" s="51"/>
    </row>
    <row r="640" spans="2:38">
      <c r="B640" s="230"/>
      <c r="C640" s="230"/>
      <c r="D640" s="230"/>
      <c r="E640" s="230"/>
      <c r="AK640" s="51"/>
      <c r="AL640" s="51"/>
    </row>
    <row r="641" spans="2:38">
      <c r="B641" s="230"/>
      <c r="C641" s="230"/>
      <c r="D641" s="230"/>
      <c r="E641" s="230"/>
      <c r="AK641" s="51"/>
      <c r="AL641" s="51"/>
    </row>
    <row r="642" spans="2:38">
      <c r="B642" s="230"/>
      <c r="C642" s="230"/>
      <c r="D642" s="230"/>
      <c r="E642" s="230"/>
      <c r="AK642" s="51"/>
      <c r="AL642" s="51"/>
    </row>
    <row r="643" spans="2:38">
      <c r="B643" s="230"/>
      <c r="C643" s="230"/>
      <c r="D643" s="230"/>
      <c r="E643" s="230"/>
      <c r="AK643" s="51"/>
      <c r="AL643" s="51"/>
    </row>
    <row r="644" spans="2:38">
      <c r="B644" s="230"/>
      <c r="C644" s="230"/>
      <c r="D644" s="230"/>
      <c r="E644" s="230"/>
      <c r="AK644" s="51"/>
      <c r="AL644" s="51"/>
    </row>
    <row r="645" spans="2:38">
      <c r="B645" s="230"/>
      <c r="C645" s="230"/>
      <c r="D645" s="230"/>
      <c r="E645" s="230"/>
      <c r="AK645" s="51"/>
      <c r="AL645" s="51"/>
    </row>
    <row r="646" spans="2:38">
      <c r="B646" s="230"/>
      <c r="C646" s="230"/>
      <c r="D646" s="230"/>
      <c r="E646" s="230"/>
      <c r="AK646" s="51"/>
      <c r="AL646" s="51"/>
    </row>
    <row r="647" spans="2:38">
      <c r="B647" s="230"/>
      <c r="C647" s="230"/>
      <c r="D647" s="230"/>
      <c r="E647" s="230"/>
      <c r="AK647" s="51"/>
      <c r="AL647" s="51"/>
    </row>
    <row r="648" spans="2:38">
      <c r="B648" s="230"/>
      <c r="C648" s="230"/>
      <c r="D648" s="230"/>
      <c r="E648" s="230"/>
      <c r="AK648" s="51"/>
      <c r="AL648" s="51"/>
    </row>
    <row r="649" spans="2:38">
      <c r="B649" s="230"/>
      <c r="C649" s="230"/>
      <c r="D649" s="230"/>
      <c r="E649" s="230"/>
      <c r="AK649" s="51"/>
      <c r="AL649" s="51"/>
    </row>
    <row r="650" spans="2:38">
      <c r="B650" s="230"/>
      <c r="C650" s="230"/>
      <c r="D650" s="230"/>
      <c r="E650" s="230"/>
      <c r="AK650" s="51"/>
      <c r="AL650" s="51"/>
    </row>
    <row r="651" spans="2:38">
      <c r="B651" s="230"/>
      <c r="C651" s="230"/>
      <c r="D651" s="230"/>
      <c r="E651" s="230"/>
      <c r="AK651" s="51"/>
      <c r="AL651" s="51"/>
    </row>
    <row r="652" spans="2:38">
      <c r="B652" s="230"/>
      <c r="C652" s="230"/>
      <c r="D652" s="230"/>
      <c r="E652" s="230"/>
      <c r="AK652" s="51"/>
      <c r="AL652" s="51"/>
    </row>
    <row r="653" spans="2:38">
      <c r="B653" s="230"/>
      <c r="C653" s="230"/>
      <c r="D653" s="230"/>
      <c r="E653" s="230"/>
      <c r="AK653" s="51"/>
      <c r="AL653" s="51"/>
    </row>
    <row r="654" spans="2:38">
      <c r="B654" s="230"/>
      <c r="C654" s="230"/>
      <c r="D654" s="230"/>
      <c r="E654" s="230"/>
      <c r="AK654" s="51"/>
      <c r="AL654" s="51"/>
    </row>
    <row r="655" spans="2:38">
      <c r="B655" s="230"/>
      <c r="C655" s="230"/>
      <c r="D655" s="230"/>
      <c r="E655" s="230"/>
      <c r="AK655" s="51"/>
      <c r="AL655" s="51"/>
    </row>
    <row r="656" spans="2:38">
      <c r="B656" s="230"/>
      <c r="C656" s="230"/>
      <c r="D656" s="230"/>
      <c r="E656" s="230"/>
      <c r="AK656" s="51"/>
      <c r="AL656" s="51"/>
    </row>
    <row r="657" spans="2:38">
      <c r="B657" s="230"/>
      <c r="C657" s="230"/>
      <c r="D657" s="230"/>
      <c r="E657" s="230"/>
      <c r="AK657" s="51"/>
      <c r="AL657" s="51"/>
    </row>
    <row r="658" spans="2:38">
      <c r="B658" s="230"/>
      <c r="C658" s="230"/>
      <c r="D658" s="230"/>
      <c r="E658" s="230"/>
      <c r="AK658" s="51"/>
      <c r="AL658" s="51"/>
    </row>
    <row r="659" spans="2:38">
      <c r="B659" s="230"/>
      <c r="C659" s="230"/>
      <c r="D659" s="230"/>
      <c r="E659" s="230"/>
      <c r="AK659" s="51"/>
      <c r="AL659" s="51"/>
    </row>
    <row r="660" spans="2:38">
      <c r="B660" s="230"/>
      <c r="C660" s="230"/>
      <c r="D660" s="230"/>
      <c r="E660" s="230"/>
      <c r="AK660" s="51"/>
      <c r="AL660" s="51"/>
    </row>
    <row r="661" spans="2:38">
      <c r="B661" s="230"/>
      <c r="C661" s="230"/>
      <c r="D661" s="230"/>
      <c r="E661" s="230"/>
      <c r="AK661" s="51"/>
      <c r="AL661" s="51"/>
    </row>
    <row r="662" spans="2:38">
      <c r="B662" s="230"/>
      <c r="C662" s="230"/>
      <c r="D662" s="230"/>
      <c r="E662" s="230"/>
      <c r="AK662" s="51"/>
      <c r="AL662" s="51"/>
    </row>
    <row r="663" spans="2:38">
      <c r="B663" s="230"/>
      <c r="C663" s="230"/>
      <c r="D663" s="230"/>
      <c r="E663" s="230"/>
      <c r="AK663" s="51"/>
      <c r="AL663" s="51"/>
    </row>
    <row r="664" spans="2:38">
      <c r="B664" s="230"/>
      <c r="C664" s="230"/>
      <c r="D664" s="230"/>
      <c r="E664" s="230"/>
      <c r="AK664" s="51"/>
      <c r="AL664" s="51"/>
    </row>
    <row r="665" spans="2:38">
      <c r="B665" s="230"/>
      <c r="C665" s="230"/>
      <c r="D665" s="230"/>
      <c r="E665" s="230"/>
      <c r="AK665" s="51"/>
      <c r="AL665" s="51"/>
    </row>
    <row r="666" spans="2:38">
      <c r="B666" s="230"/>
      <c r="C666" s="230"/>
      <c r="D666" s="230"/>
      <c r="E666" s="230"/>
      <c r="AK666" s="51"/>
      <c r="AL666" s="51"/>
    </row>
    <row r="667" spans="2:38">
      <c r="B667" s="230"/>
      <c r="C667" s="230"/>
      <c r="D667" s="230"/>
      <c r="E667" s="230"/>
      <c r="AK667" s="51"/>
      <c r="AL667" s="51"/>
    </row>
    <row r="668" spans="2:38">
      <c r="B668" s="230"/>
      <c r="C668" s="230"/>
      <c r="D668" s="230"/>
      <c r="E668" s="230"/>
      <c r="AK668" s="51"/>
      <c r="AL668" s="51"/>
    </row>
    <row r="669" spans="2:38">
      <c r="B669" s="230"/>
      <c r="C669" s="230"/>
      <c r="D669" s="230"/>
      <c r="E669" s="230"/>
      <c r="AK669" s="51"/>
      <c r="AL669" s="51"/>
    </row>
    <row r="670" spans="2:38">
      <c r="B670" s="230"/>
      <c r="C670" s="230"/>
      <c r="D670" s="230"/>
      <c r="E670" s="230"/>
      <c r="AK670" s="51"/>
      <c r="AL670" s="51"/>
    </row>
    <row r="671" spans="2:38">
      <c r="B671" s="230"/>
      <c r="C671" s="230"/>
      <c r="D671" s="230"/>
      <c r="E671" s="230"/>
      <c r="AK671" s="51"/>
      <c r="AL671" s="51"/>
    </row>
    <row r="672" spans="2:38">
      <c r="B672" s="230"/>
      <c r="C672" s="230"/>
      <c r="D672" s="230"/>
      <c r="E672" s="230"/>
      <c r="AK672" s="51"/>
      <c r="AL672" s="51"/>
    </row>
    <row r="673" spans="2:38">
      <c r="B673" s="230"/>
      <c r="C673" s="230"/>
      <c r="D673" s="230"/>
      <c r="E673" s="230"/>
      <c r="AK673" s="51"/>
      <c r="AL673" s="51"/>
    </row>
    <row r="674" spans="2:38">
      <c r="B674" s="230"/>
      <c r="C674" s="230"/>
      <c r="D674" s="230"/>
      <c r="E674" s="230"/>
      <c r="AK674" s="51"/>
      <c r="AL674" s="51"/>
    </row>
    <row r="675" spans="2:38">
      <c r="B675" s="230"/>
      <c r="C675" s="230"/>
      <c r="D675" s="230"/>
      <c r="E675" s="230"/>
      <c r="AK675" s="51"/>
      <c r="AL675" s="51"/>
    </row>
    <row r="676" spans="2:38">
      <c r="B676" s="230"/>
      <c r="C676" s="230"/>
      <c r="D676" s="230"/>
      <c r="E676" s="230"/>
      <c r="AK676" s="51"/>
      <c r="AL676" s="51"/>
    </row>
    <row r="677" spans="2:38">
      <c r="B677" s="230"/>
      <c r="C677" s="230"/>
      <c r="D677" s="230"/>
      <c r="E677" s="230"/>
      <c r="AK677" s="51"/>
      <c r="AL677" s="51"/>
    </row>
    <row r="678" spans="2:38">
      <c r="B678" s="230"/>
      <c r="C678" s="230"/>
      <c r="D678" s="230"/>
      <c r="E678" s="230"/>
      <c r="AK678" s="51"/>
      <c r="AL678" s="51"/>
    </row>
    <row r="679" spans="2:38">
      <c r="B679" s="230"/>
      <c r="C679" s="230"/>
      <c r="D679" s="230"/>
      <c r="E679" s="230"/>
      <c r="AK679" s="51"/>
      <c r="AL679" s="51"/>
    </row>
    <row r="680" spans="2:38">
      <c r="B680" s="230"/>
      <c r="C680" s="230"/>
      <c r="D680" s="230"/>
      <c r="E680" s="230"/>
      <c r="AK680" s="51"/>
      <c r="AL680" s="51"/>
    </row>
    <row r="681" spans="2:38">
      <c r="B681" s="230"/>
      <c r="C681" s="230"/>
      <c r="D681" s="230"/>
      <c r="E681" s="230"/>
      <c r="AK681" s="51"/>
      <c r="AL681" s="51"/>
    </row>
    <row r="682" spans="2:38">
      <c r="B682" s="230"/>
      <c r="C682" s="230"/>
      <c r="D682" s="230"/>
      <c r="E682" s="230"/>
      <c r="AK682" s="51"/>
      <c r="AL682" s="51"/>
    </row>
    <row r="683" spans="2:38">
      <c r="B683" s="230"/>
      <c r="C683" s="230"/>
      <c r="D683" s="230"/>
      <c r="E683" s="230"/>
      <c r="AK683" s="51"/>
      <c r="AL683" s="51"/>
    </row>
    <row r="684" spans="2:38">
      <c r="B684" s="230"/>
      <c r="C684" s="230"/>
      <c r="D684" s="230"/>
      <c r="E684" s="230"/>
      <c r="AK684" s="51"/>
      <c r="AL684" s="51"/>
    </row>
    <row r="685" spans="2:38">
      <c r="B685" s="230"/>
      <c r="C685" s="230"/>
      <c r="D685" s="230"/>
      <c r="E685" s="230"/>
      <c r="AK685" s="51"/>
      <c r="AL685" s="51"/>
    </row>
    <row r="686" spans="2:38">
      <c r="B686" s="230"/>
      <c r="C686" s="230"/>
      <c r="D686" s="230"/>
      <c r="E686" s="230"/>
      <c r="AK686" s="51"/>
      <c r="AL686" s="51"/>
    </row>
    <row r="687" spans="2:38">
      <c r="B687" s="230"/>
      <c r="C687" s="230"/>
      <c r="D687" s="230"/>
      <c r="E687" s="230"/>
      <c r="AK687" s="51"/>
      <c r="AL687" s="51"/>
    </row>
    <row r="688" spans="2:38">
      <c r="B688" s="230"/>
      <c r="C688" s="230"/>
      <c r="D688" s="230"/>
      <c r="E688" s="230"/>
      <c r="AK688" s="51"/>
      <c r="AL688" s="51"/>
    </row>
    <row r="689" spans="2:38">
      <c r="B689" s="230"/>
      <c r="C689" s="230"/>
      <c r="D689" s="230"/>
      <c r="E689" s="230"/>
      <c r="AK689" s="51"/>
      <c r="AL689" s="51"/>
    </row>
    <row r="690" spans="2:38">
      <c r="B690" s="230"/>
      <c r="C690" s="230"/>
      <c r="D690" s="230"/>
      <c r="E690" s="230"/>
      <c r="AK690" s="51"/>
      <c r="AL690" s="51"/>
    </row>
    <row r="691" spans="2:38">
      <c r="B691" s="230"/>
      <c r="C691" s="230"/>
      <c r="D691" s="230"/>
      <c r="E691" s="230"/>
      <c r="AK691" s="51"/>
      <c r="AL691" s="51"/>
    </row>
    <row r="692" spans="2:38">
      <c r="B692" s="230"/>
      <c r="C692" s="230"/>
      <c r="D692" s="230"/>
      <c r="E692" s="230"/>
      <c r="AK692" s="51"/>
      <c r="AL692" s="51"/>
    </row>
    <row r="693" spans="2:38">
      <c r="B693" s="230"/>
      <c r="C693" s="230"/>
      <c r="D693" s="230"/>
      <c r="E693" s="230"/>
      <c r="AK693" s="51"/>
      <c r="AL693" s="51"/>
    </row>
    <row r="694" spans="2:38">
      <c r="B694" s="230"/>
      <c r="C694" s="230"/>
      <c r="D694" s="230"/>
      <c r="E694" s="230"/>
      <c r="AK694" s="51"/>
      <c r="AL694" s="51"/>
    </row>
    <row r="695" spans="2:38">
      <c r="B695" s="230"/>
      <c r="C695" s="230"/>
      <c r="D695" s="230"/>
      <c r="E695" s="230"/>
      <c r="AK695" s="51"/>
      <c r="AL695" s="51"/>
    </row>
    <row r="696" spans="2:38">
      <c r="B696" s="230"/>
      <c r="C696" s="230"/>
      <c r="D696" s="230"/>
      <c r="E696" s="230"/>
      <c r="AK696" s="51"/>
      <c r="AL696" s="51"/>
    </row>
    <row r="697" spans="2:38">
      <c r="B697" s="230"/>
      <c r="C697" s="230"/>
      <c r="D697" s="230"/>
      <c r="E697" s="230"/>
      <c r="AK697" s="51"/>
      <c r="AL697" s="51"/>
    </row>
    <row r="698" spans="2:38">
      <c r="B698" s="230"/>
      <c r="C698" s="230"/>
      <c r="D698" s="230"/>
      <c r="E698" s="230"/>
      <c r="AK698" s="51"/>
      <c r="AL698" s="51"/>
    </row>
    <row r="699" spans="2:38">
      <c r="B699" s="230"/>
      <c r="C699" s="230"/>
      <c r="D699" s="230"/>
      <c r="E699" s="230"/>
      <c r="AK699" s="51"/>
      <c r="AL699" s="51"/>
    </row>
    <row r="700" spans="2:38">
      <c r="B700" s="230"/>
      <c r="C700" s="230"/>
      <c r="D700" s="230"/>
      <c r="E700" s="230"/>
      <c r="AK700" s="51"/>
      <c r="AL700" s="51"/>
    </row>
    <row r="701" spans="2:38">
      <c r="B701" s="230"/>
      <c r="C701" s="230"/>
      <c r="D701" s="230"/>
      <c r="E701" s="230"/>
      <c r="AK701" s="51"/>
      <c r="AL701" s="51"/>
    </row>
    <row r="702" spans="2:38">
      <c r="B702" s="230"/>
      <c r="C702" s="230"/>
      <c r="D702" s="230"/>
      <c r="E702" s="230"/>
      <c r="AK702" s="51"/>
      <c r="AL702" s="51"/>
    </row>
    <row r="703" spans="2:38">
      <c r="B703" s="230"/>
      <c r="C703" s="230"/>
      <c r="D703" s="230"/>
      <c r="E703" s="230"/>
      <c r="AK703" s="51"/>
      <c r="AL703" s="51"/>
    </row>
    <row r="704" spans="2:38">
      <c r="B704" s="230"/>
      <c r="C704" s="230"/>
      <c r="D704" s="230"/>
      <c r="E704" s="230"/>
      <c r="AK704" s="51"/>
      <c r="AL704" s="51"/>
    </row>
    <row r="705" spans="2:38">
      <c r="B705" s="230"/>
      <c r="C705" s="230"/>
      <c r="D705" s="230"/>
      <c r="E705" s="230"/>
      <c r="AK705" s="51"/>
      <c r="AL705" s="51"/>
    </row>
    <row r="706" spans="2:38">
      <c r="B706" s="230"/>
      <c r="C706" s="230"/>
      <c r="D706" s="230"/>
      <c r="E706" s="230"/>
      <c r="AK706" s="51"/>
      <c r="AL706" s="51"/>
    </row>
    <row r="707" spans="2:38">
      <c r="B707" s="230"/>
      <c r="C707" s="230"/>
      <c r="D707" s="230"/>
      <c r="E707" s="230"/>
      <c r="AK707" s="51"/>
      <c r="AL707" s="51"/>
    </row>
    <row r="708" spans="2:38">
      <c r="B708" s="230"/>
      <c r="C708" s="230"/>
      <c r="D708" s="230"/>
      <c r="E708" s="230"/>
      <c r="AK708" s="51"/>
      <c r="AL708" s="51"/>
    </row>
    <row r="709" spans="2:38">
      <c r="B709" s="230"/>
      <c r="C709" s="230"/>
      <c r="D709" s="230"/>
      <c r="E709" s="230"/>
      <c r="AK709" s="51"/>
      <c r="AL709" s="51"/>
    </row>
    <row r="710" spans="2:38">
      <c r="B710" s="230"/>
      <c r="C710" s="230"/>
      <c r="D710" s="230"/>
      <c r="E710" s="230"/>
      <c r="AK710" s="51"/>
      <c r="AL710" s="51"/>
    </row>
    <row r="711" spans="2:38">
      <c r="B711" s="230"/>
      <c r="C711" s="230"/>
      <c r="D711" s="230"/>
      <c r="E711" s="230"/>
      <c r="AK711" s="51"/>
      <c r="AL711" s="51"/>
    </row>
    <row r="712" spans="2:38">
      <c r="B712" s="230"/>
      <c r="C712" s="230"/>
      <c r="D712" s="230"/>
      <c r="E712" s="230"/>
      <c r="AK712" s="51"/>
      <c r="AL712" s="51"/>
    </row>
    <row r="713" spans="2:38">
      <c r="B713" s="230"/>
      <c r="C713" s="230"/>
      <c r="D713" s="230"/>
      <c r="E713" s="230"/>
      <c r="AK713" s="51"/>
      <c r="AL713" s="51"/>
    </row>
    <row r="714" spans="2:38">
      <c r="B714" s="230"/>
      <c r="C714" s="230"/>
      <c r="D714" s="230"/>
      <c r="E714" s="230"/>
      <c r="AK714" s="51"/>
      <c r="AL714" s="51"/>
    </row>
    <row r="715" spans="2:38">
      <c r="B715" s="230"/>
      <c r="C715" s="230"/>
      <c r="D715" s="230"/>
      <c r="E715" s="230"/>
      <c r="AK715" s="51"/>
      <c r="AL715" s="51"/>
    </row>
    <row r="716" spans="2:38">
      <c r="B716" s="230"/>
      <c r="C716" s="230"/>
      <c r="D716" s="230"/>
      <c r="E716" s="230"/>
      <c r="AK716" s="51"/>
      <c r="AL716" s="51"/>
    </row>
    <row r="717" spans="2:38">
      <c r="B717" s="230"/>
      <c r="C717" s="230"/>
      <c r="D717" s="230"/>
      <c r="E717" s="230"/>
      <c r="AK717" s="51"/>
      <c r="AL717" s="51"/>
    </row>
    <row r="718" spans="2:38">
      <c r="B718" s="230"/>
      <c r="C718" s="230"/>
      <c r="D718" s="230"/>
      <c r="E718" s="230"/>
      <c r="AK718" s="51"/>
      <c r="AL718" s="51"/>
    </row>
    <row r="719" spans="2:38">
      <c r="B719" s="230"/>
      <c r="C719" s="230"/>
      <c r="D719" s="230"/>
      <c r="E719" s="230"/>
      <c r="AK719" s="51"/>
      <c r="AL719" s="51"/>
    </row>
    <row r="720" spans="2:38">
      <c r="B720" s="230"/>
      <c r="C720" s="230"/>
      <c r="D720" s="230"/>
      <c r="E720" s="230"/>
      <c r="AK720" s="51"/>
      <c r="AL720" s="51"/>
    </row>
    <row r="721" spans="2:38">
      <c r="B721" s="230"/>
      <c r="C721" s="230"/>
      <c r="D721" s="230"/>
      <c r="E721" s="230"/>
      <c r="AK721" s="51"/>
      <c r="AL721" s="51"/>
    </row>
    <row r="722" spans="2:38">
      <c r="B722" s="230"/>
      <c r="C722" s="230"/>
      <c r="D722" s="230"/>
      <c r="E722" s="230"/>
      <c r="AK722" s="51"/>
      <c r="AL722" s="51"/>
    </row>
    <row r="723" spans="2:38">
      <c r="B723" s="230"/>
      <c r="C723" s="230"/>
      <c r="D723" s="230"/>
      <c r="E723" s="230"/>
      <c r="AK723" s="51"/>
      <c r="AL723" s="51"/>
    </row>
    <row r="724" spans="2:38">
      <c r="B724" s="230"/>
      <c r="C724" s="230"/>
      <c r="D724" s="230"/>
      <c r="E724" s="230"/>
      <c r="AK724" s="51"/>
      <c r="AL724" s="51"/>
    </row>
    <row r="725" spans="2:38">
      <c r="B725" s="230"/>
      <c r="C725" s="230"/>
      <c r="D725" s="230"/>
      <c r="E725" s="230"/>
      <c r="AK725" s="51"/>
      <c r="AL725" s="51"/>
    </row>
    <row r="726" spans="2:38">
      <c r="B726" s="230"/>
      <c r="C726" s="230"/>
      <c r="D726" s="230"/>
      <c r="E726" s="230"/>
      <c r="AK726" s="51"/>
      <c r="AL726" s="51"/>
    </row>
    <row r="727" spans="2:38">
      <c r="B727" s="230"/>
      <c r="C727" s="230"/>
      <c r="D727" s="230"/>
      <c r="E727" s="230"/>
      <c r="AK727" s="51"/>
      <c r="AL727" s="51"/>
    </row>
    <row r="728" spans="2:38">
      <c r="B728" s="230"/>
      <c r="C728" s="230"/>
      <c r="D728" s="230"/>
      <c r="E728" s="230"/>
      <c r="AK728" s="51"/>
      <c r="AL728" s="51"/>
    </row>
    <row r="729" spans="2:38">
      <c r="B729" s="230"/>
      <c r="C729" s="230"/>
      <c r="D729" s="230"/>
      <c r="E729" s="230"/>
      <c r="AK729" s="51"/>
      <c r="AL729" s="51"/>
    </row>
    <row r="730" spans="2:38">
      <c r="B730" s="230"/>
      <c r="C730" s="230"/>
      <c r="D730" s="230"/>
      <c r="E730" s="230"/>
      <c r="AK730" s="51"/>
      <c r="AL730" s="51"/>
    </row>
    <row r="731" spans="2:38">
      <c r="B731" s="230"/>
      <c r="C731" s="230"/>
      <c r="D731" s="230"/>
      <c r="E731" s="230"/>
      <c r="AK731" s="51"/>
      <c r="AL731" s="51"/>
    </row>
    <row r="732" spans="2:38">
      <c r="B732" s="230"/>
      <c r="C732" s="230"/>
      <c r="D732" s="230"/>
      <c r="E732" s="230"/>
      <c r="AK732" s="51"/>
      <c r="AL732" s="51"/>
    </row>
    <row r="733" spans="2:38">
      <c r="B733" s="230"/>
      <c r="C733" s="230"/>
      <c r="D733" s="230"/>
      <c r="E733" s="230"/>
      <c r="AK733" s="51"/>
      <c r="AL733" s="51"/>
    </row>
    <row r="734" spans="2:38">
      <c r="B734" s="230"/>
      <c r="C734" s="230"/>
      <c r="D734" s="230"/>
      <c r="E734" s="230"/>
      <c r="AK734" s="51"/>
      <c r="AL734" s="51"/>
    </row>
    <row r="735" spans="2:38">
      <c r="B735" s="230"/>
      <c r="C735" s="230"/>
      <c r="D735" s="230"/>
      <c r="E735" s="230"/>
      <c r="AK735" s="51"/>
      <c r="AL735" s="51"/>
    </row>
    <row r="736" spans="2:38">
      <c r="B736" s="230"/>
      <c r="C736" s="230"/>
      <c r="D736" s="230"/>
      <c r="E736" s="230"/>
      <c r="AK736" s="51"/>
      <c r="AL736" s="51"/>
    </row>
    <row r="737" spans="2:38">
      <c r="B737" s="230"/>
      <c r="C737" s="230"/>
      <c r="D737" s="230"/>
      <c r="E737" s="230"/>
      <c r="AK737" s="51"/>
      <c r="AL737" s="51"/>
    </row>
    <row r="738" spans="2:38">
      <c r="AK738" s="51"/>
      <c r="AL738" s="51"/>
    </row>
    <row r="739" spans="2:38">
      <c r="AK739" s="51"/>
      <c r="AL739" s="51"/>
    </row>
    <row r="740" spans="2:38">
      <c r="AK740" s="51"/>
      <c r="AL740" s="51"/>
    </row>
    <row r="741" spans="2:38">
      <c r="AK741" s="51"/>
      <c r="AL741" s="51"/>
    </row>
    <row r="742" spans="2:38">
      <c r="AK742" s="51"/>
      <c r="AL742" s="51"/>
    </row>
    <row r="743" spans="2:38">
      <c r="AK743" s="51"/>
      <c r="AL743" s="51"/>
    </row>
    <row r="744" spans="2:38">
      <c r="AK744" s="51"/>
      <c r="AL744" s="51"/>
    </row>
    <row r="745" spans="2:38">
      <c r="AK745" s="51"/>
      <c r="AL745" s="51"/>
    </row>
    <row r="746" spans="2:38">
      <c r="AK746" s="51"/>
      <c r="AL746" s="51"/>
    </row>
    <row r="747" spans="2:38">
      <c r="AK747" s="51"/>
      <c r="AL747" s="51"/>
    </row>
    <row r="748" spans="2:38">
      <c r="AK748" s="51"/>
      <c r="AL748" s="51"/>
    </row>
    <row r="749" spans="2:38">
      <c r="AK749" s="51"/>
      <c r="AL749" s="51"/>
    </row>
    <row r="750" spans="2:38">
      <c r="AK750" s="51"/>
      <c r="AL750" s="51"/>
    </row>
    <row r="751" spans="2:38">
      <c r="AK751" s="51"/>
      <c r="AL751" s="51"/>
    </row>
    <row r="752" spans="2:38">
      <c r="AK752" s="51"/>
      <c r="AL752" s="51"/>
    </row>
    <row r="753" spans="37:38">
      <c r="AK753" s="51"/>
      <c r="AL753" s="51"/>
    </row>
    <row r="754" spans="37:38">
      <c r="AK754" s="51"/>
      <c r="AL754" s="51"/>
    </row>
    <row r="755" spans="37:38">
      <c r="AK755" s="51"/>
      <c r="AL755" s="51"/>
    </row>
    <row r="756" spans="37:38">
      <c r="AK756" s="51"/>
      <c r="AL756" s="51"/>
    </row>
    <row r="757" spans="37:38">
      <c r="AK757" s="51"/>
      <c r="AL757" s="51"/>
    </row>
    <row r="758" spans="37:38">
      <c r="AK758" s="51"/>
      <c r="AL758" s="51"/>
    </row>
    <row r="759" spans="37:38">
      <c r="AK759" s="51"/>
      <c r="AL759" s="51"/>
    </row>
    <row r="760" spans="37:38">
      <c r="AK760" s="51"/>
      <c r="AL760" s="51"/>
    </row>
    <row r="761" spans="37:38">
      <c r="AK761" s="51"/>
      <c r="AL761" s="51"/>
    </row>
    <row r="762" spans="37:38">
      <c r="AK762" s="51"/>
      <c r="AL762" s="51"/>
    </row>
    <row r="763" spans="37:38">
      <c r="AK763" s="51"/>
      <c r="AL763" s="51"/>
    </row>
    <row r="764" spans="37:38">
      <c r="AK764" s="51"/>
      <c r="AL764" s="51"/>
    </row>
    <row r="765" spans="37:38">
      <c r="AK765" s="51"/>
      <c r="AL765" s="51"/>
    </row>
    <row r="766" spans="37:38">
      <c r="AK766" s="51"/>
      <c r="AL766" s="51"/>
    </row>
    <row r="767" spans="37:38">
      <c r="AK767" s="51"/>
      <c r="AL767" s="51"/>
    </row>
    <row r="768" spans="37:38">
      <c r="AK768" s="51"/>
      <c r="AL768" s="51"/>
    </row>
    <row r="769" spans="37:38">
      <c r="AK769" s="51"/>
      <c r="AL769" s="51"/>
    </row>
    <row r="770" spans="37:38">
      <c r="AK770" s="51"/>
      <c r="AL770" s="51"/>
    </row>
    <row r="771" spans="37:38">
      <c r="AK771" s="51"/>
      <c r="AL771" s="51"/>
    </row>
    <row r="772" spans="37:38">
      <c r="AK772" s="51"/>
      <c r="AL772" s="51"/>
    </row>
    <row r="773" spans="37:38">
      <c r="AK773" s="51"/>
      <c r="AL773" s="51"/>
    </row>
    <row r="774" spans="37:38">
      <c r="AK774" s="51"/>
      <c r="AL774" s="51"/>
    </row>
    <row r="775" spans="37:38">
      <c r="AK775" s="51"/>
      <c r="AL775" s="51"/>
    </row>
    <row r="776" spans="37:38">
      <c r="AK776" s="51"/>
      <c r="AL776" s="51"/>
    </row>
    <row r="777" spans="37:38">
      <c r="AK777" s="51"/>
      <c r="AL777" s="51"/>
    </row>
    <row r="778" spans="37:38">
      <c r="AK778" s="51"/>
      <c r="AL778" s="51"/>
    </row>
    <row r="779" spans="37:38">
      <c r="AK779" s="51"/>
      <c r="AL779" s="51"/>
    </row>
    <row r="780" spans="37:38">
      <c r="AK780" s="51"/>
      <c r="AL780" s="51"/>
    </row>
    <row r="781" spans="37:38">
      <c r="AK781" s="51"/>
      <c r="AL781" s="51"/>
    </row>
    <row r="782" spans="37:38">
      <c r="AK782" s="51"/>
      <c r="AL782" s="51"/>
    </row>
    <row r="783" spans="37:38">
      <c r="AK783" s="51"/>
      <c r="AL783" s="51"/>
    </row>
    <row r="784" spans="37:38">
      <c r="AK784" s="51"/>
      <c r="AL784" s="51"/>
    </row>
    <row r="785" spans="37:38">
      <c r="AK785" s="51"/>
      <c r="AL785" s="51"/>
    </row>
    <row r="786" spans="37:38">
      <c r="AK786" s="51"/>
      <c r="AL786" s="51"/>
    </row>
    <row r="787" spans="37:38">
      <c r="AK787" s="51"/>
      <c r="AL787" s="51"/>
    </row>
    <row r="788" spans="37:38">
      <c r="AK788" s="51"/>
      <c r="AL788" s="51"/>
    </row>
    <row r="789" spans="37:38">
      <c r="AK789" s="51"/>
      <c r="AL789" s="51"/>
    </row>
    <row r="790" spans="37:38">
      <c r="AK790" s="51"/>
      <c r="AL790" s="51"/>
    </row>
    <row r="791" spans="37:38">
      <c r="AK791" s="51"/>
      <c r="AL791" s="51"/>
    </row>
    <row r="792" spans="37:38">
      <c r="AK792" s="51"/>
      <c r="AL792" s="51"/>
    </row>
    <row r="793" spans="37:38">
      <c r="AK793" s="51"/>
      <c r="AL793" s="51"/>
    </row>
    <row r="794" spans="37:38">
      <c r="AK794" s="51"/>
      <c r="AL794" s="51"/>
    </row>
  </sheetData>
  <mergeCells count="5103">
    <mergeCell ref="AF1:AI1"/>
    <mergeCell ref="B2:E2"/>
    <mergeCell ref="B3:E4"/>
    <mergeCell ref="F3:H4"/>
    <mergeCell ref="I3:P4"/>
    <mergeCell ref="Q3:R4"/>
    <mergeCell ref="S3:X3"/>
    <mergeCell ref="Y3:Z4"/>
    <mergeCell ref="AA3:AC4"/>
    <mergeCell ref="AD3:AE4"/>
    <mergeCell ref="B1:C1"/>
    <mergeCell ref="AD1:AE1"/>
    <mergeCell ref="AF5:AI6"/>
    <mergeCell ref="S6:X6"/>
    <mergeCell ref="B8:J8"/>
    <mergeCell ref="K8:Q8"/>
    <mergeCell ref="R8:Y8"/>
    <mergeCell ref="Z8:AE8"/>
    <mergeCell ref="AF8:AG10"/>
    <mergeCell ref="AH8:AI10"/>
    <mergeCell ref="B9:G9"/>
    <mergeCell ref="H9:H10"/>
    <mergeCell ref="AF3:AI4"/>
    <mergeCell ref="S4:X4"/>
    <mergeCell ref="B5:E6"/>
    <mergeCell ref="F5:H6"/>
    <mergeCell ref="I5:P6"/>
    <mergeCell ref="Q5:R6"/>
    <mergeCell ref="S5:X5"/>
    <mergeCell ref="Y5:Z6"/>
    <mergeCell ref="AA5:AC6"/>
    <mergeCell ref="AD5:AE6"/>
    <mergeCell ref="B11:C11"/>
    <mergeCell ref="D11:E11"/>
    <mergeCell ref="F11:G11"/>
    <mergeCell ref="I11:J11"/>
    <mergeCell ref="K11:M11"/>
    <mergeCell ref="N11:O11"/>
    <mergeCell ref="W9:Y10"/>
    <mergeCell ref="Z9:AA10"/>
    <mergeCell ref="AB9:AC10"/>
    <mergeCell ref="AD9:AE10"/>
    <mergeCell ref="B10:C10"/>
    <mergeCell ref="D10:E10"/>
    <mergeCell ref="F10:G10"/>
    <mergeCell ref="I9:J10"/>
    <mergeCell ref="K9:M10"/>
    <mergeCell ref="N9:O10"/>
    <mergeCell ref="P9:Q10"/>
    <mergeCell ref="R9:T10"/>
    <mergeCell ref="U9:V10"/>
    <mergeCell ref="AF12:AG12"/>
    <mergeCell ref="AH12:AI12"/>
    <mergeCell ref="B13:C13"/>
    <mergeCell ref="D13:E13"/>
    <mergeCell ref="F13:G13"/>
    <mergeCell ref="I13:J13"/>
    <mergeCell ref="K13:M13"/>
    <mergeCell ref="N13:O13"/>
    <mergeCell ref="P13:Q13"/>
    <mergeCell ref="R13:T13"/>
    <mergeCell ref="R12:T12"/>
    <mergeCell ref="U12:V12"/>
    <mergeCell ref="W12:Y12"/>
    <mergeCell ref="Z12:AA12"/>
    <mergeCell ref="AB12:AC12"/>
    <mergeCell ref="AD12:AE12"/>
    <mergeCell ref="AD11:AE11"/>
    <mergeCell ref="AF11:AG11"/>
    <mergeCell ref="AH11:AI11"/>
    <mergeCell ref="B12:C12"/>
    <mergeCell ref="D12:E12"/>
    <mergeCell ref="F12:G12"/>
    <mergeCell ref="I12:J12"/>
    <mergeCell ref="K12:M12"/>
    <mergeCell ref="N12:O12"/>
    <mergeCell ref="P12:Q12"/>
    <mergeCell ref="P11:Q11"/>
    <mergeCell ref="R11:T11"/>
    <mergeCell ref="U11:V11"/>
    <mergeCell ref="W11:Y11"/>
    <mergeCell ref="Z11:AA11"/>
    <mergeCell ref="AB11:AC11"/>
    <mergeCell ref="W14:Y14"/>
    <mergeCell ref="Z14:AA14"/>
    <mergeCell ref="AB14:AC14"/>
    <mergeCell ref="AD14:AE14"/>
    <mergeCell ref="AF14:AG14"/>
    <mergeCell ref="AH14:AI14"/>
    <mergeCell ref="AH13:AI13"/>
    <mergeCell ref="B14:C14"/>
    <mergeCell ref="D14:E14"/>
    <mergeCell ref="F14:G14"/>
    <mergeCell ref="I14:J14"/>
    <mergeCell ref="K14:M14"/>
    <mergeCell ref="N14:O14"/>
    <mergeCell ref="P14:Q14"/>
    <mergeCell ref="R14:T14"/>
    <mergeCell ref="U14:V14"/>
    <mergeCell ref="U13:V13"/>
    <mergeCell ref="W13:Y13"/>
    <mergeCell ref="Z13:AA13"/>
    <mergeCell ref="AB13:AC13"/>
    <mergeCell ref="AD13:AE13"/>
    <mergeCell ref="AF13:AG13"/>
    <mergeCell ref="AD15:AE15"/>
    <mergeCell ref="AF15:AG15"/>
    <mergeCell ref="AH15:AI15"/>
    <mergeCell ref="B16:C16"/>
    <mergeCell ref="D16:E16"/>
    <mergeCell ref="F16:G16"/>
    <mergeCell ref="I16:J16"/>
    <mergeCell ref="K16:M16"/>
    <mergeCell ref="N16:O16"/>
    <mergeCell ref="P16:Q16"/>
    <mergeCell ref="P15:Q15"/>
    <mergeCell ref="R15:T15"/>
    <mergeCell ref="U15:V15"/>
    <mergeCell ref="W15:Y15"/>
    <mergeCell ref="Z15:AA15"/>
    <mergeCell ref="AB15:AC15"/>
    <mergeCell ref="B15:C15"/>
    <mergeCell ref="D15:E15"/>
    <mergeCell ref="F15:G15"/>
    <mergeCell ref="I15:J15"/>
    <mergeCell ref="K15:M15"/>
    <mergeCell ref="N15:O15"/>
    <mergeCell ref="AH17:AI17"/>
    <mergeCell ref="B19:H19"/>
    <mergeCell ref="B20:E21"/>
    <mergeCell ref="F20:R21"/>
    <mergeCell ref="S20:T21"/>
    <mergeCell ref="U20:AA21"/>
    <mergeCell ref="AB20:AB21"/>
    <mergeCell ref="AC20:AD21"/>
    <mergeCell ref="AE20:AH21"/>
    <mergeCell ref="AI20:AI21"/>
    <mergeCell ref="U17:V17"/>
    <mergeCell ref="W17:Y17"/>
    <mergeCell ref="Z17:AA17"/>
    <mergeCell ref="AB17:AC17"/>
    <mergeCell ref="AD17:AE17"/>
    <mergeCell ref="AF17:AG17"/>
    <mergeCell ref="AF16:AG16"/>
    <mergeCell ref="AH16:AI16"/>
    <mergeCell ref="B17:C17"/>
    <mergeCell ref="D17:E17"/>
    <mergeCell ref="F17:G17"/>
    <mergeCell ref="I17:J17"/>
    <mergeCell ref="K17:M17"/>
    <mergeCell ref="N17:O17"/>
    <mergeCell ref="P17:Q17"/>
    <mergeCell ref="R17:T17"/>
    <mergeCell ref="R16:T16"/>
    <mergeCell ref="U16:V16"/>
    <mergeCell ref="W16:Y16"/>
    <mergeCell ref="Z16:AA16"/>
    <mergeCell ref="AB16:AC16"/>
    <mergeCell ref="AD16:AE16"/>
    <mergeCell ref="AC24:AD24"/>
    <mergeCell ref="AE24:AG24"/>
    <mergeCell ref="AH24:AI24"/>
    <mergeCell ref="B25:C25"/>
    <mergeCell ref="D25:E25"/>
    <mergeCell ref="F25:F26"/>
    <mergeCell ref="G25:H25"/>
    <mergeCell ref="I25:J25"/>
    <mergeCell ref="K25:M28"/>
    <mergeCell ref="N25:N28"/>
    <mergeCell ref="B22:E24"/>
    <mergeCell ref="F22:J24"/>
    <mergeCell ref="K22:M24"/>
    <mergeCell ref="N22:Z22"/>
    <mergeCell ref="AA22:AD23"/>
    <mergeCell ref="AE22:AI23"/>
    <mergeCell ref="N23:O24"/>
    <mergeCell ref="P23:W24"/>
    <mergeCell ref="X23:Z24"/>
    <mergeCell ref="AA24:AB24"/>
    <mergeCell ref="B27:C27"/>
    <mergeCell ref="D27:E27"/>
    <mergeCell ref="F27:H27"/>
    <mergeCell ref="I27:J27"/>
    <mergeCell ref="P27:S28"/>
    <mergeCell ref="T27:W27"/>
    <mergeCell ref="B28:C28"/>
    <mergeCell ref="B26:C26"/>
    <mergeCell ref="D26:E26"/>
    <mergeCell ref="G26:H26"/>
    <mergeCell ref="I26:J26"/>
    <mergeCell ref="T26:W26"/>
    <mergeCell ref="AA26:AB26"/>
    <mergeCell ref="O25:O28"/>
    <mergeCell ref="P25:S26"/>
    <mergeCell ref="T25:W25"/>
    <mergeCell ref="X25:Z28"/>
    <mergeCell ref="AA25:AB25"/>
    <mergeCell ref="AD68:AH71"/>
    <mergeCell ref="C76:K76"/>
    <mergeCell ref="L76:T76"/>
    <mergeCell ref="AE25:AG25"/>
    <mergeCell ref="AE26:AG26"/>
    <mergeCell ref="AA27:AB27"/>
    <mergeCell ref="AE27:AG27"/>
    <mergeCell ref="T28:W28"/>
    <mergeCell ref="B78:J78"/>
    <mergeCell ref="K78:Q78"/>
    <mergeCell ref="R78:Y78"/>
    <mergeCell ref="Z78:AE78"/>
    <mergeCell ref="AF78:AG80"/>
    <mergeCell ref="AH78:AI80"/>
    <mergeCell ref="B79:G79"/>
    <mergeCell ref="C68:D71"/>
    <mergeCell ref="E68:I71"/>
    <mergeCell ref="J68:N71"/>
    <mergeCell ref="O68:R71"/>
    <mergeCell ref="T68:X71"/>
    <mergeCell ref="Y68:AC71"/>
    <mergeCell ref="AA28:AB28"/>
    <mergeCell ref="AC28:AD28"/>
    <mergeCell ref="AE28:AG28"/>
    <mergeCell ref="C65:D67"/>
    <mergeCell ref="E65:I67"/>
    <mergeCell ref="J65:N67"/>
    <mergeCell ref="O65:R67"/>
    <mergeCell ref="T65:X67"/>
    <mergeCell ref="Y65:AC67"/>
    <mergeCell ref="AD65:AH67"/>
    <mergeCell ref="D28:E28"/>
    <mergeCell ref="F28:H28"/>
    <mergeCell ref="I28:J28"/>
    <mergeCell ref="B81:C81"/>
    <mergeCell ref="D81:E81"/>
    <mergeCell ref="F81:G81"/>
    <mergeCell ref="I81:J81"/>
    <mergeCell ref="K81:M81"/>
    <mergeCell ref="N81:O81"/>
    <mergeCell ref="U79:V80"/>
    <mergeCell ref="W79:Y80"/>
    <mergeCell ref="Z79:AA80"/>
    <mergeCell ref="AB79:AC80"/>
    <mergeCell ref="AD79:AE80"/>
    <mergeCell ref="B80:C80"/>
    <mergeCell ref="D80:E80"/>
    <mergeCell ref="F80:G80"/>
    <mergeCell ref="H79:H80"/>
    <mergeCell ref="I79:J80"/>
    <mergeCell ref="K79:M80"/>
    <mergeCell ref="N79:O80"/>
    <mergeCell ref="P79:Q80"/>
    <mergeCell ref="R79:T80"/>
    <mergeCell ref="AF82:AG82"/>
    <mergeCell ref="AH82:AI82"/>
    <mergeCell ref="B83:C83"/>
    <mergeCell ref="D83:E83"/>
    <mergeCell ref="F83:G83"/>
    <mergeCell ref="I83:J83"/>
    <mergeCell ref="K83:M83"/>
    <mergeCell ref="N83:O83"/>
    <mergeCell ref="P83:Q83"/>
    <mergeCell ref="R83:T83"/>
    <mergeCell ref="R82:T82"/>
    <mergeCell ref="U82:V82"/>
    <mergeCell ref="W82:Y82"/>
    <mergeCell ref="Z82:AA82"/>
    <mergeCell ref="AB82:AC82"/>
    <mergeCell ref="AD82:AE82"/>
    <mergeCell ref="AD81:AE81"/>
    <mergeCell ref="AF81:AG81"/>
    <mergeCell ref="AH81:AI81"/>
    <mergeCell ref="B82:C82"/>
    <mergeCell ref="D82:E82"/>
    <mergeCell ref="F82:G82"/>
    <mergeCell ref="I82:J82"/>
    <mergeCell ref="K82:M82"/>
    <mergeCell ref="N82:O82"/>
    <mergeCell ref="P82:Q82"/>
    <mergeCell ref="P81:Q81"/>
    <mergeCell ref="R81:T81"/>
    <mergeCell ref="U81:V81"/>
    <mergeCell ref="W81:Y81"/>
    <mergeCell ref="Z81:AA81"/>
    <mergeCell ref="AB81:AC81"/>
    <mergeCell ref="B85:C85"/>
    <mergeCell ref="D85:E85"/>
    <mergeCell ref="F85:G85"/>
    <mergeCell ref="I85:J85"/>
    <mergeCell ref="K85:M85"/>
    <mergeCell ref="N85:O85"/>
    <mergeCell ref="W84:Y84"/>
    <mergeCell ref="Z84:AA84"/>
    <mergeCell ref="AB84:AC84"/>
    <mergeCell ref="AD84:AE84"/>
    <mergeCell ref="AF84:AG84"/>
    <mergeCell ref="AH84:AI84"/>
    <mergeCell ref="AH83:AI83"/>
    <mergeCell ref="B84:C84"/>
    <mergeCell ref="D84:E84"/>
    <mergeCell ref="F84:G84"/>
    <mergeCell ref="I84:J84"/>
    <mergeCell ref="K84:M84"/>
    <mergeCell ref="N84:O84"/>
    <mergeCell ref="P84:Q84"/>
    <mergeCell ref="R84:T84"/>
    <mergeCell ref="U84:V84"/>
    <mergeCell ref="U83:V83"/>
    <mergeCell ref="W83:Y83"/>
    <mergeCell ref="Z83:AA83"/>
    <mergeCell ref="AB83:AC83"/>
    <mergeCell ref="AD83:AE83"/>
    <mergeCell ref="AF83:AG83"/>
    <mergeCell ref="AF86:AG86"/>
    <mergeCell ref="AH86:AI86"/>
    <mergeCell ref="B87:C87"/>
    <mergeCell ref="D87:E87"/>
    <mergeCell ref="F87:G87"/>
    <mergeCell ref="I87:J87"/>
    <mergeCell ref="K87:M87"/>
    <mergeCell ref="N87:O87"/>
    <mergeCell ref="P87:Q87"/>
    <mergeCell ref="R87:T87"/>
    <mergeCell ref="R86:T86"/>
    <mergeCell ref="U86:V86"/>
    <mergeCell ref="W86:Y86"/>
    <mergeCell ref="Z86:AA86"/>
    <mergeCell ref="AB86:AC86"/>
    <mergeCell ref="AD86:AE86"/>
    <mergeCell ref="AD85:AE85"/>
    <mergeCell ref="AF85:AG85"/>
    <mergeCell ref="AH85:AI85"/>
    <mergeCell ref="B86:C86"/>
    <mergeCell ref="D86:E86"/>
    <mergeCell ref="F86:G86"/>
    <mergeCell ref="I86:J86"/>
    <mergeCell ref="K86:M86"/>
    <mergeCell ref="N86:O86"/>
    <mergeCell ref="P86:Q86"/>
    <mergeCell ref="P85:Q85"/>
    <mergeCell ref="R85:T85"/>
    <mergeCell ref="U85:V85"/>
    <mergeCell ref="W85:Y85"/>
    <mergeCell ref="Z85:AA85"/>
    <mergeCell ref="AB85:AC85"/>
    <mergeCell ref="B89:C89"/>
    <mergeCell ref="D89:E89"/>
    <mergeCell ref="F89:G89"/>
    <mergeCell ref="I89:J89"/>
    <mergeCell ref="K89:M89"/>
    <mergeCell ref="N89:O89"/>
    <mergeCell ref="W88:Y88"/>
    <mergeCell ref="Z88:AA88"/>
    <mergeCell ref="AB88:AC88"/>
    <mergeCell ref="AD88:AE88"/>
    <mergeCell ref="AF88:AG88"/>
    <mergeCell ref="AH88:AI88"/>
    <mergeCell ref="AH87:AI87"/>
    <mergeCell ref="B88:C88"/>
    <mergeCell ref="D88:E88"/>
    <mergeCell ref="F88:G88"/>
    <mergeCell ref="I88:J88"/>
    <mergeCell ref="K88:M88"/>
    <mergeCell ref="N88:O88"/>
    <mergeCell ref="P88:Q88"/>
    <mergeCell ref="R88:T88"/>
    <mergeCell ref="U88:V88"/>
    <mergeCell ref="U87:V87"/>
    <mergeCell ref="W87:Y87"/>
    <mergeCell ref="Z87:AA87"/>
    <mergeCell ref="AB87:AC87"/>
    <mergeCell ref="AD87:AE87"/>
    <mergeCell ref="AF87:AG87"/>
    <mergeCell ref="AF90:AG90"/>
    <mergeCell ref="AH90:AI90"/>
    <mergeCell ref="B91:C91"/>
    <mergeCell ref="D91:E91"/>
    <mergeCell ref="F91:G91"/>
    <mergeCell ref="I91:J91"/>
    <mergeCell ref="K91:M91"/>
    <mergeCell ref="N91:O91"/>
    <mergeCell ref="P91:Q91"/>
    <mergeCell ref="R91:T91"/>
    <mergeCell ref="R90:T90"/>
    <mergeCell ref="U90:V90"/>
    <mergeCell ref="W90:Y90"/>
    <mergeCell ref="Z90:AA90"/>
    <mergeCell ref="AB90:AC90"/>
    <mergeCell ref="AD90:AE90"/>
    <mergeCell ref="AD89:AE89"/>
    <mergeCell ref="AF89:AG89"/>
    <mergeCell ref="AH89:AI89"/>
    <mergeCell ref="B90:C90"/>
    <mergeCell ref="D90:E90"/>
    <mergeCell ref="F90:G90"/>
    <mergeCell ref="I90:J90"/>
    <mergeCell ref="K90:M90"/>
    <mergeCell ref="N90:O90"/>
    <mergeCell ref="P90:Q90"/>
    <mergeCell ref="P89:Q89"/>
    <mergeCell ref="R89:T89"/>
    <mergeCell ref="U89:V89"/>
    <mergeCell ref="W89:Y89"/>
    <mergeCell ref="Z89:AA89"/>
    <mergeCell ref="AB89:AC89"/>
    <mergeCell ref="B93:C93"/>
    <mergeCell ref="D93:E93"/>
    <mergeCell ref="F93:G93"/>
    <mergeCell ref="I93:J93"/>
    <mergeCell ref="K93:M93"/>
    <mergeCell ref="N93:O93"/>
    <mergeCell ref="W92:Y92"/>
    <mergeCell ref="Z92:AA92"/>
    <mergeCell ref="AB92:AC92"/>
    <mergeCell ref="AD92:AE92"/>
    <mergeCell ref="AF92:AG92"/>
    <mergeCell ref="AH92:AI92"/>
    <mergeCell ref="AH91:AI91"/>
    <mergeCell ref="B92:C92"/>
    <mergeCell ref="D92:E92"/>
    <mergeCell ref="F92:G92"/>
    <mergeCell ref="I92:J92"/>
    <mergeCell ref="K92:M92"/>
    <mergeCell ref="N92:O92"/>
    <mergeCell ref="P92:Q92"/>
    <mergeCell ref="R92:T92"/>
    <mergeCell ref="U92:V92"/>
    <mergeCell ref="U91:V91"/>
    <mergeCell ref="W91:Y91"/>
    <mergeCell ref="Z91:AA91"/>
    <mergeCell ref="AB91:AC91"/>
    <mergeCell ref="AD91:AE91"/>
    <mergeCell ref="AF91:AG91"/>
    <mergeCell ref="AF94:AG94"/>
    <mergeCell ref="AH94:AI94"/>
    <mergeCell ref="B95:C95"/>
    <mergeCell ref="D95:E95"/>
    <mergeCell ref="F95:G95"/>
    <mergeCell ref="I95:J95"/>
    <mergeCell ref="K95:M95"/>
    <mergeCell ref="N95:O95"/>
    <mergeCell ref="P95:Q95"/>
    <mergeCell ref="R95:T95"/>
    <mergeCell ref="R94:T94"/>
    <mergeCell ref="U94:V94"/>
    <mergeCell ref="W94:Y94"/>
    <mergeCell ref="Z94:AA94"/>
    <mergeCell ref="AB94:AC94"/>
    <mergeCell ref="AD94:AE94"/>
    <mergeCell ref="AD93:AE93"/>
    <mergeCell ref="AF93:AG93"/>
    <mergeCell ref="AH93:AI93"/>
    <mergeCell ref="B94:C94"/>
    <mergeCell ref="D94:E94"/>
    <mergeCell ref="F94:G94"/>
    <mergeCell ref="I94:J94"/>
    <mergeCell ref="K94:M94"/>
    <mergeCell ref="N94:O94"/>
    <mergeCell ref="P94:Q94"/>
    <mergeCell ref="P93:Q93"/>
    <mergeCell ref="R93:T93"/>
    <mergeCell ref="U93:V93"/>
    <mergeCell ref="W93:Y93"/>
    <mergeCell ref="Z93:AA93"/>
    <mergeCell ref="AB93:AC93"/>
    <mergeCell ref="B97:C97"/>
    <mergeCell ref="D97:E97"/>
    <mergeCell ref="F97:G97"/>
    <mergeCell ref="I97:J97"/>
    <mergeCell ref="K97:M97"/>
    <mergeCell ref="N97:O97"/>
    <mergeCell ref="W96:Y96"/>
    <mergeCell ref="Z96:AA96"/>
    <mergeCell ref="AB96:AC96"/>
    <mergeCell ref="AD96:AE96"/>
    <mergeCell ref="AF96:AG96"/>
    <mergeCell ref="AH96:AI96"/>
    <mergeCell ref="AH95:AI95"/>
    <mergeCell ref="B96:C96"/>
    <mergeCell ref="D96:E96"/>
    <mergeCell ref="F96:G96"/>
    <mergeCell ref="I96:J96"/>
    <mergeCell ref="K96:M96"/>
    <mergeCell ref="N96:O96"/>
    <mergeCell ref="P96:Q96"/>
    <mergeCell ref="R96:T96"/>
    <mergeCell ref="U96:V96"/>
    <mergeCell ref="U95:V95"/>
    <mergeCell ref="W95:Y95"/>
    <mergeCell ref="Z95:AA95"/>
    <mergeCell ref="AB95:AC95"/>
    <mergeCell ref="AD95:AE95"/>
    <mergeCell ref="AF95:AG95"/>
    <mergeCell ref="AF98:AG98"/>
    <mergeCell ref="AH98:AI98"/>
    <mergeCell ref="B99:C99"/>
    <mergeCell ref="D99:E99"/>
    <mergeCell ref="F99:G99"/>
    <mergeCell ref="I99:J99"/>
    <mergeCell ref="K99:M99"/>
    <mergeCell ref="N99:O99"/>
    <mergeCell ref="P99:Q99"/>
    <mergeCell ref="R99:T99"/>
    <mergeCell ref="R98:T98"/>
    <mergeCell ref="U98:V98"/>
    <mergeCell ref="W98:Y98"/>
    <mergeCell ref="Z98:AA98"/>
    <mergeCell ref="AB98:AC98"/>
    <mergeCell ref="AD98:AE98"/>
    <mergeCell ref="AD97:AE97"/>
    <mergeCell ref="AF97:AG97"/>
    <mergeCell ref="AH97:AI97"/>
    <mergeCell ref="B98:C98"/>
    <mergeCell ref="D98:E98"/>
    <mergeCell ref="F98:G98"/>
    <mergeCell ref="I98:J98"/>
    <mergeCell ref="K98:M98"/>
    <mergeCell ref="N98:O98"/>
    <mergeCell ref="P98:Q98"/>
    <mergeCell ref="P97:Q97"/>
    <mergeCell ref="R97:T97"/>
    <mergeCell ref="U97:V97"/>
    <mergeCell ref="W97:Y97"/>
    <mergeCell ref="Z97:AA97"/>
    <mergeCell ref="AB97:AC97"/>
    <mergeCell ref="B101:C101"/>
    <mergeCell ref="D101:E101"/>
    <mergeCell ref="F101:G101"/>
    <mergeCell ref="I101:J101"/>
    <mergeCell ref="K101:M101"/>
    <mergeCell ref="N101:O101"/>
    <mergeCell ref="W100:Y100"/>
    <mergeCell ref="Z100:AA100"/>
    <mergeCell ref="AB100:AC100"/>
    <mergeCell ref="AD100:AE100"/>
    <mergeCell ref="AF100:AG100"/>
    <mergeCell ref="AH100:AI100"/>
    <mergeCell ref="AH99:AI99"/>
    <mergeCell ref="B100:C100"/>
    <mergeCell ref="D100:E100"/>
    <mergeCell ref="F100:G100"/>
    <mergeCell ref="I100:J100"/>
    <mergeCell ref="K100:M100"/>
    <mergeCell ref="N100:O100"/>
    <mergeCell ref="P100:Q100"/>
    <mergeCell ref="R100:T100"/>
    <mergeCell ref="U100:V100"/>
    <mergeCell ref="U99:V99"/>
    <mergeCell ref="W99:Y99"/>
    <mergeCell ref="Z99:AA99"/>
    <mergeCell ref="AB99:AC99"/>
    <mergeCell ref="AD99:AE99"/>
    <mergeCell ref="AF99:AG99"/>
    <mergeCell ref="AF102:AG102"/>
    <mergeCell ref="AH102:AI102"/>
    <mergeCell ref="B103:C103"/>
    <mergeCell ref="D103:E103"/>
    <mergeCell ref="F103:G103"/>
    <mergeCell ref="I103:J103"/>
    <mergeCell ref="K103:M103"/>
    <mergeCell ref="N103:O103"/>
    <mergeCell ref="P103:Q103"/>
    <mergeCell ref="R103:T103"/>
    <mergeCell ref="R102:T102"/>
    <mergeCell ref="U102:V102"/>
    <mergeCell ref="W102:Y102"/>
    <mergeCell ref="Z102:AA102"/>
    <mergeCell ref="AB102:AC102"/>
    <mergeCell ref="AD102:AE102"/>
    <mergeCell ref="AD101:AE101"/>
    <mergeCell ref="AF101:AG101"/>
    <mergeCell ref="AH101:AI101"/>
    <mergeCell ref="B102:C102"/>
    <mergeCell ref="D102:E102"/>
    <mergeCell ref="F102:G102"/>
    <mergeCell ref="I102:J102"/>
    <mergeCell ref="K102:M102"/>
    <mergeCell ref="N102:O102"/>
    <mergeCell ref="P102:Q102"/>
    <mergeCell ref="P101:Q101"/>
    <mergeCell ref="R101:T101"/>
    <mergeCell ref="U101:V101"/>
    <mergeCell ref="W101:Y101"/>
    <mergeCell ref="Z101:AA101"/>
    <mergeCell ref="AB101:AC101"/>
    <mergeCell ref="B105:C105"/>
    <mergeCell ref="D105:E105"/>
    <mergeCell ref="F105:G105"/>
    <mergeCell ref="I105:J105"/>
    <mergeCell ref="K105:M105"/>
    <mergeCell ref="N105:O105"/>
    <mergeCell ref="W104:Y104"/>
    <mergeCell ref="Z104:AA104"/>
    <mergeCell ref="AB104:AC104"/>
    <mergeCell ref="AD104:AE104"/>
    <mergeCell ref="AF104:AG104"/>
    <mergeCell ref="AH104:AI104"/>
    <mergeCell ref="AH103:AI103"/>
    <mergeCell ref="B104:C104"/>
    <mergeCell ref="D104:E104"/>
    <mergeCell ref="F104:G104"/>
    <mergeCell ref="I104:J104"/>
    <mergeCell ref="K104:M104"/>
    <mergeCell ref="N104:O104"/>
    <mergeCell ref="P104:Q104"/>
    <mergeCell ref="R104:T104"/>
    <mergeCell ref="U104:V104"/>
    <mergeCell ref="U103:V103"/>
    <mergeCell ref="W103:Y103"/>
    <mergeCell ref="Z103:AA103"/>
    <mergeCell ref="AB103:AC103"/>
    <mergeCell ref="AD103:AE103"/>
    <mergeCell ref="AF103:AG103"/>
    <mergeCell ref="AF106:AG106"/>
    <mergeCell ref="AH106:AI106"/>
    <mergeCell ref="B107:C107"/>
    <mergeCell ref="D107:E107"/>
    <mergeCell ref="F107:G107"/>
    <mergeCell ref="I107:J107"/>
    <mergeCell ref="K107:M107"/>
    <mergeCell ref="N107:O107"/>
    <mergeCell ref="P107:Q107"/>
    <mergeCell ref="R107:T107"/>
    <mergeCell ref="R106:T106"/>
    <mergeCell ref="U106:V106"/>
    <mergeCell ref="W106:Y106"/>
    <mergeCell ref="Z106:AA106"/>
    <mergeCell ref="AB106:AC106"/>
    <mergeCell ref="AD106:AE106"/>
    <mergeCell ref="AD105:AE105"/>
    <mergeCell ref="AF105:AG105"/>
    <mergeCell ref="AH105:AI105"/>
    <mergeCell ref="B106:C106"/>
    <mergeCell ref="D106:E106"/>
    <mergeCell ref="F106:G106"/>
    <mergeCell ref="I106:J106"/>
    <mergeCell ref="K106:M106"/>
    <mergeCell ref="N106:O106"/>
    <mergeCell ref="P106:Q106"/>
    <mergeCell ref="P105:Q105"/>
    <mergeCell ref="R105:T105"/>
    <mergeCell ref="U105:V105"/>
    <mergeCell ref="W105:Y105"/>
    <mergeCell ref="Z105:AA105"/>
    <mergeCell ref="AB105:AC105"/>
    <mergeCell ref="B109:C109"/>
    <mergeCell ref="D109:E109"/>
    <mergeCell ref="F109:G109"/>
    <mergeCell ref="I109:J109"/>
    <mergeCell ref="K109:M109"/>
    <mergeCell ref="N109:O109"/>
    <mergeCell ref="W108:Y108"/>
    <mergeCell ref="Z108:AA108"/>
    <mergeCell ref="AB108:AC108"/>
    <mergeCell ref="AD108:AE108"/>
    <mergeCell ref="AF108:AG108"/>
    <mergeCell ref="AH108:AI108"/>
    <mergeCell ref="AH107:AI107"/>
    <mergeCell ref="B108:C108"/>
    <mergeCell ref="D108:E108"/>
    <mergeCell ref="F108:G108"/>
    <mergeCell ref="I108:J108"/>
    <mergeCell ref="K108:M108"/>
    <mergeCell ref="N108:O108"/>
    <mergeCell ref="P108:Q108"/>
    <mergeCell ref="R108:T108"/>
    <mergeCell ref="U108:V108"/>
    <mergeCell ref="U107:V107"/>
    <mergeCell ref="W107:Y107"/>
    <mergeCell ref="Z107:AA107"/>
    <mergeCell ref="AB107:AC107"/>
    <mergeCell ref="AD107:AE107"/>
    <mergeCell ref="AF107:AG107"/>
    <mergeCell ref="AF110:AG110"/>
    <mergeCell ref="AH110:AI110"/>
    <mergeCell ref="B111:C111"/>
    <mergeCell ref="D111:E111"/>
    <mergeCell ref="F111:G111"/>
    <mergeCell ref="I111:J111"/>
    <mergeCell ref="K111:M111"/>
    <mergeCell ref="N111:O111"/>
    <mergeCell ref="P111:Q111"/>
    <mergeCell ref="R111:T111"/>
    <mergeCell ref="R110:T110"/>
    <mergeCell ref="U110:V110"/>
    <mergeCell ref="W110:Y110"/>
    <mergeCell ref="Z110:AA110"/>
    <mergeCell ref="AB110:AC110"/>
    <mergeCell ref="AD110:AE110"/>
    <mergeCell ref="AD109:AE109"/>
    <mergeCell ref="AF109:AG109"/>
    <mergeCell ref="AH109:AI109"/>
    <mergeCell ref="B110:C110"/>
    <mergeCell ref="D110:E110"/>
    <mergeCell ref="F110:G110"/>
    <mergeCell ref="I110:J110"/>
    <mergeCell ref="K110:M110"/>
    <mergeCell ref="N110:O110"/>
    <mergeCell ref="P110:Q110"/>
    <mergeCell ref="P109:Q109"/>
    <mergeCell ref="R109:T109"/>
    <mergeCell ref="U109:V109"/>
    <mergeCell ref="W109:Y109"/>
    <mergeCell ref="Z109:AA109"/>
    <mergeCell ref="AB109:AC109"/>
    <mergeCell ref="B113:C113"/>
    <mergeCell ref="D113:E113"/>
    <mergeCell ref="F113:G113"/>
    <mergeCell ref="I113:J113"/>
    <mergeCell ref="K113:M113"/>
    <mergeCell ref="N113:O113"/>
    <mergeCell ref="W112:Y112"/>
    <mergeCell ref="Z112:AA112"/>
    <mergeCell ref="AB112:AC112"/>
    <mergeCell ref="AD112:AE112"/>
    <mergeCell ref="AF112:AG112"/>
    <mergeCell ref="AH112:AI112"/>
    <mergeCell ref="AH111:AI111"/>
    <mergeCell ref="B112:C112"/>
    <mergeCell ref="D112:E112"/>
    <mergeCell ref="F112:G112"/>
    <mergeCell ref="I112:J112"/>
    <mergeCell ref="K112:M112"/>
    <mergeCell ref="N112:O112"/>
    <mergeCell ref="P112:Q112"/>
    <mergeCell ref="R112:T112"/>
    <mergeCell ref="U112:V112"/>
    <mergeCell ref="U111:V111"/>
    <mergeCell ref="W111:Y111"/>
    <mergeCell ref="Z111:AA111"/>
    <mergeCell ref="AB111:AC111"/>
    <mergeCell ref="AD111:AE111"/>
    <mergeCell ref="AF111:AG111"/>
    <mergeCell ref="AF114:AG114"/>
    <mergeCell ref="AH114:AI114"/>
    <mergeCell ref="B115:C115"/>
    <mergeCell ref="D115:E115"/>
    <mergeCell ref="F115:G115"/>
    <mergeCell ref="I115:J115"/>
    <mergeCell ref="K115:M115"/>
    <mergeCell ref="N115:O115"/>
    <mergeCell ref="P115:Q115"/>
    <mergeCell ref="R115:T115"/>
    <mergeCell ref="R114:T114"/>
    <mergeCell ref="U114:V114"/>
    <mergeCell ref="W114:Y114"/>
    <mergeCell ref="Z114:AA114"/>
    <mergeCell ref="AB114:AC114"/>
    <mergeCell ref="AD114:AE114"/>
    <mergeCell ref="AD113:AE113"/>
    <mergeCell ref="AF113:AG113"/>
    <mergeCell ref="AH113:AI113"/>
    <mergeCell ref="B114:C114"/>
    <mergeCell ref="D114:E114"/>
    <mergeCell ref="F114:G114"/>
    <mergeCell ref="I114:J114"/>
    <mergeCell ref="K114:M114"/>
    <mergeCell ref="N114:O114"/>
    <mergeCell ref="P114:Q114"/>
    <mergeCell ref="P113:Q113"/>
    <mergeCell ref="R113:T113"/>
    <mergeCell ref="U113:V113"/>
    <mergeCell ref="W113:Y113"/>
    <mergeCell ref="Z113:AA113"/>
    <mergeCell ref="AB113:AC113"/>
    <mergeCell ref="B117:C117"/>
    <mergeCell ref="D117:E117"/>
    <mergeCell ref="F117:G117"/>
    <mergeCell ref="I117:J117"/>
    <mergeCell ref="K117:M117"/>
    <mergeCell ref="N117:O117"/>
    <mergeCell ref="W116:Y116"/>
    <mergeCell ref="Z116:AA116"/>
    <mergeCell ref="AB116:AC116"/>
    <mergeCell ref="AD116:AE116"/>
    <mergeCell ref="AF116:AG116"/>
    <mergeCell ref="AH116:AI116"/>
    <mergeCell ref="AH115:AI115"/>
    <mergeCell ref="B116:C116"/>
    <mergeCell ref="D116:E116"/>
    <mergeCell ref="F116:G116"/>
    <mergeCell ref="I116:J116"/>
    <mergeCell ref="K116:M116"/>
    <mergeCell ref="N116:O116"/>
    <mergeCell ref="P116:Q116"/>
    <mergeCell ref="R116:T116"/>
    <mergeCell ref="U116:V116"/>
    <mergeCell ref="U115:V115"/>
    <mergeCell ref="W115:Y115"/>
    <mergeCell ref="Z115:AA115"/>
    <mergeCell ref="AB115:AC115"/>
    <mergeCell ref="AD115:AE115"/>
    <mergeCell ref="AF115:AG115"/>
    <mergeCell ref="AF118:AG118"/>
    <mergeCell ref="AH118:AI118"/>
    <mergeCell ref="B119:C119"/>
    <mergeCell ref="D119:E119"/>
    <mergeCell ref="F119:G119"/>
    <mergeCell ref="I119:J119"/>
    <mergeCell ref="K119:M119"/>
    <mergeCell ref="N119:O119"/>
    <mergeCell ref="P119:Q119"/>
    <mergeCell ref="R119:T119"/>
    <mergeCell ref="R118:T118"/>
    <mergeCell ref="U118:V118"/>
    <mergeCell ref="W118:Y118"/>
    <mergeCell ref="Z118:AA118"/>
    <mergeCell ref="AB118:AC118"/>
    <mergeCell ref="AD118:AE118"/>
    <mergeCell ref="AD117:AE117"/>
    <mergeCell ref="AF117:AG117"/>
    <mergeCell ref="AH117:AI117"/>
    <mergeCell ref="B118:C118"/>
    <mergeCell ref="D118:E118"/>
    <mergeCell ref="F118:G118"/>
    <mergeCell ref="I118:J118"/>
    <mergeCell ref="K118:M118"/>
    <mergeCell ref="N118:O118"/>
    <mergeCell ref="P118:Q118"/>
    <mergeCell ref="P117:Q117"/>
    <mergeCell ref="R117:T117"/>
    <mergeCell ref="U117:V117"/>
    <mergeCell ref="W117:Y117"/>
    <mergeCell ref="Z117:AA117"/>
    <mergeCell ref="AB117:AC117"/>
    <mergeCell ref="B121:C121"/>
    <mergeCell ref="D121:E121"/>
    <mergeCell ref="F121:G121"/>
    <mergeCell ref="I121:J121"/>
    <mergeCell ref="K121:M121"/>
    <mergeCell ref="N121:O121"/>
    <mergeCell ref="W120:Y120"/>
    <mergeCell ref="Z120:AA120"/>
    <mergeCell ref="AB120:AC120"/>
    <mergeCell ref="AD120:AE120"/>
    <mergeCell ref="AF120:AG120"/>
    <mergeCell ref="AH120:AI120"/>
    <mergeCell ref="AH119:AI119"/>
    <mergeCell ref="B120:C120"/>
    <mergeCell ref="D120:E120"/>
    <mergeCell ref="F120:G120"/>
    <mergeCell ref="I120:J120"/>
    <mergeCell ref="K120:M120"/>
    <mergeCell ref="N120:O120"/>
    <mergeCell ref="P120:Q120"/>
    <mergeCell ref="R120:T120"/>
    <mergeCell ref="U120:V120"/>
    <mergeCell ref="U119:V119"/>
    <mergeCell ref="W119:Y119"/>
    <mergeCell ref="Z119:AA119"/>
    <mergeCell ref="AB119:AC119"/>
    <mergeCell ref="AD119:AE119"/>
    <mergeCell ref="AF119:AG119"/>
    <mergeCell ref="AF122:AG122"/>
    <mergeCell ref="AH122:AI122"/>
    <mergeCell ref="B123:C123"/>
    <mergeCell ref="D123:E123"/>
    <mergeCell ref="F123:G123"/>
    <mergeCell ref="I123:J123"/>
    <mergeCell ref="K123:M123"/>
    <mergeCell ref="N123:O123"/>
    <mergeCell ref="P123:Q123"/>
    <mergeCell ref="R123:T123"/>
    <mergeCell ref="R122:T122"/>
    <mergeCell ref="U122:V122"/>
    <mergeCell ref="W122:Y122"/>
    <mergeCell ref="Z122:AA122"/>
    <mergeCell ref="AB122:AC122"/>
    <mergeCell ref="AD122:AE122"/>
    <mergeCell ref="AD121:AE121"/>
    <mergeCell ref="AF121:AG121"/>
    <mergeCell ref="AH121:AI121"/>
    <mergeCell ref="B122:C122"/>
    <mergeCell ref="D122:E122"/>
    <mergeCell ref="F122:G122"/>
    <mergeCell ref="I122:J122"/>
    <mergeCell ref="K122:M122"/>
    <mergeCell ref="N122:O122"/>
    <mergeCell ref="P122:Q122"/>
    <mergeCell ref="P121:Q121"/>
    <mergeCell ref="R121:T121"/>
    <mergeCell ref="U121:V121"/>
    <mergeCell ref="W121:Y121"/>
    <mergeCell ref="Z121:AA121"/>
    <mergeCell ref="AB121:AC121"/>
    <mergeCell ref="B125:C125"/>
    <mergeCell ref="D125:E125"/>
    <mergeCell ref="F125:G125"/>
    <mergeCell ref="I125:J125"/>
    <mergeCell ref="K125:M125"/>
    <mergeCell ref="N125:O125"/>
    <mergeCell ref="W124:Y124"/>
    <mergeCell ref="Z124:AA124"/>
    <mergeCell ref="AB124:AC124"/>
    <mergeCell ref="AD124:AE124"/>
    <mergeCell ref="AF124:AG124"/>
    <mergeCell ref="AH124:AI124"/>
    <mergeCell ref="AH123:AI123"/>
    <mergeCell ref="B124:C124"/>
    <mergeCell ref="D124:E124"/>
    <mergeCell ref="F124:G124"/>
    <mergeCell ref="I124:J124"/>
    <mergeCell ref="K124:M124"/>
    <mergeCell ref="N124:O124"/>
    <mergeCell ref="P124:Q124"/>
    <mergeCell ref="R124:T124"/>
    <mergeCell ref="U124:V124"/>
    <mergeCell ref="U123:V123"/>
    <mergeCell ref="W123:Y123"/>
    <mergeCell ref="Z123:AA123"/>
    <mergeCell ref="AB123:AC123"/>
    <mergeCell ref="AD123:AE123"/>
    <mergeCell ref="AF123:AG123"/>
    <mergeCell ref="AF126:AG126"/>
    <mergeCell ref="AH126:AI126"/>
    <mergeCell ref="B127:C127"/>
    <mergeCell ref="D127:E127"/>
    <mergeCell ref="F127:G127"/>
    <mergeCell ref="I127:J127"/>
    <mergeCell ref="K127:M127"/>
    <mergeCell ref="N127:O127"/>
    <mergeCell ref="P127:Q127"/>
    <mergeCell ref="R127:T127"/>
    <mergeCell ref="R126:T126"/>
    <mergeCell ref="U126:V126"/>
    <mergeCell ref="W126:Y126"/>
    <mergeCell ref="Z126:AA126"/>
    <mergeCell ref="AB126:AC126"/>
    <mergeCell ref="AD126:AE126"/>
    <mergeCell ref="AD125:AE125"/>
    <mergeCell ref="AF125:AG125"/>
    <mergeCell ref="AH125:AI125"/>
    <mergeCell ref="B126:C126"/>
    <mergeCell ref="D126:E126"/>
    <mergeCell ref="F126:G126"/>
    <mergeCell ref="I126:J126"/>
    <mergeCell ref="K126:M126"/>
    <mergeCell ref="N126:O126"/>
    <mergeCell ref="P126:Q126"/>
    <mergeCell ref="P125:Q125"/>
    <mergeCell ref="R125:T125"/>
    <mergeCell ref="U125:V125"/>
    <mergeCell ref="W125:Y125"/>
    <mergeCell ref="Z125:AA125"/>
    <mergeCell ref="AB125:AC125"/>
    <mergeCell ref="B129:C129"/>
    <mergeCell ref="D129:E129"/>
    <mergeCell ref="F129:G129"/>
    <mergeCell ref="I129:J129"/>
    <mergeCell ref="K129:M129"/>
    <mergeCell ref="N129:O129"/>
    <mergeCell ref="W128:Y128"/>
    <mergeCell ref="Z128:AA128"/>
    <mergeCell ref="AB128:AC128"/>
    <mergeCell ref="AD128:AE128"/>
    <mergeCell ref="AF128:AG128"/>
    <mergeCell ref="AH128:AI128"/>
    <mergeCell ref="AH127:AI127"/>
    <mergeCell ref="B128:C128"/>
    <mergeCell ref="D128:E128"/>
    <mergeCell ref="F128:G128"/>
    <mergeCell ref="I128:J128"/>
    <mergeCell ref="K128:M128"/>
    <mergeCell ref="N128:O128"/>
    <mergeCell ref="P128:Q128"/>
    <mergeCell ref="R128:T128"/>
    <mergeCell ref="U128:V128"/>
    <mergeCell ref="U127:V127"/>
    <mergeCell ref="W127:Y127"/>
    <mergeCell ref="Z127:AA127"/>
    <mergeCell ref="AB127:AC127"/>
    <mergeCell ref="AD127:AE127"/>
    <mergeCell ref="AF127:AG127"/>
    <mergeCell ref="AF130:AG130"/>
    <mergeCell ref="AH130:AI130"/>
    <mergeCell ref="B131:C131"/>
    <mergeCell ref="D131:E131"/>
    <mergeCell ref="F131:G131"/>
    <mergeCell ref="I131:J131"/>
    <mergeCell ref="K131:M131"/>
    <mergeCell ref="N131:O131"/>
    <mergeCell ref="P131:Q131"/>
    <mergeCell ref="R131:T131"/>
    <mergeCell ref="R130:T130"/>
    <mergeCell ref="U130:V130"/>
    <mergeCell ref="W130:Y130"/>
    <mergeCell ref="Z130:AA130"/>
    <mergeCell ref="AB130:AC130"/>
    <mergeCell ref="AD130:AE130"/>
    <mergeCell ref="AD129:AE129"/>
    <mergeCell ref="AF129:AG129"/>
    <mergeCell ref="AH129:AI129"/>
    <mergeCell ref="B130:C130"/>
    <mergeCell ref="D130:E130"/>
    <mergeCell ref="F130:G130"/>
    <mergeCell ref="I130:J130"/>
    <mergeCell ref="K130:M130"/>
    <mergeCell ref="N130:O130"/>
    <mergeCell ref="P130:Q130"/>
    <mergeCell ref="P129:Q129"/>
    <mergeCell ref="R129:T129"/>
    <mergeCell ref="U129:V129"/>
    <mergeCell ref="W129:Y129"/>
    <mergeCell ref="Z129:AA129"/>
    <mergeCell ref="AB129:AC129"/>
    <mergeCell ref="B133:C133"/>
    <mergeCell ref="D133:E133"/>
    <mergeCell ref="F133:G133"/>
    <mergeCell ref="I133:J133"/>
    <mergeCell ref="K133:M133"/>
    <mergeCell ref="N133:O133"/>
    <mergeCell ref="W132:Y132"/>
    <mergeCell ref="Z132:AA132"/>
    <mergeCell ref="AB132:AC132"/>
    <mergeCell ref="AD132:AE132"/>
    <mergeCell ref="AF132:AG132"/>
    <mergeCell ref="AH132:AI132"/>
    <mergeCell ref="AH131:AI131"/>
    <mergeCell ref="B132:C132"/>
    <mergeCell ref="D132:E132"/>
    <mergeCell ref="F132:G132"/>
    <mergeCell ref="I132:J132"/>
    <mergeCell ref="K132:M132"/>
    <mergeCell ref="N132:O132"/>
    <mergeCell ref="P132:Q132"/>
    <mergeCell ref="R132:T132"/>
    <mergeCell ref="U132:V132"/>
    <mergeCell ref="U131:V131"/>
    <mergeCell ref="W131:Y131"/>
    <mergeCell ref="Z131:AA131"/>
    <mergeCell ref="AB131:AC131"/>
    <mergeCell ref="AD131:AE131"/>
    <mergeCell ref="AF131:AG131"/>
    <mergeCell ref="AF134:AG134"/>
    <mergeCell ref="AH134:AI134"/>
    <mergeCell ref="B135:C135"/>
    <mergeCell ref="D135:E135"/>
    <mergeCell ref="F135:G135"/>
    <mergeCell ref="I135:J135"/>
    <mergeCell ref="K135:M135"/>
    <mergeCell ref="N135:O135"/>
    <mergeCell ref="P135:Q135"/>
    <mergeCell ref="R135:T135"/>
    <mergeCell ref="R134:T134"/>
    <mergeCell ref="U134:V134"/>
    <mergeCell ref="W134:Y134"/>
    <mergeCell ref="Z134:AA134"/>
    <mergeCell ref="AB134:AC134"/>
    <mergeCell ref="AD134:AE134"/>
    <mergeCell ref="AD133:AE133"/>
    <mergeCell ref="AF133:AG133"/>
    <mergeCell ref="AH133:AI133"/>
    <mergeCell ref="B134:C134"/>
    <mergeCell ref="D134:E134"/>
    <mergeCell ref="F134:G134"/>
    <mergeCell ref="I134:J134"/>
    <mergeCell ref="K134:M134"/>
    <mergeCell ref="N134:O134"/>
    <mergeCell ref="P134:Q134"/>
    <mergeCell ref="P133:Q133"/>
    <mergeCell ref="R133:T133"/>
    <mergeCell ref="U133:V133"/>
    <mergeCell ref="W133:Y133"/>
    <mergeCell ref="Z133:AA133"/>
    <mergeCell ref="AB133:AC133"/>
    <mergeCell ref="B137:C137"/>
    <mergeCell ref="D137:E137"/>
    <mergeCell ref="F137:G137"/>
    <mergeCell ref="I137:J137"/>
    <mergeCell ref="K137:M137"/>
    <mergeCell ref="N137:O137"/>
    <mergeCell ref="W136:Y136"/>
    <mergeCell ref="Z136:AA136"/>
    <mergeCell ref="AB136:AC136"/>
    <mergeCell ref="AD136:AE136"/>
    <mergeCell ref="AF136:AG136"/>
    <mergeCell ref="AH136:AI136"/>
    <mergeCell ref="AH135:AI135"/>
    <mergeCell ref="B136:C136"/>
    <mergeCell ref="D136:E136"/>
    <mergeCell ref="F136:G136"/>
    <mergeCell ref="I136:J136"/>
    <mergeCell ref="K136:M136"/>
    <mergeCell ref="N136:O136"/>
    <mergeCell ref="P136:Q136"/>
    <mergeCell ref="R136:T136"/>
    <mergeCell ref="U136:V136"/>
    <mergeCell ref="U135:V135"/>
    <mergeCell ref="W135:Y135"/>
    <mergeCell ref="Z135:AA135"/>
    <mergeCell ref="AB135:AC135"/>
    <mergeCell ref="AD135:AE135"/>
    <mergeCell ref="AF135:AG135"/>
    <mergeCell ref="AF138:AG138"/>
    <mergeCell ref="AH138:AI138"/>
    <mergeCell ref="B139:C139"/>
    <mergeCell ref="D139:E139"/>
    <mergeCell ref="F139:G139"/>
    <mergeCell ref="I139:J139"/>
    <mergeCell ref="K139:M139"/>
    <mergeCell ref="N139:O139"/>
    <mergeCell ref="P139:Q139"/>
    <mergeCell ref="R139:T139"/>
    <mergeCell ref="R138:T138"/>
    <mergeCell ref="U138:V138"/>
    <mergeCell ref="W138:Y138"/>
    <mergeCell ref="Z138:AA138"/>
    <mergeCell ref="AB138:AC138"/>
    <mergeCell ref="AD138:AE138"/>
    <mergeCell ref="AD137:AE137"/>
    <mergeCell ref="AF137:AG137"/>
    <mergeCell ref="AH137:AI137"/>
    <mergeCell ref="B138:C138"/>
    <mergeCell ref="D138:E138"/>
    <mergeCell ref="F138:G138"/>
    <mergeCell ref="I138:J138"/>
    <mergeCell ref="K138:M138"/>
    <mergeCell ref="N138:O138"/>
    <mergeCell ref="P138:Q138"/>
    <mergeCell ref="P137:Q137"/>
    <mergeCell ref="R137:T137"/>
    <mergeCell ref="U137:V137"/>
    <mergeCell ref="W137:Y137"/>
    <mergeCell ref="Z137:AA137"/>
    <mergeCell ref="AB137:AC137"/>
    <mergeCell ref="B141:C141"/>
    <mergeCell ref="D141:E141"/>
    <mergeCell ref="F141:G141"/>
    <mergeCell ref="I141:J141"/>
    <mergeCell ref="K141:M141"/>
    <mergeCell ref="N141:O141"/>
    <mergeCell ref="W140:Y140"/>
    <mergeCell ref="Z140:AA140"/>
    <mergeCell ref="AB140:AC140"/>
    <mergeCell ref="AD140:AE140"/>
    <mergeCell ref="AF140:AG140"/>
    <mergeCell ref="AH140:AI140"/>
    <mergeCell ref="AH139:AI139"/>
    <mergeCell ref="B140:C140"/>
    <mergeCell ref="D140:E140"/>
    <mergeCell ref="F140:G140"/>
    <mergeCell ref="I140:J140"/>
    <mergeCell ref="K140:M140"/>
    <mergeCell ref="N140:O140"/>
    <mergeCell ref="P140:Q140"/>
    <mergeCell ref="R140:T140"/>
    <mergeCell ref="U140:V140"/>
    <mergeCell ref="U139:V139"/>
    <mergeCell ref="W139:Y139"/>
    <mergeCell ref="Z139:AA139"/>
    <mergeCell ref="AB139:AC139"/>
    <mergeCell ref="AD139:AE139"/>
    <mergeCell ref="AF139:AG139"/>
    <mergeCell ref="AF142:AG142"/>
    <mergeCell ref="AH142:AI142"/>
    <mergeCell ref="B143:C143"/>
    <mergeCell ref="D143:E143"/>
    <mergeCell ref="F143:G143"/>
    <mergeCell ref="I143:J143"/>
    <mergeCell ref="K143:M143"/>
    <mergeCell ref="N143:O143"/>
    <mergeCell ref="P143:Q143"/>
    <mergeCell ref="R143:T143"/>
    <mergeCell ref="R142:T142"/>
    <mergeCell ref="U142:V142"/>
    <mergeCell ref="W142:Y142"/>
    <mergeCell ref="Z142:AA142"/>
    <mergeCell ref="AB142:AC142"/>
    <mergeCell ref="AD142:AE142"/>
    <mergeCell ref="AD141:AE141"/>
    <mergeCell ref="AF141:AG141"/>
    <mergeCell ref="AH141:AI141"/>
    <mergeCell ref="B142:C142"/>
    <mergeCell ref="D142:E142"/>
    <mergeCell ref="F142:G142"/>
    <mergeCell ref="I142:J142"/>
    <mergeCell ref="K142:M142"/>
    <mergeCell ref="N142:O142"/>
    <mergeCell ref="P142:Q142"/>
    <mergeCell ref="P141:Q141"/>
    <mergeCell ref="R141:T141"/>
    <mergeCell ref="U141:V141"/>
    <mergeCell ref="W141:Y141"/>
    <mergeCell ref="Z141:AA141"/>
    <mergeCell ref="AB141:AC141"/>
    <mergeCell ref="B145:C145"/>
    <mergeCell ref="D145:E145"/>
    <mergeCell ref="F145:G145"/>
    <mergeCell ref="I145:J145"/>
    <mergeCell ref="K145:M145"/>
    <mergeCell ref="N145:O145"/>
    <mergeCell ref="W144:Y144"/>
    <mergeCell ref="Z144:AA144"/>
    <mergeCell ref="AB144:AC144"/>
    <mergeCell ref="AD144:AE144"/>
    <mergeCell ref="AF144:AG144"/>
    <mergeCell ref="AH144:AI144"/>
    <mergeCell ref="AH143:AI143"/>
    <mergeCell ref="B144:C144"/>
    <mergeCell ref="D144:E144"/>
    <mergeCell ref="F144:G144"/>
    <mergeCell ref="I144:J144"/>
    <mergeCell ref="K144:M144"/>
    <mergeCell ref="N144:O144"/>
    <mergeCell ref="P144:Q144"/>
    <mergeCell ref="R144:T144"/>
    <mergeCell ref="U144:V144"/>
    <mergeCell ref="U143:V143"/>
    <mergeCell ref="W143:Y143"/>
    <mergeCell ref="Z143:AA143"/>
    <mergeCell ref="AB143:AC143"/>
    <mergeCell ref="AD143:AE143"/>
    <mergeCell ref="AF143:AG143"/>
    <mergeCell ref="AF146:AG146"/>
    <mergeCell ref="AH146:AI146"/>
    <mergeCell ref="B147:C147"/>
    <mergeCell ref="D147:E147"/>
    <mergeCell ref="F147:G147"/>
    <mergeCell ref="I147:J147"/>
    <mergeCell ref="K147:M147"/>
    <mergeCell ref="N147:O147"/>
    <mergeCell ref="P147:Q147"/>
    <mergeCell ref="R147:T147"/>
    <mergeCell ref="R146:T146"/>
    <mergeCell ref="U146:V146"/>
    <mergeCell ref="W146:Y146"/>
    <mergeCell ref="Z146:AA146"/>
    <mergeCell ref="AB146:AC146"/>
    <mergeCell ref="AD146:AE146"/>
    <mergeCell ref="AD145:AE145"/>
    <mergeCell ref="AF145:AG145"/>
    <mergeCell ref="AH145:AI145"/>
    <mergeCell ref="B146:C146"/>
    <mergeCell ref="D146:E146"/>
    <mergeCell ref="F146:G146"/>
    <mergeCell ref="I146:J146"/>
    <mergeCell ref="K146:M146"/>
    <mergeCell ref="N146:O146"/>
    <mergeCell ref="P146:Q146"/>
    <mergeCell ref="P145:Q145"/>
    <mergeCell ref="R145:T145"/>
    <mergeCell ref="U145:V145"/>
    <mergeCell ref="W145:Y145"/>
    <mergeCell ref="Z145:AA145"/>
    <mergeCell ref="AB145:AC145"/>
    <mergeCell ref="B149:C149"/>
    <mergeCell ref="D149:E149"/>
    <mergeCell ref="F149:G149"/>
    <mergeCell ref="I149:J149"/>
    <mergeCell ref="K149:M149"/>
    <mergeCell ref="N149:O149"/>
    <mergeCell ref="W148:Y148"/>
    <mergeCell ref="Z148:AA148"/>
    <mergeCell ref="AB148:AC148"/>
    <mergeCell ref="AD148:AE148"/>
    <mergeCell ref="AF148:AG148"/>
    <mergeCell ref="AH148:AI148"/>
    <mergeCell ref="AH147:AI147"/>
    <mergeCell ref="B148:C148"/>
    <mergeCell ref="D148:E148"/>
    <mergeCell ref="F148:G148"/>
    <mergeCell ref="I148:J148"/>
    <mergeCell ref="K148:M148"/>
    <mergeCell ref="N148:O148"/>
    <mergeCell ref="P148:Q148"/>
    <mergeCell ref="R148:T148"/>
    <mergeCell ref="U148:V148"/>
    <mergeCell ref="U147:V147"/>
    <mergeCell ref="W147:Y147"/>
    <mergeCell ref="Z147:AA147"/>
    <mergeCell ref="AB147:AC147"/>
    <mergeCell ref="AD147:AE147"/>
    <mergeCell ref="AF147:AG147"/>
    <mergeCell ref="AF150:AG150"/>
    <mergeCell ref="AH150:AI150"/>
    <mergeCell ref="B151:C151"/>
    <mergeCell ref="D151:E151"/>
    <mergeCell ref="F151:G151"/>
    <mergeCell ref="I151:J151"/>
    <mergeCell ref="K151:M151"/>
    <mergeCell ref="N151:O151"/>
    <mergeCell ref="P151:Q151"/>
    <mergeCell ref="R151:T151"/>
    <mergeCell ref="R150:T150"/>
    <mergeCell ref="U150:V150"/>
    <mergeCell ref="W150:Y150"/>
    <mergeCell ref="Z150:AA150"/>
    <mergeCell ref="AB150:AC150"/>
    <mergeCell ref="AD150:AE150"/>
    <mergeCell ref="AD149:AE149"/>
    <mergeCell ref="AF149:AG149"/>
    <mergeCell ref="AH149:AI149"/>
    <mergeCell ref="B150:C150"/>
    <mergeCell ref="D150:E150"/>
    <mergeCell ref="F150:G150"/>
    <mergeCell ref="I150:J150"/>
    <mergeCell ref="K150:M150"/>
    <mergeCell ref="N150:O150"/>
    <mergeCell ref="P150:Q150"/>
    <mergeCell ref="P149:Q149"/>
    <mergeCell ref="R149:T149"/>
    <mergeCell ref="U149:V149"/>
    <mergeCell ref="W149:Y149"/>
    <mergeCell ref="Z149:AA149"/>
    <mergeCell ref="AB149:AC149"/>
    <mergeCell ref="B153:C153"/>
    <mergeCell ref="D153:E153"/>
    <mergeCell ref="F153:G153"/>
    <mergeCell ref="I153:J153"/>
    <mergeCell ref="K153:M153"/>
    <mergeCell ref="N153:O153"/>
    <mergeCell ref="W152:Y152"/>
    <mergeCell ref="Z152:AA152"/>
    <mergeCell ref="AB152:AC152"/>
    <mergeCell ref="AD152:AE152"/>
    <mergeCell ref="AF152:AG152"/>
    <mergeCell ref="AH152:AI152"/>
    <mergeCell ref="AH151:AI151"/>
    <mergeCell ref="B152:C152"/>
    <mergeCell ref="D152:E152"/>
    <mergeCell ref="F152:G152"/>
    <mergeCell ref="I152:J152"/>
    <mergeCell ref="K152:M152"/>
    <mergeCell ref="N152:O152"/>
    <mergeCell ref="P152:Q152"/>
    <mergeCell ref="R152:T152"/>
    <mergeCell ref="U152:V152"/>
    <mergeCell ref="U151:V151"/>
    <mergeCell ref="W151:Y151"/>
    <mergeCell ref="Z151:AA151"/>
    <mergeCell ref="AB151:AC151"/>
    <mergeCell ref="AD151:AE151"/>
    <mergeCell ref="AF151:AG151"/>
    <mergeCell ref="AF154:AG154"/>
    <mergeCell ref="AH154:AI154"/>
    <mergeCell ref="B155:C155"/>
    <mergeCell ref="D155:E155"/>
    <mergeCell ref="F155:G155"/>
    <mergeCell ref="I155:J155"/>
    <mergeCell ref="K155:M155"/>
    <mergeCell ref="N155:O155"/>
    <mergeCell ref="P155:Q155"/>
    <mergeCell ref="R155:T155"/>
    <mergeCell ref="R154:T154"/>
    <mergeCell ref="U154:V154"/>
    <mergeCell ref="W154:Y154"/>
    <mergeCell ref="Z154:AA154"/>
    <mergeCell ref="AB154:AC154"/>
    <mergeCell ref="AD154:AE154"/>
    <mergeCell ref="AD153:AE153"/>
    <mergeCell ref="AF153:AG153"/>
    <mergeCell ref="AH153:AI153"/>
    <mergeCell ref="B154:C154"/>
    <mergeCell ref="D154:E154"/>
    <mergeCell ref="F154:G154"/>
    <mergeCell ref="I154:J154"/>
    <mergeCell ref="K154:M154"/>
    <mergeCell ref="N154:O154"/>
    <mergeCell ref="P154:Q154"/>
    <mergeCell ref="P153:Q153"/>
    <mergeCell ref="R153:T153"/>
    <mergeCell ref="U153:V153"/>
    <mergeCell ref="W153:Y153"/>
    <mergeCell ref="Z153:AA153"/>
    <mergeCell ref="AB153:AC153"/>
    <mergeCell ref="B157:C157"/>
    <mergeCell ref="D157:E157"/>
    <mergeCell ref="F157:G157"/>
    <mergeCell ref="I157:J157"/>
    <mergeCell ref="K157:M157"/>
    <mergeCell ref="N157:O157"/>
    <mergeCell ref="W156:Y156"/>
    <mergeCell ref="Z156:AA156"/>
    <mergeCell ref="AB156:AC156"/>
    <mergeCell ref="AD156:AE156"/>
    <mergeCell ref="AF156:AG156"/>
    <mergeCell ref="AH156:AI156"/>
    <mergeCell ref="AH155:AI155"/>
    <mergeCell ref="B156:C156"/>
    <mergeCell ref="D156:E156"/>
    <mergeCell ref="F156:G156"/>
    <mergeCell ref="I156:J156"/>
    <mergeCell ref="K156:M156"/>
    <mergeCell ref="N156:O156"/>
    <mergeCell ref="P156:Q156"/>
    <mergeCell ref="R156:T156"/>
    <mergeCell ref="U156:V156"/>
    <mergeCell ref="U155:V155"/>
    <mergeCell ref="W155:Y155"/>
    <mergeCell ref="Z155:AA155"/>
    <mergeCell ref="AB155:AC155"/>
    <mergeCell ref="AD155:AE155"/>
    <mergeCell ref="AF155:AG155"/>
    <mergeCell ref="AF158:AG158"/>
    <mergeCell ref="AH158:AI158"/>
    <mergeCell ref="B159:C159"/>
    <mergeCell ref="D159:E159"/>
    <mergeCell ref="F159:G159"/>
    <mergeCell ref="I159:J159"/>
    <mergeCell ref="K159:M159"/>
    <mergeCell ref="N159:O159"/>
    <mergeCell ref="P159:Q159"/>
    <mergeCell ref="R159:T159"/>
    <mergeCell ref="R158:T158"/>
    <mergeCell ref="U158:V158"/>
    <mergeCell ref="W158:Y158"/>
    <mergeCell ref="Z158:AA158"/>
    <mergeCell ref="AB158:AC158"/>
    <mergeCell ref="AD158:AE158"/>
    <mergeCell ref="AD157:AE157"/>
    <mergeCell ref="AF157:AG157"/>
    <mergeCell ref="AH157:AI157"/>
    <mergeCell ref="B158:C158"/>
    <mergeCell ref="D158:E158"/>
    <mergeCell ref="F158:G158"/>
    <mergeCell ref="I158:J158"/>
    <mergeCell ref="K158:M158"/>
    <mergeCell ref="N158:O158"/>
    <mergeCell ref="P158:Q158"/>
    <mergeCell ref="P157:Q157"/>
    <mergeCell ref="R157:T157"/>
    <mergeCell ref="U157:V157"/>
    <mergeCell ref="W157:Y157"/>
    <mergeCell ref="Z157:AA157"/>
    <mergeCell ref="AB157:AC157"/>
    <mergeCell ref="B161:C161"/>
    <mergeCell ref="D161:E161"/>
    <mergeCell ref="F161:G161"/>
    <mergeCell ref="I161:J161"/>
    <mergeCell ref="K161:M161"/>
    <mergeCell ref="N161:O161"/>
    <mergeCell ref="W160:Y160"/>
    <mergeCell ref="Z160:AA160"/>
    <mergeCell ref="AB160:AC160"/>
    <mergeCell ref="AD160:AE160"/>
    <mergeCell ref="AF160:AG160"/>
    <mergeCell ref="AH160:AI160"/>
    <mergeCell ref="AH159:AI159"/>
    <mergeCell ref="B160:C160"/>
    <mergeCell ref="D160:E160"/>
    <mergeCell ref="F160:G160"/>
    <mergeCell ref="I160:J160"/>
    <mergeCell ref="K160:M160"/>
    <mergeCell ref="N160:O160"/>
    <mergeCell ref="P160:Q160"/>
    <mergeCell ref="R160:T160"/>
    <mergeCell ref="U160:V160"/>
    <mergeCell ref="U159:V159"/>
    <mergeCell ref="W159:Y159"/>
    <mergeCell ref="Z159:AA159"/>
    <mergeCell ref="AB159:AC159"/>
    <mergeCell ref="AD159:AE159"/>
    <mergeCell ref="AF159:AG159"/>
    <mergeCell ref="AF162:AG162"/>
    <mergeCell ref="AH162:AI162"/>
    <mergeCell ref="B163:C163"/>
    <mergeCell ref="D163:E163"/>
    <mergeCell ref="F163:G163"/>
    <mergeCell ref="I163:J163"/>
    <mergeCell ref="K163:M163"/>
    <mergeCell ref="N163:O163"/>
    <mergeCell ref="P163:Q163"/>
    <mergeCell ref="R163:T163"/>
    <mergeCell ref="R162:T162"/>
    <mergeCell ref="U162:V162"/>
    <mergeCell ref="W162:Y162"/>
    <mergeCell ref="Z162:AA162"/>
    <mergeCell ref="AB162:AC162"/>
    <mergeCell ref="AD162:AE162"/>
    <mergeCell ref="AD161:AE161"/>
    <mergeCell ref="AF161:AG161"/>
    <mergeCell ref="AH161:AI161"/>
    <mergeCell ref="B162:C162"/>
    <mergeCell ref="D162:E162"/>
    <mergeCell ref="F162:G162"/>
    <mergeCell ref="I162:J162"/>
    <mergeCell ref="K162:M162"/>
    <mergeCell ref="N162:O162"/>
    <mergeCell ref="P162:Q162"/>
    <mergeCell ref="P161:Q161"/>
    <mergeCell ref="R161:T161"/>
    <mergeCell ref="U161:V161"/>
    <mergeCell ref="W161:Y161"/>
    <mergeCell ref="Z161:AA161"/>
    <mergeCell ref="AB161:AC161"/>
    <mergeCell ref="B165:C165"/>
    <mergeCell ref="D165:E165"/>
    <mergeCell ref="F165:G165"/>
    <mergeCell ref="I165:J165"/>
    <mergeCell ref="K165:M165"/>
    <mergeCell ref="N165:O165"/>
    <mergeCell ref="W164:Y164"/>
    <mergeCell ref="Z164:AA164"/>
    <mergeCell ref="AB164:AC164"/>
    <mergeCell ref="AD164:AE164"/>
    <mergeCell ref="AF164:AG164"/>
    <mergeCell ref="AH164:AI164"/>
    <mergeCell ref="AH163:AI163"/>
    <mergeCell ref="B164:C164"/>
    <mergeCell ref="D164:E164"/>
    <mergeCell ref="F164:G164"/>
    <mergeCell ref="I164:J164"/>
    <mergeCell ref="K164:M164"/>
    <mergeCell ref="N164:O164"/>
    <mergeCell ref="P164:Q164"/>
    <mergeCell ref="R164:T164"/>
    <mergeCell ref="U164:V164"/>
    <mergeCell ref="U163:V163"/>
    <mergeCell ref="W163:Y163"/>
    <mergeCell ref="Z163:AA163"/>
    <mergeCell ref="AB163:AC163"/>
    <mergeCell ref="AD163:AE163"/>
    <mergeCell ref="AF163:AG163"/>
    <mergeCell ref="AF166:AG166"/>
    <mergeCell ref="AH166:AI166"/>
    <mergeCell ref="B167:C167"/>
    <mergeCell ref="D167:E167"/>
    <mergeCell ref="F167:G167"/>
    <mergeCell ref="I167:J167"/>
    <mergeCell ref="K167:M167"/>
    <mergeCell ref="N167:O167"/>
    <mergeCell ref="P167:Q167"/>
    <mergeCell ref="R167:T167"/>
    <mergeCell ref="R166:T166"/>
    <mergeCell ref="U166:V166"/>
    <mergeCell ref="W166:Y166"/>
    <mergeCell ref="Z166:AA166"/>
    <mergeCell ref="AB166:AC166"/>
    <mergeCell ref="AD166:AE166"/>
    <mergeCell ref="AD165:AE165"/>
    <mergeCell ref="AF165:AG165"/>
    <mergeCell ref="AH165:AI165"/>
    <mergeCell ref="B166:C166"/>
    <mergeCell ref="D166:E166"/>
    <mergeCell ref="F166:G166"/>
    <mergeCell ref="I166:J166"/>
    <mergeCell ref="K166:M166"/>
    <mergeCell ref="N166:O166"/>
    <mergeCell ref="P166:Q166"/>
    <mergeCell ref="P165:Q165"/>
    <mergeCell ref="R165:T165"/>
    <mergeCell ref="U165:V165"/>
    <mergeCell ref="W165:Y165"/>
    <mergeCell ref="Z165:AA165"/>
    <mergeCell ref="AB165:AC165"/>
    <mergeCell ref="B169:C169"/>
    <mergeCell ref="D169:E169"/>
    <mergeCell ref="F169:G169"/>
    <mergeCell ref="I169:J169"/>
    <mergeCell ref="K169:M169"/>
    <mergeCell ref="N169:O169"/>
    <mergeCell ref="W168:Y168"/>
    <mergeCell ref="Z168:AA168"/>
    <mergeCell ref="AB168:AC168"/>
    <mergeCell ref="AD168:AE168"/>
    <mergeCell ref="AF168:AG168"/>
    <mergeCell ref="AH168:AI168"/>
    <mergeCell ref="AH167:AI167"/>
    <mergeCell ref="B168:C168"/>
    <mergeCell ref="D168:E168"/>
    <mergeCell ref="F168:G168"/>
    <mergeCell ref="I168:J168"/>
    <mergeCell ref="K168:M168"/>
    <mergeCell ref="N168:O168"/>
    <mergeCell ref="P168:Q168"/>
    <mergeCell ref="R168:T168"/>
    <mergeCell ref="U168:V168"/>
    <mergeCell ref="U167:V167"/>
    <mergeCell ref="W167:Y167"/>
    <mergeCell ref="Z167:AA167"/>
    <mergeCell ref="AB167:AC167"/>
    <mergeCell ref="AD167:AE167"/>
    <mergeCell ref="AF167:AG167"/>
    <mergeCell ref="AF170:AG170"/>
    <mergeCell ref="AH170:AI170"/>
    <mergeCell ref="B171:C171"/>
    <mergeCell ref="D171:E171"/>
    <mergeCell ref="F171:G171"/>
    <mergeCell ref="I171:J171"/>
    <mergeCell ref="K171:M171"/>
    <mergeCell ref="N171:O171"/>
    <mergeCell ref="P171:Q171"/>
    <mergeCell ref="R171:T171"/>
    <mergeCell ref="R170:T170"/>
    <mergeCell ref="U170:V170"/>
    <mergeCell ref="W170:Y170"/>
    <mergeCell ref="Z170:AA170"/>
    <mergeCell ref="AB170:AC170"/>
    <mergeCell ref="AD170:AE170"/>
    <mergeCell ref="AD169:AE169"/>
    <mergeCell ref="AF169:AG169"/>
    <mergeCell ref="AH169:AI169"/>
    <mergeCell ref="B170:C170"/>
    <mergeCell ref="D170:E170"/>
    <mergeCell ref="F170:G170"/>
    <mergeCell ref="I170:J170"/>
    <mergeCell ref="K170:M170"/>
    <mergeCell ref="N170:O170"/>
    <mergeCell ref="P170:Q170"/>
    <mergeCell ref="P169:Q169"/>
    <mergeCell ref="R169:T169"/>
    <mergeCell ref="U169:V169"/>
    <mergeCell ref="W169:Y169"/>
    <mergeCell ref="Z169:AA169"/>
    <mergeCell ref="AB169:AC169"/>
    <mergeCell ref="B173:C173"/>
    <mergeCell ref="D173:E173"/>
    <mergeCell ref="F173:G173"/>
    <mergeCell ref="I173:J173"/>
    <mergeCell ref="K173:M173"/>
    <mergeCell ref="N173:O173"/>
    <mergeCell ref="W172:Y172"/>
    <mergeCell ref="Z172:AA172"/>
    <mergeCell ref="AB172:AC172"/>
    <mergeCell ref="AD172:AE172"/>
    <mergeCell ref="AF172:AG172"/>
    <mergeCell ref="AH172:AI172"/>
    <mergeCell ref="AH171:AI171"/>
    <mergeCell ref="B172:C172"/>
    <mergeCell ref="D172:E172"/>
    <mergeCell ref="F172:G172"/>
    <mergeCell ref="I172:J172"/>
    <mergeCell ref="K172:M172"/>
    <mergeCell ref="N172:O172"/>
    <mergeCell ref="P172:Q172"/>
    <mergeCell ref="R172:T172"/>
    <mergeCell ref="U172:V172"/>
    <mergeCell ref="U171:V171"/>
    <mergeCell ref="W171:Y171"/>
    <mergeCell ref="Z171:AA171"/>
    <mergeCell ref="AB171:AC171"/>
    <mergeCell ref="AD171:AE171"/>
    <mergeCell ref="AF171:AG171"/>
    <mergeCell ref="AF174:AG174"/>
    <mergeCell ref="AH174:AI174"/>
    <mergeCell ref="B175:C175"/>
    <mergeCell ref="D175:E175"/>
    <mergeCell ref="F175:G175"/>
    <mergeCell ref="I175:J175"/>
    <mergeCell ref="K175:M175"/>
    <mergeCell ref="N175:O175"/>
    <mergeCell ref="P175:Q175"/>
    <mergeCell ref="R175:T175"/>
    <mergeCell ref="R174:T174"/>
    <mergeCell ref="U174:V174"/>
    <mergeCell ref="W174:Y174"/>
    <mergeCell ref="Z174:AA174"/>
    <mergeCell ref="AB174:AC174"/>
    <mergeCell ref="AD174:AE174"/>
    <mergeCell ref="AD173:AE173"/>
    <mergeCell ref="AF173:AG173"/>
    <mergeCell ref="AH173:AI173"/>
    <mergeCell ref="B174:C174"/>
    <mergeCell ref="D174:E174"/>
    <mergeCell ref="F174:G174"/>
    <mergeCell ref="I174:J174"/>
    <mergeCell ref="K174:M174"/>
    <mergeCell ref="N174:O174"/>
    <mergeCell ref="P174:Q174"/>
    <mergeCell ref="P173:Q173"/>
    <mergeCell ref="R173:T173"/>
    <mergeCell ref="U173:V173"/>
    <mergeCell ref="W173:Y173"/>
    <mergeCell ref="Z173:AA173"/>
    <mergeCell ref="AB173:AC173"/>
    <mergeCell ref="B177:C177"/>
    <mergeCell ref="D177:E177"/>
    <mergeCell ref="F177:G177"/>
    <mergeCell ref="I177:J177"/>
    <mergeCell ref="K177:M177"/>
    <mergeCell ref="N177:O177"/>
    <mergeCell ref="W176:Y176"/>
    <mergeCell ref="Z176:AA176"/>
    <mergeCell ref="AB176:AC176"/>
    <mergeCell ref="AD176:AE176"/>
    <mergeCell ref="AF176:AG176"/>
    <mergeCell ref="AH176:AI176"/>
    <mergeCell ref="AH175:AI175"/>
    <mergeCell ref="B176:C176"/>
    <mergeCell ref="D176:E176"/>
    <mergeCell ref="F176:G176"/>
    <mergeCell ref="I176:J176"/>
    <mergeCell ref="K176:M176"/>
    <mergeCell ref="N176:O176"/>
    <mergeCell ref="P176:Q176"/>
    <mergeCell ref="R176:T176"/>
    <mergeCell ref="U176:V176"/>
    <mergeCell ref="U175:V175"/>
    <mergeCell ref="W175:Y175"/>
    <mergeCell ref="Z175:AA175"/>
    <mergeCell ref="AB175:AC175"/>
    <mergeCell ref="AD175:AE175"/>
    <mergeCell ref="AF175:AG175"/>
    <mergeCell ref="AF178:AG178"/>
    <mergeCell ref="AH178:AI178"/>
    <mergeCell ref="B179:C179"/>
    <mergeCell ref="D179:E179"/>
    <mergeCell ref="F179:G179"/>
    <mergeCell ref="I179:J179"/>
    <mergeCell ref="K179:M179"/>
    <mergeCell ref="N179:O179"/>
    <mergeCell ref="P179:Q179"/>
    <mergeCell ref="R179:T179"/>
    <mergeCell ref="R178:T178"/>
    <mergeCell ref="U178:V178"/>
    <mergeCell ref="W178:Y178"/>
    <mergeCell ref="Z178:AA178"/>
    <mergeCell ref="AB178:AC178"/>
    <mergeCell ref="AD178:AE178"/>
    <mergeCell ref="AD177:AE177"/>
    <mergeCell ref="AF177:AG177"/>
    <mergeCell ref="AH177:AI177"/>
    <mergeCell ref="B178:C178"/>
    <mergeCell ref="D178:E178"/>
    <mergeCell ref="F178:G178"/>
    <mergeCell ref="I178:J178"/>
    <mergeCell ref="K178:M178"/>
    <mergeCell ref="N178:O178"/>
    <mergeCell ref="P178:Q178"/>
    <mergeCell ref="P177:Q177"/>
    <mergeCell ref="R177:T177"/>
    <mergeCell ref="U177:V177"/>
    <mergeCell ref="W177:Y177"/>
    <mergeCell ref="Z177:AA177"/>
    <mergeCell ref="AB177:AC177"/>
    <mergeCell ref="B181:C181"/>
    <mergeCell ref="D181:E181"/>
    <mergeCell ref="F181:G181"/>
    <mergeCell ref="I181:J181"/>
    <mergeCell ref="K181:M181"/>
    <mergeCell ref="N181:O181"/>
    <mergeCell ref="W180:Y180"/>
    <mergeCell ref="Z180:AA180"/>
    <mergeCell ref="AB180:AC180"/>
    <mergeCell ref="AD180:AE180"/>
    <mergeCell ref="AF180:AG180"/>
    <mergeCell ref="AH180:AI180"/>
    <mergeCell ref="AH179:AI179"/>
    <mergeCell ref="B180:C180"/>
    <mergeCell ref="D180:E180"/>
    <mergeCell ref="F180:G180"/>
    <mergeCell ref="I180:J180"/>
    <mergeCell ref="K180:M180"/>
    <mergeCell ref="N180:O180"/>
    <mergeCell ref="P180:Q180"/>
    <mergeCell ref="R180:T180"/>
    <mergeCell ref="U180:V180"/>
    <mergeCell ref="U179:V179"/>
    <mergeCell ref="W179:Y179"/>
    <mergeCell ref="Z179:AA179"/>
    <mergeCell ref="AB179:AC179"/>
    <mergeCell ref="AD179:AE179"/>
    <mergeCell ref="AF179:AG179"/>
    <mergeCell ref="AF182:AG182"/>
    <mergeCell ref="AH182:AI182"/>
    <mergeCell ref="B183:C183"/>
    <mergeCell ref="D183:E183"/>
    <mergeCell ref="F183:G183"/>
    <mergeCell ref="I183:J183"/>
    <mergeCell ref="K183:M183"/>
    <mergeCell ref="N183:O183"/>
    <mergeCell ref="P183:Q183"/>
    <mergeCell ref="R183:T183"/>
    <mergeCell ref="R182:T182"/>
    <mergeCell ref="U182:V182"/>
    <mergeCell ref="W182:Y182"/>
    <mergeCell ref="Z182:AA182"/>
    <mergeCell ref="AB182:AC182"/>
    <mergeCell ref="AD182:AE182"/>
    <mergeCell ref="AD181:AE181"/>
    <mergeCell ref="AF181:AG181"/>
    <mergeCell ref="AH181:AI181"/>
    <mergeCell ref="B182:C182"/>
    <mergeCell ref="D182:E182"/>
    <mergeCell ref="F182:G182"/>
    <mergeCell ref="I182:J182"/>
    <mergeCell ref="K182:M182"/>
    <mergeCell ref="N182:O182"/>
    <mergeCell ref="P182:Q182"/>
    <mergeCell ref="P181:Q181"/>
    <mergeCell ref="R181:T181"/>
    <mergeCell ref="U181:V181"/>
    <mergeCell ref="W181:Y181"/>
    <mergeCell ref="Z181:AA181"/>
    <mergeCell ref="AB181:AC181"/>
    <mergeCell ref="B185:C185"/>
    <mergeCell ref="D185:E185"/>
    <mergeCell ref="F185:G185"/>
    <mergeCell ref="I185:J185"/>
    <mergeCell ref="K185:M185"/>
    <mergeCell ref="N185:O185"/>
    <mergeCell ref="W184:Y184"/>
    <mergeCell ref="Z184:AA184"/>
    <mergeCell ref="AB184:AC184"/>
    <mergeCell ref="AD184:AE184"/>
    <mergeCell ref="AF184:AG184"/>
    <mergeCell ref="AH184:AI184"/>
    <mergeCell ref="AH183:AI183"/>
    <mergeCell ref="B184:C184"/>
    <mergeCell ref="D184:E184"/>
    <mergeCell ref="F184:G184"/>
    <mergeCell ref="I184:J184"/>
    <mergeCell ref="K184:M184"/>
    <mergeCell ref="N184:O184"/>
    <mergeCell ref="P184:Q184"/>
    <mergeCell ref="R184:T184"/>
    <mergeCell ref="U184:V184"/>
    <mergeCell ref="U183:V183"/>
    <mergeCell ref="W183:Y183"/>
    <mergeCell ref="Z183:AA183"/>
    <mergeCell ref="AB183:AC183"/>
    <mergeCell ref="AD183:AE183"/>
    <mergeCell ref="AF183:AG183"/>
    <mergeCell ref="AF186:AG186"/>
    <mergeCell ref="AH186:AI186"/>
    <mergeCell ref="B187:C187"/>
    <mergeCell ref="D187:E187"/>
    <mergeCell ref="F187:G187"/>
    <mergeCell ref="I187:J187"/>
    <mergeCell ref="K187:M187"/>
    <mergeCell ref="N187:O187"/>
    <mergeCell ref="P187:Q187"/>
    <mergeCell ref="R187:T187"/>
    <mergeCell ref="R186:T186"/>
    <mergeCell ref="U186:V186"/>
    <mergeCell ref="W186:Y186"/>
    <mergeCell ref="Z186:AA186"/>
    <mergeCell ref="AB186:AC186"/>
    <mergeCell ref="AD186:AE186"/>
    <mergeCell ref="AD185:AE185"/>
    <mergeCell ref="AF185:AG185"/>
    <mergeCell ref="AH185:AI185"/>
    <mergeCell ref="B186:C186"/>
    <mergeCell ref="D186:E186"/>
    <mergeCell ref="F186:G186"/>
    <mergeCell ref="I186:J186"/>
    <mergeCell ref="K186:M186"/>
    <mergeCell ref="N186:O186"/>
    <mergeCell ref="P186:Q186"/>
    <mergeCell ref="P185:Q185"/>
    <mergeCell ref="R185:T185"/>
    <mergeCell ref="U185:V185"/>
    <mergeCell ref="W185:Y185"/>
    <mergeCell ref="Z185:AA185"/>
    <mergeCell ref="AB185:AC185"/>
    <mergeCell ref="B189:C189"/>
    <mergeCell ref="D189:E189"/>
    <mergeCell ref="F189:G189"/>
    <mergeCell ref="I189:J189"/>
    <mergeCell ref="K189:M189"/>
    <mergeCell ref="N189:O189"/>
    <mergeCell ref="W188:Y188"/>
    <mergeCell ref="Z188:AA188"/>
    <mergeCell ref="AB188:AC188"/>
    <mergeCell ref="AD188:AE188"/>
    <mergeCell ref="AF188:AG188"/>
    <mergeCell ref="AH188:AI188"/>
    <mergeCell ref="AH187:AI187"/>
    <mergeCell ref="B188:C188"/>
    <mergeCell ref="D188:E188"/>
    <mergeCell ref="F188:G188"/>
    <mergeCell ref="I188:J188"/>
    <mergeCell ref="K188:M188"/>
    <mergeCell ref="N188:O188"/>
    <mergeCell ref="P188:Q188"/>
    <mergeCell ref="R188:T188"/>
    <mergeCell ref="U188:V188"/>
    <mergeCell ref="U187:V187"/>
    <mergeCell ref="W187:Y187"/>
    <mergeCell ref="Z187:AA187"/>
    <mergeCell ref="AB187:AC187"/>
    <mergeCell ref="AD187:AE187"/>
    <mergeCell ref="AF187:AG187"/>
    <mergeCell ref="AF190:AG190"/>
    <mergeCell ref="AH190:AI190"/>
    <mergeCell ref="B191:C191"/>
    <mergeCell ref="D191:E191"/>
    <mergeCell ref="F191:G191"/>
    <mergeCell ref="I191:J191"/>
    <mergeCell ref="K191:M191"/>
    <mergeCell ref="N191:O191"/>
    <mergeCell ref="P191:Q191"/>
    <mergeCell ref="R191:T191"/>
    <mergeCell ref="R190:T190"/>
    <mergeCell ref="U190:V190"/>
    <mergeCell ref="W190:Y190"/>
    <mergeCell ref="Z190:AA190"/>
    <mergeCell ref="AB190:AC190"/>
    <mergeCell ref="AD190:AE190"/>
    <mergeCell ref="AD189:AE189"/>
    <mergeCell ref="AF189:AG189"/>
    <mergeCell ref="AH189:AI189"/>
    <mergeCell ref="B190:C190"/>
    <mergeCell ref="D190:E190"/>
    <mergeCell ref="F190:G190"/>
    <mergeCell ref="I190:J190"/>
    <mergeCell ref="K190:M190"/>
    <mergeCell ref="N190:O190"/>
    <mergeCell ref="P190:Q190"/>
    <mergeCell ref="P189:Q189"/>
    <mergeCell ref="R189:T189"/>
    <mergeCell ref="U189:V189"/>
    <mergeCell ref="W189:Y189"/>
    <mergeCell ref="Z189:AA189"/>
    <mergeCell ref="AB189:AC189"/>
    <mergeCell ref="B193:C193"/>
    <mergeCell ref="D193:E193"/>
    <mergeCell ref="F193:G193"/>
    <mergeCell ref="I193:J193"/>
    <mergeCell ref="K193:M193"/>
    <mergeCell ref="N193:O193"/>
    <mergeCell ref="W192:Y192"/>
    <mergeCell ref="Z192:AA192"/>
    <mergeCell ref="AB192:AC192"/>
    <mergeCell ref="AD192:AE192"/>
    <mergeCell ref="AF192:AG192"/>
    <mergeCell ref="AH192:AI192"/>
    <mergeCell ref="AH191:AI191"/>
    <mergeCell ref="B192:C192"/>
    <mergeCell ref="D192:E192"/>
    <mergeCell ref="F192:G192"/>
    <mergeCell ref="I192:J192"/>
    <mergeCell ref="K192:M192"/>
    <mergeCell ref="N192:O192"/>
    <mergeCell ref="P192:Q192"/>
    <mergeCell ref="R192:T192"/>
    <mergeCell ref="U192:V192"/>
    <mergeCell ref="U191:V191"/>
    <mergeCell ref="W191:Y191"/>
    <mergeCell ref="Z191:AA191"/>
    <mergeCell ref="AB191:AC191"/>
    <mergeCell ref="AD191:AE191"/>
    <mergeCell ref="AF191:AG191"/>
    <mergeCell ref="AF194:AG194"/>
    <mergeCell ref="AH194:AI194"/>
    <mergeCell ref="B195:C195"/>
    <mergeCell ref="D195:E195"/>
    <mergeCell ref="F195:G195"/>
    <mergeCell ref="I195:J195"/>
    <mergeCell ref="K195:M195"/>
    <mergeCell ref="N195:O195"/>
    <mergeCell ref="P195:Q195"/>
    <mergeCell ref="R195:T195"/>
    <mergeCell ref="R194:T194"/>
    <mergeCell ref="U194:V194"/>
    <mergeCell ref="W194:Y194"/>
    <mergeCell ref="Z194:AA194"/>
    <mergeCell ref="AB194:AC194"/>
    <mergeCell ref="AD194:AE194"/>
    <mergeCell ref="AD193:AE193"/>
    <mergeCell ref="AF193:AG193"/>
    <mergeCell ref="AH193:AI193"/>
    <mergeCell ref="B194:C194"/>
    <mergeCell ref="D194:E194"/>
    <mergeCell ref="F194:G194"/>
    <mergeCell ref="I194:J194"/>
    <mergeCell ref="K194:M194"/>
    <mergeCell ref="N194:O194"/>
    <mergeCell ref="P194:Q194"/>
    <mergeCell ref="P193:Q193"/>
    <mergeCell ref="R193:T193"/>
    <mergeCell ref="U193:V193"/>
    <mergeCell ref="W193:Y193"/>
    <mergeCell ref="Z193:AA193"/>
    <mergeCell ref="AB193:AC193"/>
    <mergeCell ref="B197:C197"/>
    <mergeCell ref="D197:E197"/>
    <mergeCell ref="F197:G197"/>
    <mergeCell ref="I197:J197"/>
    <mergeCell ref="K197:M197"/>
    <mergeCell ref="N197:O197"/>
    <mergeCell ref="W196:Y196"/>
    <mergeCell ref="Z196:AA196"/>
    <mergeCell ref="AB196:AC196"/>
    <mergeCell ref="AD196:AE196"/>
    <mergeCell ref="AF196:AG196"/>
    <mergeCell ref="AH196:AI196"/>
    <mergeCell ref="AH195:AI195"/>
    <mergeCell ref="B196:C196"/>
    <mergeCell ref="D196:E196"/>
    <mergeCell ref="F196:G196"/>
    <mergeCell ref="I196:J196"/>
    <mergeCell ref="K196:M196"/>
    <mergeCell ref="N196:O196"/>
    <mergeCell ref="P196:Q196"/>
    <mergeCell ref="R196:T196"/>
    <mergeCell ref="U196:V196"/>
    <mergeCell ref="U195:V195"/>
    <mergeCell ref="W195:Y195"/>
    <mergeCell ref="Z195:AA195"/>
    <mergeCell ref="AB195:AC195"/>
    <mergeCell ref="AD195:AE195"/>
    <mergeCell ref="AF195:AG195"/>
    <mergeCell ref="AF198:AG198"/>
    <mergeCell ref="AH198:AI198"/>
    <mergeCell ref="B199:C199"/>
    <mergeCell ref="D199:E199"/>
    <mergeCell ref="F199:G199"/>
    <mergeCell ref="I199:J199"/>
    <mergeCell ref="K199:M199"/>
    <mergeCell ref="N199:O199"/>
    <mergeCell ref="P199:Q199"/>
    <mergeCell ref="R199:T199"/>
    <mergeCell ref="R198:T198"/>
    <mergeCell ref="U198:V198"/>
    <mergeCell ref="W198:Y198"/>
    <mergeCell ref="Z198:AA198"/>
    <mergeCell ref="AB198:AC198"/>
    <mergeCell ref="AD198:AE198"/>
    <mergeCell ref="AD197:AE197"/>
    <mergeCell ref="AF197:AG197"/>
    <mergeCell ref="AH197:AI197"/>
    <mergeCell ref="B198:C198"/>
    <mergeCell ref="D198:E198"/>
    <mergeCell ref="F198:G198"/>
    <mergeCell ref="I198:J198"/>
    <mergeCell ref="K198:M198"/>
    <mergeCell ref="N198:O198"/>
    <mergeCell ref="P198:Q198"/>
    <mergeCell ref="P197:Q197"/>
    <mergeCell ref="R197:T197"/>
    <mergeCell ref="U197:V197"/>
    <mergeCell ref="W197:Y197"/>
    <mergeCell ref="Z197:AA197"/>
    <mergeCell ref="AB197:AC197"/>
    <mergeCell ref="B201:C201"/>
    <mergeCell ref="D201:E201"/>
    <mergeCell ref="F201:G201"/>
    <mergeCell ref="I201:J201"/>
    <mergeCell ref="K201:M201"/>
    <mergeCell ref="N201:O201"/>
    <mergeCell ref="W200:Y200"/>
    <mergeCell ref="Z200:AA200"/>
    <mergeCell ref="AB200:AC200"/>
    <mergeCell ref="AD200:AE200"/>
    <mergeCell ref="AF200:AG200"/>
    <mergeCell ref="AH200:AI200"/>
    <mergeCell ref="AH199:AI199"/>
    <mergeCell ref="B200:C200"/>
    <mergeCell ref="D200:E200"/>
    <mergeCell ref="F200:G200"/>
    <mergeCell ref="I200:J200"/>
    <mergeCell ref="K200:M200"/>
    <mergeCell ref="N200:O200"/>
    <mergeCell ref="P200:Q200"/>
    <mergeCell ref="R200:T200"/>
    <mergeCell ref="U200:V200"/>
    <mergeCell ref="U199:V199"/>
    <mergeCell ref="W199:Y199"/>
    <mergeCell ref="Z199:AA199"/>
    <mergeCell ref="AB199:AC199"/>
    <mergeCell ref="AD199:AE199"/>
    <mergeCell ref="AF199:AG199"/>
    <mergeCell ref="AF202:AG202"/>
    <mergeCell ref="AH202:AI202"/>
    <mergeCell ref="B203:C203"/>
    <mergeCell ref="D203:E203"/>
    <mergeCell ref="F203:G203"/>
    <mergeCell ref="I203:J203"/>
    <mergeCell ref="K203:M203"/>
    <mergeCell ref="N203:O203"/>
    <mergeCell ref="P203:Q203"/>
    <mergeCell ref="R203:T203"/>
    <mergeCell ref="R202:T202"/>
    <mergeCell ref="U202:V202"/>
    <mergeCell ref="W202:Y202"/>
    <mergeCell ref="Z202:AA202"/>
    <mergeCell ref="AB202:AC202"/>
    <mergeCell ref="AD202:AE202"/>
    <mergeCell ref="AD201:AE201"/>
    <mergeCell ref="AF201:AG201"/>
    <mergeCell ref="AH201:AI201"/>
    <mergeCell ref="B202:C202"/>
    <mergeCell ref="D202:E202"/>
    <mergeCell ref="F202:G202"/>
    <mergeCell ref="I202:J202"/>
    <mergeCell ref="K202:M202"/>
    <mergeCell ref="N202:O202"/>
    <mergeCell ref="P202:Q202"/>
    <mergeCell ref="P201:Q201"/>
    <mergeCell ref="R201:T201"/>
    <mergeCell ref="U201:V201"/>
    <mergeCell ref="W201:Y201"/>
    <mergeCell ref="Z201:AA201"/>
    <mergeCell ref="AB201:AC201"/>
    <mergeCell ref="B205:C205"/>
    <mergeCell ref="D205:E205"/>
    <mergeCell ref="F205:G205"/>
    <mergeCell ref="I205:J205"/>
    <mergeCell ref="K205:M205"/>
    <mergeCell ref="N205:O205"/>
    <mergeCell ref="W204:Y204"/>
    <mergeCell ref="Z204:AA204"/>
    <mergeCell ref="AB204:AC204"/>
    <mergeCell ref="AD204:AE204"/>
    <mergeCell ref="AF204:AG204"/>
    <mergeCell ref="AH204:AI204"/>
    <mergeCell ref="AH203:AI203"/>
    <mergeCell ref="B204:C204"/>
    <mergeCell ref="D204:E204"/>
    <mergeCell ref="F204:G204"/>
    <mergeCell ref="I204:J204"/>
    <mergeCell ref="K204:M204"/>
    <mergeCell ref="N204:O204"/>
    <mergeCell ref="P204:Q204"/>
    <mergeCell ref="R204:T204"/>
    <mergeCell ref="U204:V204"/>
    <mergeCell ref="U203:V203"/>
    <mergeCell ref="W203:Y203"/>
    <mergeCell ref="Z203:AA203"/>
    <mergeCell ref="AB203:AC203"/>
    <mergeCell ref="AD203:AE203"/>
    <mergeCell ref="AF203:AG203"/>
    <mergeCell ref="AF206:AG206"/>
    <mergeCell ref="AH206:AI206"/>
    <mergeCell ref="B207:C207"/>
    <mergeCell ref="D207:E207"/>
    <mergeCell ref="F207:G207"/>
    <mergeCell ref="I207:J207"/>
    <mergeCell ref="K207:M207"/>
    <mergeCell ref="N207:O207"/>
    <mergeCell ref="P207:Q207"/>
    <mergeCell ref="R207:T207"/>
    <mergeCell ref="R206:T206"/>
    <mergeCell ref="U206:V206"/>
    <mergeCell ref="W206:Y206"/>
    <mergeCell ref="Z206:AA206"/>
    <mergeCell ref="AB206:AC206"/>
    <mergeCell ref="AD206:AE206"/>
    <mergeCell ref="AD205:AE205"/>
    <mergeCell ref="AF205:AG205"/>
    <mergeCell ref="AH205:AI205"/>
    <mergeCell ref="B206:C206"/>
    <mergeCell ref="D206:E206"/>
    <mergeCell ref="F206:G206"/>
    <mergeCell ref="I206:J206"/>
    <mergeCell ref="K206:M206"/>
    <mergeCell ref="N206:O206"/>
    <mergeCell ref="P206:Q206"/>
    <mergeCell ref="P205:Q205"/>
    <mergeCell ref="R205:T205"/>
    <mergeCell ref="U205:V205"/>
    <mergeCell ref="W205:Y205"/>
    <mergeCell ref="Z205:AA205"/>
    <mergeCell ref="AB205:AC205"/>
    <mergeCell ref="B209:C209"/>
    <mergeCell ref="D209:E209"/>
    <mergeCell ref="F209:G209"/>
    <mergeCell ref="I209:J209"/>
    <mergeCell ref="K209:M209"/>
    <mergeCell ref="N209:O209"/>
    <mergeCell ref="W208:Y208"/>
    <mergeCell ref="Z208:AA208"/>
    <mergeCell ref="AB208:AC208"/>
    <mergeCell ref="AD208:AE208"/>
    <mergeCell ref="AF208:AG208"/>
    <mergeCell ref="AH208:AI208"/>
    <mergeCell ref="AH207:AI207"/>
    <mergeCell ref="B208:C208"/>
    <mergeCell ref="D208:E208"/>
    <mergeCell ref="F208:G208"/>
    <mergeCell ref="I208:J208"/>
    <mergeCell ref="K208:M208"/>
    <mergeCell ref="N208:O208"/>
    <mergeCell ref="P208:Q208"/>
    <mergeCell ref="R208:T208"/>
    <mergeCell ref="U208:V208"/>
    <mergeCell ref="U207:V207"/>
    <mergeCell ref="W207:Y207"/>
    <mergeCell ref="Z207:AA207"/>
    <mergeCell ref="AB207:AC207"/>
    <mergeCell ref="AD207:AE207"/>
    <mergeCell ref="AF207:AG207"/>
    <mergeCell ref="AF210:AG210"/>
    <mergeCell ref="AH210:AI210"/>
    <mergeCell ref="B211:C211"/>
    <mergeCell ref="D211:E211"/>
    <mergeCell ref="F211:G211"/>
    <mergeCell ref="I211:J211"/>
    <mergeCell ref="K211:M211"/>
    <mergeCell ref="N211:O211"/>
    <mergeCell ref="P211:Q211"/>
    <mergeCell ref="R211:T211"/>
    <mergeCell ref="R210:T210"/>
    <mergeCell ref="U210:V210"/>
    <mergeCell ref="W210:Y210"/>
    <mergeCell ref="Z210:AA210"/>
    <mergeCell ref="AB210:AC210"/>
    <mergeCell ref="AD210:AE210"/>
    <mergeCell ref="AD209:AE209"/>
    <mergeCell ref="AF209:AG209"/>
    <mergeCell ref="AH209:AI209"/>
    <mergeCell ref="B210:C210"/>
    <mergeCell ref="D210:E210"/>
    <mergeCell ref="F210:G210"/>
    <mergeCell ref="I210:J210"/>
    <mergeCell ref="K210:M210"/>
    <mergeCell ref="N210:O210"/>
    <mergeCell ref="P210:Q210"/>
    <mergeCell ref="P209:Q209"/>
    <mergeCell ref="R209:T209"/>
    <mergeCell ref="U209:V209"/>
    <mergeCell ref="W209:Y209"/>
    <mergeCell ref="Z209:AA209"/>
    <mergeCell ref="AB209:AC209"/>
    <mergeCell ref="B213:C213"/>
    <mergeCell ref="D213:E213"/>
    <mergeCell ref="F213:G213"/>
    <mergeCell ref="I213:J213"/>
    <mergeCell ref="K213:M213"/>
    <mergeCell ref="N213:O213"/>
    <mergeCell ref="W212:Y212"/>
    <mergeCell ref="Z212:AA212"/>
    <mergeCell ref="AB212:AC212"/>
    <mergeCell ref="AD212:AE212"/>
    <mergeCell ref="AF212:AG212"/>
    <mergeCell ref="AH212:AI212"/>
    <mergeCell ref="AH211:AI211"/>
    <mergeCell ref="B212:C212"/>
    <mergeCell ref="D212:E212"/>
    <mergeCell ref="F212:G212"/>
    <mergeCell ref="I212:J212"/>
    <mergeCell ref="K212:M212"/>
    <mergeCell ref="N212:O212"/>
    <mergeCell ref="P212:Q212"/>
    <mergeCell ref="R212:T212"/>
    <mergeCell ref="U212:V212"/>
    <mergeCell ref="U211:V211"/>
    <mergeCell ref="W211:Y211"/>
    <mergeCell ref="Z211:AA211"/>
    <mergeCell ref="AB211:AC211"/>
    <mergeCell ref="AD211:AE211"/>
    <mergeCell ref="AF211:AG211"/>
    <mergeCell ref="AF214:AG214"/>
    <mergeCell ref="AH214:AI214"/>
    <mergeCell ref="B215:C215"/>
    <mergeCell ref="D215:E215"/>
    <mergeCell ref="F215:G215"/>
    <mergeCell ref="I215:J215"/>
    <mergeCell ref="K215:M215"/>
    <mergeCell ref="N215:O215"/>
    <mergeCell ref="P215:Q215"/>
    <mergeCell ref="R215:T215"/>
    <mergeCell ref="R214:T214"/>
    <mergeCell ref="U214:V214"/>
    <mergeCell ref="W214:Y214"/>
    <mergeCell ref="Z214:AA214"/>
    <mergeCell ref="AB214:AC214"/>
    <mergeCell ref="AD214:AE214"/>
    <mergeCell ref="AD213:AE213"/>
    <mergeCell ref="AF213:AG213"/>
    <mergeCell ref="AH213:AI213"/>
    <mergeCell ref="B214:C214"/>
    <mergeCell ref="D214:E214"/>
    <mergeCell ref="F214:G214"/>
    <mergeCell ref="I214:J214"/>
    <mergeCell ref="K214:M214"/>
    <mergeCell ref="N214:O214"/>
    <mergeCell ref="P214:Q214"/>
    <mergeCell ref="P213:Q213"/>
    <mergeCell ref="R213:T213"/>
    <mergeCell ref="U213:V213"/>
    <mergeCell ref="W213:Y213"/>
    <mergeCell ref="Z213:AA213"/>
    <mergeCell ref="AB213:AC213"/>
    <mergeCell ref="B217:C217"/>
    <mergeCell ref="D217:E217"/>
    <mergeCell ref="F217:G217"/>
    <mergeCell ref="I217:J217"/>
    <mergeCell ref="K217:M217"/>
    <mergeCell ref="N217:O217"/>
    <mergeCell ref="W216:Y216"/>
    <mergeCell ref="Z216:AA216"/>
    <mergeCell ref="AB216:AC216"/>
    <mergeCell ref="AD216:AE216"/>
    <mergeCell ref="AF216:AG216"/>
    <mergeCell ref="AH216:AI216"/>
    <mergeCell ref="AH215:AI215"/>
    <mergeCell ref="B216:C216"/>
    <mergeCell ref="D216:E216"/>
    <mergeCell ref="F216:G216"/>
    <mergeCell ref="I216:J216"/>
    <mergeCell ref="K216:M216"/>
    <mergeCell ref="N216:O216"/>
    <mergeCell ref="P216:Q216"/>
    <mergeCell ref="R216:T216"/>
    <mergeCell ref="U216:V216"/>
    <mergeCell ref="U215:V215"/>
    <mergeCell ref="W215:Y215"/>
    <mergeCell ref="Z215:AA215"/>
    <mergeCell ref="AB215:AC215"/>
    <mergeCell ref="AD215:AE215"/>
    <mergeCell ref="AF215:AG215"/>
    <mergeCell ref="AF218:AG218"/>
    <mergeCell ref="AH218:AI218"/>
    <mergeCell ref="B219:C219"/>
    <mergeCell ref="D219:E219"/>
    <mergeCell ref="F219:G219"/>
    <mergeCell ref="I219:J219"/>
    <mergeCell ref="K219:M219"/>
    <mergeCell ref="N219:O219"/>
    <mergeCell ref="P219:Q219"/>
    <mergeCell ref="R219:T219"/>
    <mergeCell ref="R218:T218"/>
    <mergeCell ref="U218:V218"/>
    <mergeCell ref="W218:Y218"/>
    <mergeCell ref="Z218:AA218"/>
    <mergeCell ref="AB218:AC218"/>
    <mergeCell ref="AD218:AE218"/>
    <mergeCell ref="AD217:AE217"/>
    <mergeCell ref="AF217:AG217"/>
    <mergeCell ref="AH217:AI217"/>
    <mergeCell ref="B218:C218"/>
    <mergeCell ref="D218:E218"/>
    <mergeCell ref="F218:G218"/>
    <mergeCell ref="I218:J218"/>
    <mergeCell ref="K218:M218"/>
    <mergeCell ref="N218:O218"/>
    <mergeCell ref="P218:Q218"/>
    <mergeCell ref="P217:Q217"/>
    <mergeCell ref="R217:T217"/>
    <mergeCell ref="U217:V217"/>
    <mergeCell ref="W217:Y217"/>
    <mergeCell ref="Z217:AA217"/>
    <mergeCell ref="AB217:AC217"/>
    <mergeCell ref="B221:C221"/>
    <mergeCell ref="D221:E221"/>
    <mergeCell ref="F221:G221"/>
    <mergeCell ref="I221:J221"/>
    <mergeCell ref="K221:M221"/>
    <mergeCell ref="N221:O221"/>
    <mergeCell ref="W220:Y220"/>
    <mergeCell ref="Z220:AA220"/>
    <mergeCell ref="AB220:AC220"/>
    <mergeCell ref="AD220:AE220"/>
    <mergeCell ref="AF220:AG220"/>
    <mergeCell ref="AH220:AI220"/>
    <mergeCell ref="AH219:AI219"/>
    <mergeCell ref="B220:C220"/>
    <mergeCell ref="D220:E220"/>
    <mergeCell ref="F220:G220"/>
    <mergeCell ref="I220:J220"/>
    <mergeCell ref="K220:M220"/>
    <mergeCell ref="N220:O220"/>
    <mergeCell ref="P220:Q220"/>
    <mergeCell ref="R220:T220"/>
    <mergeCell ref="U220:V220"/>
    <mergeCell ref="U219:V219"/>
    <mergeCell ref="W219:Y219"/>
    <mergeCell ref="Z219:AA219"/>
    <mergeCell ref="AB219:AC219"/>
    <mergeCell ref="AD219:AE219"/>
    <mergeCell ref="AF219:AG219"/>
    <mergeCell ref="AF222:AG222"/>
    <mergeCell ref="AH222:AI222"/>
    <mergeCell ref="B223:C223"/>
    <mergeCell ref="D223:E223"/>
    <mergeCell ref="F223:G223"/>
    <mergeCell ref="I223:J223"/>
    <mergeCell ref="K223:M223"/>
    <mergeCell ref="N223:O223"/>
    <mergeCell ref="P223:Q223"/>
    <mergeCell ref="R223:T223"/>
    <mergeCell ref="R222:T222"/>
    <mergeCell ref="U222:V222"/>
    <mergeCell ref="W222:Y222"/>
    <mergeCell ref="Z222:AA222"/>
    <mergeCell ref="AB222:AC222"/>
    <mergeCell ref="AD222:AE222"/>
    <mergeCell ref="AD221:AE221"/>
    <mergeCell ref="AF221:AG221"/>
    <mergeCell ref="AH221:AI221"/>
    <mergeCell ref="B222:C222"/>
    <mergeCell ref="D222:E222"/>
    <mergeCell ref="F222:G222"/>
    <mergeCell ref="I222:J222"/>
    <mergeCell ref="K222:M222"/>
    <mergeCell ref="N222:O222"/>
    <mergeCell ref="P222:Q222"/>
    <mergeCell ref="P221:Q221"/>
    <mergeCell ref="R221:T221"/>
    <mergeCell ref="U221:V221"/>
    <mergeCell ref="W221:Y221"/>
    <mergeCell ref="Z221:AA221"/>
    <mergeCell ref="AB221:AC221"/>
    <mergeCell ref="B225:C225"/>
    <mergeCell ref="D225:E225"/>
    <mergeCell ref="F225:G225"/>
    <mergeCell ref="I225:J225"/>
    <mergeCell ref="K225:M225"/>
    <mergeCell ref="N225:O225"/>
    <mergeCell ref="W224:Y224"/>
    <mergeCell ref="Z224:AA224"/>
    <mergeCell ref="AB224:AC224"/>
    <mergeCell ref="AD224:AE224"/>
    <mergeCell ref="AF224:AG224"/>
    <mergeCell ref="AH224:AI224"/>
    <mergeCell ref="AH223:AI223"/>
    <mergeCell ref="B224:C224"/>
    <mergeCell ref="D224:E224"/>
    <mergeCell ref="F224:G224"/>
    <mergeCell ref="I224:J224"/>
    <mergeCell ref="K224:M224"/>
    <mergeCell ref="N224:O224"/>
    <mergeCell ref="P224:Q224"/>
    <mergeCell ref="R224:T224"/>
    <mergeCell ref="U224:V224"/>
    <mergeCell ref="U223:V223"/>
    <mergeCell ref="W223:Y223"/>
    <mergeCell ref="Z223:AA223"/>
    <mergeCell ref="AB223:AC223"/>
    <mergeCell ref="AD223:AE223"/>
    <mergeCell ref="AF223:AG223"/>
    <mergeCell ref="AF226:AG226"/>
    <mergeCell ref="AH226:AI226"/>
    <mergeCell ref="B227:C227"/>
    <mergeCell ref="D227:E227"/>
    <mergeCell ref="F227:G227"/>
    <mergeCell ref="I227:J227"/>
    <mergeCell ref="K227:M227"/>
    <mergeCell ref="N227:O227"/>
    <mergeCell ref="P227:Q227"/>
    <mergeCell ref="R227:T227"/>
    <mergeCell ref="R226:T226"/>
    <mergeCell ref="U226:V226"/>
    <mergeCell ref="W226:Y226"/>
    <mergeCell ref="Z226:AA226"/>
    <mergeCell ref="AB226:AC226"/>
    <mergeCell ref="AD226:AE226"/>
    <mergeCell ref="AD225:AE225"/>
    <mergeCell ref="AF225:AG225"/>
    <mergeCell ref="AH225:AI225"/>
    <mergeCell ref="B226:C226"/>
    <mergeCell ref="D226:E226"/>
    <mergeCell ref="F226:G226"/>
    <mergeCell ref="I226:J226"/>
    <mergeCell ref="K226:M226"/>
    <mergeCell ref="N226:O226"/>
    <mergeCell ref="P226:Q226"/>
    <mergeCell ref="P225:Q225"/>
    <mergeCell ref="R225:T225"/>
    <mergeCell ref="U225:V225"/>
    <mergeCell ref="W225:Y225"/>
    <mergeCell ref="Z225:AA225"/>
    <mergeCell ref="AB225:AC225"/>
    <mergeCell ref="B229:C229"/>
    <mergeCell ref="D229:E229"/>
    <mergeCell ref="F229:G229"/>
    <mergeCell ref="I229:J229"/>
    <mergeCell ref="K229:M229"/>
    <mergeCell ref="N229:O229"/>
    <mergeCell ref="W228:Y228"/>
    <mergeCell ref="Z228:AA228"/>
    <mergeCell ref="AB228:AC228"/>
    <mergeCell ref="AD228:AE228"/>
    <mergeCell ref="AF228:AG228"/>
    <mergeCell ref="AH228:AI228"/>
    <mergeCell ref="AH227:AI227"/>
    <mergeCell ref="B228:C228"/>
    <mergeCell ref="D228:E228"/>
    <mergeCell ref="F228:G228"/>
    <mergeCell ref="I228:J228"/>
    <mergeCell ref="K228:M228"/>
    <mergeCell ref="N228:O228"/>
    <mergeCell ref="P228:Q228"/>
    <mergeCell ref="R228:T228"/>
    <mergeCell ref="U228:V228"/>
    <mergeCell ref="U227:V227"/>
    <mergeCell ref="W227:Y227"/>
    <mergeCell ref="Z227:AA227"/>
    <mergeCell ref="AB227:AC227"/>
    <mergeCell ref="AD227:AE227"/>
    <mergeCell ref="AF227:AG227"/>
    <mergeCell ref="AF230:AG230"/>
    <mergeCell ref="AH230:AI230"/>
    <mergeCell ref="B231:C231"/>
    <mergeCell ref="D231:E231"/>
    <mergeCell ref="F231:G231"/>
    <mergeCell ref="I231:J231"/>
    <mergeCell ref="K231:M231"/>
    <mergeCell ref="N231:O231"/>
    <mergeCell ref="P231:Q231"/>
    <mergeCell ref="R231:T231"/>
    <mergeCell ref="R230:T230"/>
    <mergeCell ref="U230:V230"/>
    <mergeCell ref="W230:Y230"/>
    <mergeCell ref="Z230:AA230"/>
    <mergeCell ref="AB230:AC230"/>
    <mergeCell ref="AD230:AE230"/>
    <mergeCell ref="AD229:AE229"/>
    <mergeCell ref="AF229:AG229"/>
    <mergeCell ref="AH229:AI229"/>
    <mergeCell ref="B230:C230"/>
    <mergeCell ref="D230:E230"/>
    <mergeCell ref="F230:G230"/>
    <mergeCell ref="I230:J230"/>
    <mergeCell ref="K230:M230"/>
    <mergeCell ref="N230:O230"/>
    <mergeCell ref="P230:Q230"/>
    <mergeCell ref="P229:Q229"/>
    <mergeCell ref="R229:T229"/>
    <mergeCell ref="U229:V229"/>
    <mergeCell ref="W229:Y229"/>
    <mergeCell ref="Z229:AA229"/>
    <mergeCell ref="AB229:AC229"/>
    <mergeCell ref="B233:C233"/>
    <mergeCell ref="D233:E233"/>
    <mergeCell ref="F233:G233"/>
    <mergeCell ref="I233:J233"/>
    <mergeCell ref="K233:M233"/>
    <mergeCell ref="N233:O233"/>
    <mergeCell ref="W232:Y232"/>
    <mergeCell ref="Z232:AA232"/>
    <mergeCell ref="AB232:AC232"/>
    <mergeCell ref="AD232:AE232"/>
    <mergeCell ref="AF232:AG232"/>
    <mergeCell ref="AH232:AI232"/>
    <mergeCell ref="AH231:AI231"/>
    <mergeCell ref="B232:C232"/>
    <mergeCell ref="D232:E232"/>
    <mergeCell ref="F232:G232"/>
    <mergeCell ref="I232:J232"/>
    <mergeCell ref="K232:M232"/>
    <mergeCell ref="N232:O232"/>
    <mergeCell ref="P232:Q232"/>
    <mergeCell ref="R232:T232"/>
    <mergeCell ref="U232:V232"/>
    <mergeCell ref="U231:V231"/>
    <mergeCell ref="W231:Y231"/>
    <mergeCell ref="Z231:AA231"/>
    <mergeCell ref="AB231:AC231"/>
    <mergeCell ref="AD231:AE231"/>
    <mergeCell ref="AF231:AG231"/>
    <mergeCell ref="AF234:AG234"/>
    <mergeCell ref="AH234:AI234"/>
    <mergeCell ref="B235:C235"/>
    <mergeCell ref="D235:E235"/>
    <mergeCell ref="F235:G235"/>
    <mergeCell ref="I235:J235"/>
    <mergeCell ref="K235:M235"/>
    <mergeCell ref="N235:O235"/>
    <mergeCell ref="P235:Q235"/>
    <mergeCell ref="R235:T235"/>
    <mergeCell ref="R234:T234"/>
    <mergeCell ref="U234:V234"/>
    <mergeCell ref="W234:Y234"/>
    <mergeCell ref="Z234:AA234"/>
    <mergeCell ref="AB234:AC234"/>
    <mergeCell ref="AD234:AE234"/>
    <mergeCell ref="AD233:AE233"/>
    <mergeCell ref="AF233:AG233"/>
    <mergeCell ref="AH233:AI233"/>
    <mergeCell ref="B234:C234"/>
    <mergeCell ref="D234:E234"/>
    <mergeCell ref="F234:G234"/>
    <mergeCell ref="I234:J234"/>
    <mergeCell ref="K234:M234"/>
    <mergeCell ref="N234:O234"/>
    <mergeCell ref="P234:Q234"/>
    <mergeCell ref="P233:Q233"/>
    <mergeCell ref="R233:T233"/>
    <mergeCell ref="U233:V233"/>
    <mergeCell ref="W233:Y233"/>
    <mergeCell ref="Z233:AA233"/>
    <mergeCell ref="AB233:AC233"/>
    <mergeCell ref="B237:C237"/>
    <mergeCell ref="D237:E237"/>
    <mergeCell ref="F237:G237"/>
    <mergeCell ref="I237:J237"/>
    <mergeCell ref="K237:M237"/>
    <mergeCell ref="N237:O237"/>
    <mergeCell ref="W236:Y236"/>
    <mergeCell ref="Z236:AA236"/>
    <mergeCell ref="AB236:AC236"/>
    <mergeCell ref="AD236:AE236"/>
    <mergeCell ref="AF236:AG236"/>
    <mergeCell ref="AH236:AI236"/>
    <mergeCell ref="AH235:AI235"/>
    <mergeCell ref="B236:C236"/>
    <mergeCell ref="D236:E236"/>
    <mergeCell ref="F236:G236"/>
    <mergeCell ref="I236:J236"/>
    <mergeCell ref="K236:M236"/>
    <mergeCell ref="N236:O236"/>
    <mergeCell ref="P236:Q236"/>
    <mergeCell ref="R236:T236"/>
    <mergeCell ref="U236:V236"/>
    <mergeCell ref="U235:V235"/>
    <mergeCell ref="W235:Y235"/>
    <mergeCell ref="Z235:AA235"/>
    <mergeCell ref="AB235:AC235"/>
    <mergeCell ref="AD235:AE235"/>
    <mergeCell ref="AF235:AG235"/>
    <mergeCell ref="AF238:AG238"/>
    <mergeCell ref="AH238:AI238"/>
    <mergeCell ref="B239:C239"/>
    <mergeCell ref="D239:E239"/>
    <mergeCell ref="F239:G239"/>
    <mergeCell ref="I239:J239"/>
    <mergeCell ref="K239:M239"/>
    <mergeCell ref="N239:O239"/>
    <mergeCell ref="P239:Q239"/>
    <mergeCell ref="R239:T239"/>
    <mergeCell ref="R238:T238"/>
    <mergeCell ref="U238:V238"/>
    <mergeCell ref="W238:Y238"/>
    <mergeCell ref="Z238:AA238"/>
    <mergeCell ref="AB238:AC238"/>
    <mergeCell ref="AD238:AE238"/>
    <mergeCell ref="AD237:AE237"/>
    <mergeCell ref="AF237:AG237"/>
    <mergeCell ref="AH237:AI237"/>
    <mergeCell ref="B238:C238"/>
    <mergeCell ref="D238:E238"/>
    <mergeCell ref="F238:G238"/>
    <mergeCell ref="I238:J238"/>
    <mergeCell ref="K238:M238"/>
    <mergeCell ref="N238:O238"/>
    <mergeCell ref="P238:Q238"/>
    <mergeCell ref="P237:Q237"/>
    <mergeCell ref="R237:T237"/>
    <mergeCell ref="U237:V237"/>
    <mergeCell ref="W237:Y237"/>
    <mergeCell ref="Z237:AA237"/>
    <mergeCell ref="AB237:AC237"/>
    <mergeCell ref="B241:C241"/>
    <mergeCell ref="D241:E241"/>
    <mergeCell ref="F241:G241"/>
    <mergeCell ref="I241:J241"/>
    <mergeCell ref="K241:M241"/>
    <mergeCell ref="N241:O241"/>
    <mergeCell ref="W240:Y240"/>
    <mergeCell ref="Z240:AA240"/>
    <mergeCell ref="AB240:AC240"/>
    <mergeCell ref="AD240:AE240"/>
    <mergeCell ref="AF240:AG240"/>
    <mergeCell ref="AH240:AI240"/>
    <mergeCell ref="AH239:AI239"/>
    <mergeCell ref="B240:C240"/>
    <mergeCell ref="D240:E240"/>
    <mergeCell ref="F240:G240"/>
    <mergeCell ref="I240:J240"/>
    <mergeCell ref="K240:M240"/>
    <mergeCell ref="N240:O240"/>
    <mergeCell ref="P240:Q240"/>
    <mergeCell ref="R240:T240"/>
    <mergeCell ref="U240:V240"/>
    <mergeCell ref="U239:V239"/>
    <mergeCell ref="W239:Y239"/>
    <mergeCell ref="Z239:AA239"/>
    <mergeCell ref="AB239:AC239"/>
    <mergeCell ref="AD239:AE239"/>
    <mergeCell ref="AF239:AG239"/>
    <mergeCell ref="AF242:AG242"/>
    <mergeCell ref="AH242:AI242"/>
    <mergeCell ref="B243:C243"/>
    <mergeCell ref="D243:E243"/>
    <mergeCell ref="F243:G243"/>
    <mergeCell ref="I243:J243"/>
    <mergeCell ref="K243:M243"/>
    <mergeCell ref="N243:O243"/>
    <mergeCell ref="P243:Q243"/>
    <mergeCell ref="R243:T243"/>
    <mergeCell ref="R242:T242"/>
    <mergeCell ref="U242:V242"/>
    <mergeCell ref="W242:Y242"/>
    <mergeCell ref="Z242:AA242"/>
    <mergeCell ref="AB242:AC242"/>
    <mergeCell ref="AD242:AE242"/>
    <mergeCell ref="AD241:AE241"/>
    <mergeCell ref="AF241:AG241"/>
    <mergeCell ref="AH241:AI241"/>
    <mergeCell ref="B242:C242"/>
    <mergeCell ref="D242:E242"/>
    <mergeCell ref="F242:G242"/>
    <mergeCell ref="I242:J242"/>
    <mergeCell ref="K242:M242"/>
    <mergeCell ref="N242:O242"/>
    <mergeCell ref="P242:Q242"/>
    <mergeCell ref="P241:Q241"/>
    <mergeCell ref="R241:T241"/>
    <mergeCell ref="U241:V241"/>
    <mergeCell ref="W241:Y241"/>
    <mergeCell ref="Z241:AA241"/>
    <mergeCell ref="AB241:AC241"/>
    <mergeCell ref="B245:C245"/>
    <mergeCell ref="D245:E245"/>
    <mergeCell ref="F245:G245"/>
    <mergeCell ref="I245:J245"/>
    <mergeCell ref="K245:M245"/>
    <mergeCell ref="N245:O245"/>
    <mergeCell ref="W244:Y244"/>
    <mergeCell ref="Z244:AA244"/>
    <mergeCell ref="AB244:AC244"/>
    <mergeCell ref="AD244:AE244"/>
    <mergeCell ref="AF244:AG244"/>
    <mergeCell ref="AH244:AI244"/>
    <mergeCell ref="AH243:AI243"/>
    <mergeCell ref="B244:C244"/>
    <mergeCell ref="D244:E244"/>
    <mergeCell ref="F244:G244"/>
    <mergeCell ref="I244:J244"/>
    <mergeCell ref="K244:M244"/>
    <mergeCell ref="N244:O244"/>
    <mergeCell ref="P244:Q244"/>
    <mergeCell ref="R244:T244"/>
    <mergeCell ref="U244:V244"/>
    <mergeCell ref="U243:V243"/>
    <mergeCell ref="W243:Y243"/>
    <mergeCell ref="Z243:AA243"/>
    <mergeCell ref="AB243:AC243"/>
    <mergeCell ref="AD243:AE243"/>
    <mergeCell ref="AF243:AG243"/>
    <mergeCell ref="AF246:AG246"/>
    <mergeCell ref="AH246:AI246"/>
    <mergeCell ref="B247:C247"/>
    <mergeCell ref="D247:E247"/>
    <mergeCell ref="F247:G247"/>
    <mergeCell ref="I247:J247"/>
    <mergeCell ref="K247:M247"/>
    <mergeCell ref="N247:O247"/>
    <mergeCell ref="P247:Q247"/>
    <mergeCell ref="R247:T247"/>
    <mergeCell ref="R246:T246"/>
    <mergeCell ref="U246:V246"/>
    <mergeCell ref="W246:Y246"/>
    <mergeCell ref="Z246:AA246"/>
    <mergeCell ref="AB246:AC246"/>
    <mergeCell ref="AD246:AE246"/>
    <mergeCell ref="AD245:AE245"/>
    <mergeCell ref="AF245:AG245"/>
    <mergeCell ref="AH245:AI245"/>
    <mergeCell ref="B246:C246"/>
    <mergeCell ref="D246:E246"/>
    <mergeCell ref="F246:G246"/>
    <mergeCell ref="I246:J246"/>
    <mergeCell ref="K246:M246"/>
    <mergeCell ref="N246:O246"/>
    <mergeCell ref="P246:Q246"/>
    <mergeCell ref="P245:Q245"/>
    <mergeCell ref="R245:T245"/>
    <mergeCell ref="U245:V245"/>
    <mergeCell ref="W245:Y245"/>
    <mergeCell ref="Z245:AA245"/>
    <mergeCell ref="AB245:AC245"/>
    <mergeCell ref="B249:C249"/>
    <mergeCell ref="D249:E249"/>
    <mergeCell ref="F249:G249"/>
    <mergeCell ref="I249:J249"/>
    <mergeCell ref="K249:M249"/>
    <mergeCell ref="N249:O249"/>
    <mergeCell ref="W248:Y248"/>
    <mergeCell ref="Z248:AA248"/>
    <mergeCell ref="AB248:AC248"/>
    <mergeCell ref="AD248:AE248"/>
    <mergeCell ref="AF248:AG248"/>
    <mergeCell ref="AH248:AI248"/>
    <mergeCell ref="AH247:AI247"/>
    <mergeCell ref="B248:C248"/>
    <mergeCell ref="D248:E248"/>
    <mergeCell ref="F248:G248"/>
    <mergeCell ref="I248:J248"/>
    <mergeCell ref="K248:M248"/>
    <mergeCell ref="N248:O248"/>
    <mergeCell ref="P248:Q248"/>
    <mergeCell ref="R248:T248"/>
    <mergeCell ref="U248:V248"/>
    <mergeCell ref="U247:V247"/>
    <mergeCell ref="W247:Y247"/>
    <mergeCell ref="Z247:AA247"/>
    <mergeCell ref="AB247:AC247"/>
    <mergeCell ref="AD247:AE247"/>
    <mergeCell ref="AF247:AG247"/>
    <mergeCell ref="AF250:AG250"/>
    <mergeCell ref="AH250:AI250"/>
    <mergeCell ref="B251:C251"/>
    <mergeCell ref="D251:E251"/>
    <mergeCell ref="F251:G251"/>
    <mergeCell ref="I251:J251"/>
    <mergeCell ref="K251:M251"/>
    <mergeCell ref="N251:O251"/>
    <mergeCell ref="P251:Q251"/>
    <mergeCell ref="R251:T251"/>
    <mergeCell ref="R250:T250"/>
    <mergeCell ref="U250:V250"/>
    <mergeCell ref="W250:Y250"/>
    <mergeCell ref="Z250:AA250"/>
    <mergeCell ref="AB250:AC250"/>
    <mergeCell ref="AD250:AE250"/>
    <mergeCell ref="AD249:AE249"/>
    <mergeCell ref="AF249:AG249"/>
    <mergeCell ref="AH249:AI249"/>
    <mergeCell ref="B250:C250"/>
    <mergeCell ref="D250:E250"/>
    <mergeCell ref="F250:G250"/>
    <mergeCell ref="I250:J250"/>
    <mergeCell ref="K250:M250"/>
    <mergeCell ref="N250:O250"/>
    <mergeCell ref="P250:Q250"/>
    <mergeCell ref="P249:Q249"/>
    <mergeCell ref="R249:T249"/>
    <mergeCell ref="U249:V249"/>
    <mergeCell ref="W249:Y249"/>
    <mergeCell ref="Z249:AA249"/>
    <mergeCell ref="AB249:AC249"/>
    <mergeCell ref="B253:C253"/>
    <mergeCell ref="D253:E253"/>
    <mergeCell ref="F253:G253"/>
    <mergeCell ref="I253:J253"/>
    <mergeCell ref="K253:M253"/>
    <mergeCell ref="N253:O253"/>
    <mergeCell ref="W252:Y252"/>
    <mergeCell ref="Z252:AA252"/>
    <mergeCell ref="AB252:AC252"/>
    <mergeCell ref="AD252:AE252"/>
    <mergeCell ref="AF252:AG252"/>
    <mergeCell ref="AH252:AI252"/>
    <mergeCell ref="AH251:AI251"/>
    <mergeCell ref="B252:C252"/>
    <mergeCell ref="D252:E252"/>
    <mergeCell ref="F252:G252"/>
    <mergeCell ref="I252:J252"/>
    <mergeCell ref="K252:M252"/>
    <mergeCell ref="N252:O252"/>
    <mergeCell ref="P252:Q252"/>
    <mergeCell ref="R252:T252"/>
    <mergeCell ref="U252:V252"/>
    <mergeCell ref="U251:V251"/>
    <mergeCell ref="W251:Y251"/>
    <mergeCell ref="Z251:AA251"/>
    <mergeCell ref="AB251:AC251"/>
    <mergeCell ref="AD251:AE251"/>
    <mergeCell ref="AF251:AG251"/>
    <mergeCell ref="AF254:AG254"/>
    <mergeCell ref="AH254:AI254"/>
    <mergeCell ref="B255:C255"/>
    <mergeCell ref="D255:E255"/>
    <mergeCell ref="F255:G255"/>
    <mergeCell ref="I255:J255"/>
    <mergeCell ref="K255:M255"/>
    <mergeCell ref="N255:O255"/>
    <mergeCell ref="P255:Q255"/>
    <mergeCell ref="R255:T255"/>
    <mergeCell ref="R254:T254"/>
    <mergeCell ref="U254:V254"/>
    <mergeCell ref="W254:Y254"/>
    <mergeCell ref="Z254:AA254"/>
    <mergeCell ref="AB254:AC254"/>
    <mergeCell ref="AD254:AE254"/>
    <mergeCell ref="AD253:AE253"/>
    <mergeCell ref="AF253:AG253"/>
    <mergeCell ref="AH253:AI253"/>
    <mergeCell ref="B254:C254"/>
    <mergeCell ref="D254:E254"/>
    <mergeCell ref="F254:G254"/>
    <mergeCell ref="I254:J254"/>
    <mergeCell ref="K254:M254"/>
    <mergeCell ref="N254:O254"/>
    <mergeCell ref="P254:Q254"/>
    <mergeCell ref="P253:Q253"/>
    <mergeCell ref="R253:T253"/>
    <mergeCell ref="U253:V253"/>
    <mergeCell ref="W253:Y253"/>
    <mergeCell ref="Z253:AA253"/>
    <mergeCell ref="AB253:AC253"/>
    <mergeCell ref="B257:C257"/>
    <mergeCell ref="D257:E257"/>
    <mergeCell ref="F257:G257"/>
    <mergeCell ref="I257:J257"/>
    <mergeCell ref="K257:M257"/>
    <mergeCell ref="N257:O257"/>
    <mergeCell ref="W256:Y256"/>
    <mergeCell ref="Z256:AA256"/>
    <mergeCell ref="AB256:AC256"/>
    <mergeCell ref="AD256:AE256"/>
    <mergeCell ref="AF256:AG256"/>
    <mergeCell ref="AH256:AI256"/>
    <mergeCell ref="AH255:AI255"/>
    <mergeCell ref="B256:C256"/>
    <mergeCell ref="D256:E256"/>
    <mergeCell ref="F256:G256"/>
    <mergeCell ref="I256:J256"/>
    <mergeCell ref="K256:M256"/>
    <mergeCell ref="N256:O256"/>
    <mergeCell ref="P256:Q256"/>
    <mergeCell ref="R256:T256"/>
    <mergeCell ref="U256:V256"/>
    <mergeCell ref="U255:V255"/>
    <mergeCell ref="W255:Y255"/>
    <mergeCell ref="Z255:AA255"/>
    <mergeCell ref="AB255:AC255"/>
    <mergeCell ref="AD255:AE255"/>
    <mergeCell ref="AF255:AG255"/>
    <mergeCell ref="AF258:AG258"/>
    <mergeCell ref="AH258:AI258"/>
    <mergeCell ref="B259:C259"/>
    <mergeCell ref="D259:E259"/>
    <mergeCell ref="F259:G259"/>
    <mergeCell ref="I259:J259"/>
    <mergeCell ref="K259:M259"/>
    <mergeCell ref="N259:O259"/>
    <mergeCell ref="P259:Q259"/>
    <mergeCell ref="R259:T259"/>
    <mergeCell ref="R258:T258"/>
    <mergeCell ref="U258:V258"/>
    <mergeCell ref="W258:Y258"/>
    <mergeCell ref="Z258:AA258"/>
    <mergeCell ref="AB258:AC258"/>
    <mergeCell ref="AD258:AE258"/>
    <mergeCell ref="AD257:AE257"/>
    <mergeCell ref="AF257:AG257"/>
    <mergeCell ref="AH257:AI257"/>
    <mergeCell ref="B258:C258"/>
    <mergeCell ref="D258:E258"/>
    <mergeCell ref="F258:G258"/>
    <mergeCell ref="I258:J258"/>
    <mergeCell ref="K258:M258"/>
    <mergeCell ref="N258:O258"/>
    <mergeCell ref="P258:Q258"/>
    <mergeCell ref="P257:Q257"/>
    <mergeCell ref="R257:T257"/>
    <mergeCell ref="U257:V257"/>
    <mergeCell ref="W257:Y257"/>
    <mergeCell ref="Z257:AA257"/>
    <mergeCell ref="AB257:AC257"/>
    <mergeCell ref="B261:C261"/>
    <mergeCell ref="D261:E261"/>
    <mergeCell ref="F261:G261"/>
    <mergeCell ref="I261:J261"/>
    <mergeCell ref="K261:M261"/>
    <mergeCell ref="N261:O261"/>
    <mergeCell ref="W260:Y260"/>
    <mergeCell ref="Z260:AA260"/>
    <mergeCell ref="AB260:AC260"/>
    <mergeCell ref="AD260:AE260"/>
    <mergeCell ref="AF260:AG260"/>
    <mergeCell ref="AH260:AI260"/>
    <mergeCell ref="AH259:AI259"/>
    <mergeCell ref="B260:C260"/>
    <mergeCell ref="D260:E260"/>
    <mergeCell ref="F260:G260"/>
    <mergeCell ref="I260:J260"/>
    <mergeCell ref="K260:M260"/>
    <mergeCell ref="N260:O260"/>
    <mergeCell ref="P260:Q260"/>
    <mergeCell ref="R260:T260"/>
    <mergeCell ref="U260:V260"/>
    <mergeCell ref="U259:V259"/>
    <mergeCell ref="W259:Y259"/>
    <mergeCell ref="Z259:AA259"/>
    <mergeCell ref="AB259:AC259"/>
    <mergeCell ref="AD259:AE259"/>
    <mergeCell ref="AF259:AG259"/>
    <mergeCell ref="AF262:AG262"/>
    <mergeCell ref="AH262:AI262"/>
    <mergeCell ref="B263:C263"/>
    <mergeCell ref="D263:E263"/>
    <mergeCell ref="F263:G263"/>
    <mergeCell ref="I263:J263"/>
    <mergeCell ref="K263:M263"/>
    <mergeCell ref="N263:O263"/>
    <mergeCell ref="P263:Q263"/>
    <mergeCell ref="R263:T263"/>
    <mergeCell ref="R262:T262"/>
    <mergeCell ref="U262:V262"/>
    <mergeCell ref="W262:Y262"/>
    <mergeCell ref="Z262:AA262"/>
    <mergeCell ref="AB262:AC262"/>
    <mergeCell ref="AD262:AE262"/>
    <mergeCell ref="AD261:AE261"/>
    <mergeCell ref="AF261:AG261"/>
    <mergeCell ref="AH261:AI261"/>
    <mergeCell ref="B262:C262"/>
    <mergeCell ref="D262:E262"/>
    <mergeCell ref="F262:G262"/>
    <mergeCell ref="I262:J262"/>
    <mergeCell ref="K262:M262"/>
    <mergeCell ref="N262:O262"/>
    <mergeCell ref="P262:Q262"/>
    <mergeCell ref="P261:Q261"/>
    <mergeCell ref="R261:T261"/>
    <mergeCell ref="U261:V261"/>
    <mergeCell ref="W261:Y261"/>
    <mergeCell ref="Z261:AA261"/>
    <mergeCell ref="AB261:AC261"/>
    <mergeCell ref="B265:C265"/>
    <mergeCell ref="D265:E265"/>
    <mergeCell ref="F265:G265"/>
    <mergeCell ref="I265:J265"/>
    <mergeCell ref="K265:M265"/>
    <mergeCell ref="N265:O265"/>
    <mergeCell ref="W264:Y264"/>
    <mergeCell ref="Z264:AA264"/>
    <mergeCell ref="AB264:AC264"/>
    <mergeCell ref="AD264:AE264"/>
    <mergeCell ref="AF264:AG264"/>
    <mergeCell ref="AH264:AI264"/>
    <mergeCell ref="AH263:AI263"/>
    <mergeCell ref="B264:C264"/>
    <mergeCell ref="D264:E264"/>
    <mergeCell ref="F264:G264"/>
    <mergeCell ref="I264:J264"/>
    <mergeCell ref="K264:M264"/>
    <mergeCell ref="N264:O264"/>
    <mergeCell ref="P264:Q264"/>
    <mergeCell ref="R264:T264"/>
    <mergeCell ref="U264:V264"/>
    <mergeCell ref="U263:V263"/>
    <mergeCell ref="W263:Y263"/>
    <mergeCell ref="Z263:AA263"/>
    <mergeCell ref="AB263:AC263"/>
    <mergeCell ref="AD263:AE263"/>
    <mergeCell ref="AF263:AG263"/>
    <mergeCell ref="AF266:AG266"/>
    <mergeCell ref="AH266:AI266"/>
    <mergeCell ref="B267:C267"/>
    <mergeCell ref="D267:E267"/>
    <mergeCell ref="F267:G267"/>
    <mergeCell ref="I267:J267"/>
    <mergeCell ref="K267:M267"/>
    <mergeCell ref="N267:O267"/>
    <mergeCell ref="P267:Q267"/>
    <mergeCell ref="R267:T267"/>
    <mergeCell ref="R266:T266"/>
    <mergeCell ref="U266:V266"/>
    <mergeCell ref="W266:Y266"/>
    <mergeCell ref="Z266:AA266"/>
    <mergeCell ref="AB266:AC266"/>
    <mergeCell ref="AD266:AE266"/>
    <mergeCell ref="AD265:AE265"/>
    <mergeCell ref="AF265:AG265"/>
    <mergeCell ref="AH265:AI265"/>
    <mergeCell ref="B266:C266"/>
    <mergeCell ref="D266:E266"/>
    <mergeCell ref="F266:G266"/>
    <mergeCell ref="I266:J266"/>
    <mergeCell ref="K266:M266"/>
    <mergeCell ref="N266:O266"/>
    <mergeCell ref="P266:Q266"/>
    <mergeCell ref="P265:Q265"/>
    <mergeCell ref="R265:T265"/>
    <mergeCell ref="U265:V265"/>
    <mergeCell ref="W265:Y265"/>
    <mergeCell ref="Z265:AA265"/>
    <mergeCell ref="AB265:AC265"/>
    <mergeCell ref="B269:C269"/>
    <mergeCell ref="D269:E269"/>
    <mergeCell ref="F269:G269"/>
    <mergeCell ref="I269:J269"/>
    <mergeCell ref="K269:M269"/>
    <mergeCell ref="N269:O269"/>
    <mergeCell ref="W268:Y268"/>
    <mergeCell ref="Z268:AA268"/>
    <mergeCell ref="AB268:AC268"/>
    <mergeCell ref="AD268:AE268"/>
    <mergeCell ref="AF268:AG268"/>
    <mergeCell ref="AH268:AI268"/>
    <mergeCell ref="AH267:AI267"/>
    <mergeCell ref="B268:C268"/>
    <mergeCell ref="D268:E268"/>
    <mergeCell ref="F268:G268"/>
    <mergeCell ref="I268:J268"/>
    <mergeCell ref="K268:M268"/>
    <mergeCell ref="N268:O268"/>
    <mergeCell ref="P268:Q268"/>
    <mergeCell ref="R268:T268"/>
    <mergeCell ref="U268:V268"/>
    <mergeCell ref="U267:V267"/>
    <mergeCell ref="W267:Y267"/>
    <mergeCell ref="Z267:AA267"/>
    <mergeCell ref="AB267:AC267"/>
    <mergeCell ref="AD267:AE267"/>
    <mergeCell ref="AF267:AG267"/>
    <mergeCell ref="AF270:AG270"/>
    <mergeCell ref="AH270:AI270"/>
    <mergeCell ref="B271:C271"/>
    <mergeCell ref="D271:E271"/>
    <mergeCell ref="F271:G271"/>
    <mergeCell ref="I271:J271"/>
    <mergeCell ref="K271:M271"/>
    <mergeCell ref="N271:O271"/>
    <mergeCell ref="P271:Q271"/>
    <mergeCell ref="R271:T271"/>
    <mergeCell ref="R270:T270"/>
    <mergeCell ref="U270:V270"/>
    <mergeCell ref="W270:Y270"/>
    <mergeCell ref="Z270:AA270"/>
    <mergeCell ref="AB270:AC270"/>
    <mergeCell ref="AD270:AE270"/>
    <mergeCell ref="AD269:AE269"/>
    <mergeCell ref="AF269:AG269"/>
    <mergeCell ref="AH269:AI269"/>
    <mergeCell ref="B270:C270"/>
    <mergeCell ref="D270:E270"/>
    <mergeCell ref="F270:G270"/>
    <mergeCell ref="I270:J270"/>
    <mergeCell ref="K270:M270"/>
    <mergeCell ref="N270:O270"/>
    <mergeCell ref="P270:Q270"/>
    <mergeCell ref="P269:Q269"/>
    <mergeCell ref="R269:T269"/>
    <mergeCell ref="U269:V269"/>
    <mergeCell ref="W269:Y269"/>
    <mergeCell ref="Z269:AA269"/>
    <mergeCell ref="AB269:AC269"/>
    <mergeCell ref="B273:C273"/>
    <mergeCell ref="D273:E273"/>
    <mergeCell ref="F273:G273"/>
    <mergeCell ref="I273:J273"/>
    <mergeCell ref="K273:M273"/>
    <mergeCell ref="N273:O273"/>
    <mergeCell ref="W272:Y272"/>
    <mergeCell ref="Z272:AA272"/>
    <mergeCell ref="AB272:AC272"/>
    <mergeCell ref="AD272:AE272"/>
    <mergeCell ref="AF272:AG272"/>
    <mergeCell ref="AH272:AI272"/>
    <mergeCell ref="AH271:AI271"/>
    <mergeCell ref="B272:C272"/>
    <mergeCell ref="D272:E272"/>
    <mergeCell ref="F272:G272"/>
    <mergeCell ref="I272:J272"/>
    <mergeCell ref="K272:M272"/>
    <mergeCell ref="N272:O272"/>
    <mergeCell ref="P272:Q272"/>
    <mergeCell ref="R272:T272"/>
    <mergeCell ref="U272:V272"/>
    <mergeCell ref="U271:V271"/>
    <mergeCell ref="W271:Y271"/>
    <mergeCell ref="Z271:AA271"/>
    <mergeCell ref="AB271:AC271"/>
    <mergeCell ref="AD271:AE271"/>
    <mergeCell ref="AF271:AG271"/>
    <mergeCell ref="AF274:AG274"/>
    <mergeCell ref="AH274:AI274"/>
    <mergeCell ref="B275:C275"/>
    <mergeCell ref="D275:E275"/>
    <mergeCell ref="F275:G275"/>
    <mergeCell ref="I275:J275"/>
    <mergeCell ref="K275:M275"/>
    <mergeCell ref="N275:O275"/>
    <mergeCell ref="P275:Q275"/>
    <mergeCell ref="R275:T275"/>
    <mergeCell ref="R274:T274"/>
    <mergeCell ref="U274:V274"/>
    <mergeCell ref="W274:Y274"/>
    <mergeCell ref="Z274:AA274"/>
    <mergeCell ref="AB274:AC274"/>
    <mergeCell ref="AD274:AE274"/>
    <mergeCell ref="AD273:AE273"/>
    <mergeCell ref="AF273:AG273"/>
    <mergeCell ref="AH273:AI273"/>
    <mergeCell ref="B274:C274"/>
    <mergeCell ref="D274:E274"/>
    <mergeCell ref="F274:G274"/>
    <mergeCell ref="I274:J274"/>
    <mergeCell ref="K274:M274"/>
    <mergeCell ref="N274:O274"/>
    <mergeCell ref="P274:Q274"/>
    <mergeCell ref="P273:Q273"/>
    <mergeCell ref="R273:T273"/>
    <mergeCell ref="U273:V273"/>
    <mergeCell ref="W273:Y273"/>
    <mergeCell ref="Z273:AA273"/>
    <mergeCell ref="AB273:AC273"/>
    <mergeCell ref="B277:C277"/>
    <mergeCell ref="D277:E277"/>
    <mergeCell ref="F277:G277"/>
    <mergeCell ref="I277:J277"/>
    <mergeCell ref="K277:M277"/>
    <mergeCell ref="N277:O277"/>
    <mergeCell ref="W276:Y276"/>
    <mergeCell ref="Z276:AA276"/>
    <mergeCell ref="AB276:AC276"/>
    <mergeCell ref="AD276:AE276"/>
    <mergeCell ref="AF276:AG276"/>
    <mergeCell ref="AH276:AI276"/>
    <mergeCell ref="AH275:AI275"/>
    <mergeCell ref="B276:C276"/>
    <mergeCell ref="D276:E276"/>
    <mergeCell ref="F276:G276"/>
    <mergeCell ref="I276:J276"/>
    <mergeCell ref="K276:M276"/>
    <mergeCell ref="N276:O276"/>
    <mergeCell ref="P276:Q276"/>
    <mergeCell ref="R276:T276"/>
    <mergeCell ref="U276:V276"/>
    <mergeCell ref="U275:V275"/>
    <mergeCell ref="W275:Y275"/>
    <mergeCell ref="Z275:AA275"/>
    <mergeCell ref="AB275:AC275"/>
    <mergeCell ref="AD275:AE275"/>
    <mergeCell ref="AF275:AG275"/>
    <mergeCell ref="AF278:AG278"/>
    <mergeCell ref="AH278:AI278"/>
    <mergeCell ref="B279:C279"/>
    <mergeCell ref="D279:E279"/>
    <mergeCell ref="F279:G279"/>
    <mergeCell ref="I279:J279"/>
    <mergeCell ref="K279:M279"/>
    <mergeCell ref="N279:O279"/>
    <mergeCell ref="P279:Q279"/>
    <mergeCell ref="R279:T279"/>
    <mergeCell ref="R278:T278"/>
    <mergeCell ref="U278:V278"/>
    <mergeCell ref="W278:Y278"/>
    <mergeCell ref="Z278:AA278"/>
    <mergeCell ref="AB278:AC278"/>
    <mergeCell ref="AD278:AE278"/>
    <mergeCell ref="AD277:AE277"/>
    <mergeCell ref="AF277:AG277"/>
    <mergeCell ref="AH277:AI277"/>
    <mergeCell ref="B278:C278"/>
    <mergeCell ref="D278:E278"/>
    <mergeCell ref="F278:G278"/>
    <mergeCell ref="I278:J278"/>
    <mergeCell ref="K278:M278"/>
    <mergeCell ref="N278:O278"/>
    <mergeCell ref="P278:Q278"/>
    <mergeCell ref="P277:Q277"/>
    <mergeCell ref="R277:T277"/>
    <mergeCell ref="U277:V277"/>
    <mergeCell ref="W277:Y277"/>
    <mergeCell ref="Z277:AA277"/>
    <mergeCell ref="AB277:AC277"/>
    <mergeCell ref="B281:C281"/>
    <mergeCell ref="D281:E281"/>
    <mergeCell ref="F281:G281"/>
    <mergeCell ref="I281:J281"/>
    <mergeCell ref="K281:M281"/>
    <mergeCell ref="N281:O281"/>
    <mergeCell ref="W280:Y280"/>
    <mergeCell ref="Z280:AA280"/>
    <mergeCell ref="AB280:AC280"/>
    <mergeCell ref="AD280:AE280"/>
    <mergeCell ref="AF280:AG280"/>
    <mergeCell ref="AH280:AI280"/>
    <mergeCell ref="AH279:AI279"/>
    <mergeCell ref="B280:C280"/>
    <mergeCell ref="D280:E280"/>
    <mergeCell ref="F280:G280"/>
    <mergeCell ref="I280:J280"/>
    <mergeCell ref="K280:M280"/>
    <mergeCell ref="N280:O280"/>
    <mergeCell ref="P280:Q280"/>
    <mergeCell ref="R280:T280"/>
    <mergeCell ref="U280:V280"/>
    <mergeCell ref="U279:V279"/>
    <mergeCell ref="W279:Y279"/>
    <mergeCell ref="Z279:AA279"/>
    <mergeCell ref="AB279:AC279"/>
    <mergeCell ref="AD279:AE279"/>
    <mergeCell ref="AF279:AG279"/>
    <mergeCell ref="AF282:AG282"/>
    <mergeCell ref="AH282:AI282"/>
    <mergeCell ref="B283:C283"/>
    <mergeCell ref="D283:E283"/>
    <mergeCell ref="F283:G283"/>
    <mergeCell ref="I283:J283"/>
    <mergeCell ref="K283:M283"/>
    <mergeCell ref="N283:O283"/>
    <mergeCell ref="P283:Q283"/>
    <mergeCell ref="R283:T283"/>
    <mergeCell ref="R282:T282"/>
    <mergeCell ref="U282:V282"/>
    <mergeCell ref="W282:Y282"/>
    <mergeCell ref="Z282:AA282"/>
    <mergeCell ref="AB282:AC282"/>
    <mergeCell ref="AD282:AE282"/>
    <mergeCell ref="AD281:AE281"/>
    <mergeCell ref="AF281:AG281"/>
    <mergeCell ref="AH281:AI281"/>
    <mergeCell ref="B282:C282"/>
    <mergeCell ref="D282:E282"/>
    <mergeCell ref="F282:G282"/>
    <mergeCell ref="I282:J282"/>
    <mergeCell ref="K282:M282"/>
    <mergeCell ref="N282:O282"/>
    <mergeCell ref="P282:Q282"/>
    <mergeCell ref="P281:Q281"/>
    <mergeCell ref="R281:T281"/>
    <mergeCell ref="U281:V281"/>
    <mergeCell ref="W281:Y281"/>
    <mergeCell ref="Z281:AA281"/>
    <mergeCell ref="AB281:AC281"/>
    <mergeCell ref="B285:C285"/>
    <mergeCell ref="D285:E285"/>
    <mergeCell ref="F285:G285"/>
    <mergeCell ref="I285:J285"/>
    <mergeCell ref="K285:M285"/>
    <mergeCell ref="N285:O285"/>
    <mergeCell ref="W284:Y284"/>
    <mergeCell ref="Z284:AA284"/>
    <mergeCell ref="AB284:AC284"/>
    <mergeCell ref="AD284:AE284"/>
    <mergeCell ref="AF284:AG284"/>
    <mergeCell ref="AH284:AI284"/>
    <mergeCell ref="AH283:AI283"/>
    <mergeCell ref="B284:C284"/>
    <mergeCell ref="D284:E284"/>
    <mergeCell ref="F284:G284"/>
    <mergeCell ref="I284:J284"/>
    <mergeCell ref="K284:M284"/>
    <mergeCell ref="N284:O284"/>
    <mergeCell ref="P284:Q284"/>
    <mergeCell ref="R284:T284"/>
    <mergeCell ref="U284:V284"/>
    <mergeCell ref="U283:V283"/>
    <mergeCell ref="W283:Y283"/>
    <mergeCell ref="Z283:AA283"/>
    <mergeCell ref="AB283:AC283"/>
    <mergeCell ref="AD283:AE283"/>
    <mergeCell ref="AF283:AG283"/>
    <mergeCell ref="AF286:AG286"/>
    <mergeCell ref="AH286:AI286"/>
    <mergeCell ref="B287:C287"/>
    <mergeCell ref="D287:E287"/>
    <mergeCell ref="F287:G287"/>
    <mergeCell ref="I287:J287"/>
    <mergeCell ref="K287:M287"/>
    <mergeCell ref="N287:O287"/>
    <mergeCell ref="P287:Q287"/>
    <mergeCell ref="R287:T287"/>
    <mergeCell ref="R286:T286"/>
    <mergeCell ref="U286:V286"/>
    <mergeCell ref="W286:Y286"/>
    <mergeCell ref="Z286:AA286"/>
    <mergeCell ref="AB286:AC286"/>
    <mergeCell ref="AD286:AE286"/>
    <mergeCell ref="AD285:AE285"/>
    <mergeCell ref="AF285:AG285"/>
    <mergeCell ref="AH285:AI285"/>
    <mergeCell ref="B286:C286"/>
    <mergeCell ref="D286:E286"/>
    <mergeCell ref="F286:G286"/>
    <mergeCell ref="I286:J286"/>
    <mergeCell ref="K286:M286"/>
    <mergeCell ref="N286:O286"/>
    <mergeCell ref="P286:Q286"/>
    <mergeCell ref="P285:Q285"/>
    <mergeCell ref="R285:T285"/>
    <mergeCell ref="U285:V285"/>
    <mergeCell ref="W285:Y285"/>
    <mergeCell ref="Z285:AA285"/>
    <mergeCell ref="AB285:AC285"/>
    <mergeCell ref="B289:C289"/>
    <mergeCell ref="D289:E289"/>
    <mergeCell ref="F289:G289"/>
    <mergeCell ref="I289:J289"/>
    <mergeCell ref="K289:M289"/>
    <mergeCell ref="N289:O289"/>
    <mergeCell ref="W288:Y288"/>
    <mergeCell ref="Z288:AA288"/>
    <mergeCell ref="AB288:AC288"/>
    <mergeCell ref="AD288:AE288"/>
    <mergeCell ref="AF288:AG288"/>
    <mergeCell ref="AH288:AI288"/>
    <mergeCell ref="AH287:AI287"/>
    <mergeCell ref="B288:C288"/>
    <mergeCell ref="D288:E288"/>
    <mergeCell ref="F288:G288"/>
    <mergeCell ref="I288:J288"/>
    <mergeCell ref="K288:M288"/>
    <mergeCell ref="N288:O288"/>
    <mergeCell ref="P288:Q288"/>
    <mergeCell ref="R288:T288"/>
    <mergeCell ref="U288:V288"/>
    <mergeCell ref="U287:V287"/>
    <mergeCell ref="W287:Y287"/>
    <mergeCell ref="Z287:AA287"/>
    <mergeCell ref="AB287:AC287"/>
    <mergeCell ref="AD287:AE287"/>
    <mergeCell ref="AF287:AG287"/>
    <mergeCell ref="AF290:AG290"/>
    <mergeCell ref="AH290:AI290"/>
    <mergeCell ref="B291:C291"/>
    <mergeCell ref="D291:E291"/>
    <mergeCell ref="F291:G291"/>
    <mergeCell ref="I291:J291"/>
    <mergeCell ref="K291:M291"/>
    <mergeCell ref="N291:O291"/>
    <mergeCell ref="P291:Q291"/>
    <mergeCell ref="R291:T291"/>
    <mergeCell ref="R290:T290"/>
    <mergeCell ref="U290:V290"/>
    <mergeCell ref="W290:Y290"/>
    <mergeCell ref="Z290:AA290"/>
    <mergeCell ref="AB290:AC290"/>
    <mergeCell ref="AD290:AE290"/>
    <mergeCell ref="AD289:AE289"/>
    <mergeCell ref="AF289:AG289"/>
    <mergeCell ref="AH289:AI289"/>
    <mergeCell ref="B290:C290"/>
    <mergeCell ref="D290:E290"/>
    <mergeCell ref="F290:G290"/>
    <mergeCell ref="I290:J290"/>
    <mergeCell ref="K290:M290"/>
    <mergeCell ref="N290:O290"/>
    <mergeCell ref="P290:Q290"/>
    <mergeCell ref="P289:Q289"/>
    <mergeCell ref="R289:T289"/>
    <mergeCell ref="U289:V289"/>
    <mergeCell ref="W289:Y289"/>
    <mergeCell ref="Z289:AA289"/>
    <mergeCell ref="AB289:AC289"/>
    <mergeCell ref="B293:C293"/>
    <mergeCell ref="D293:E293"/>
    <mergeCell ref="F293:G293"/>
    <mergeCell ref="I293:J293"/>
    <mergeCell ref="K293:M293"/>
    <mergeCell ref="N293:O293"/>
    <mergeCell ref="W292:Y292"/>
    <mergeCell ref="Z292:AA292"/>
    <mergeCell ref="AB292:AC292"/>
    <mergeCell ref="AD292:AE292"/>
    <mergeCell ref="AF292:AG292"/>
    <mergeCell ref="AH292:AI292"/>
    <mergeCell ref="AH291:AI291"/>
    <mergeCell ref="B292:C292"/>
    <mergeCell ref="D292:E292"/>
    <mergeCell ref="F292:G292"/>
    <mergeCell ref="I292:J292"/>
    <mergeCell ref="K292:M292"/>
    <mergeCell ref="N292:O292"/>
    <mergeCell ref="P292:Q292"/>
    <mergeCell ref="R292:T292"/>
    <mergeCell ref="U292:V292"/>
    <mergeCell ref="U291:V291"/>
    <mergeCell ref="W291:Y291"/>
    <mergeCell ref="Z291:AA291"/>
    <mergeCell ref="AB291:AC291"/>
    <mergeCell ref="AD291:AE291"/>
    <mergeCell ref="AF291:AG291"/>
    <mergeCell ref="AF294:AG294"/>
    <mergeCell ref="AH294:AI294"/>
    <mergeCell ref="B295:C295"/>
    <mergeCell ref="D295:E295"/>
    <mergeCell ref="F295:G295"/>
    <mergeCell ref="I295:J295"/>
    <mergeCell ref="K295:M295"/>
    <mergeCell ref="N295:O295"/>
    <mergeCell ref="P295:Q295"/>
    <mergeCell ref="R295:T295"/>
    <mergeCell ref="R294:T294"/>
    <mergeCell ref="U294:V294"/>
    <mergeCell ref="W294:Y294"/>
    <mergeCell ref="Z294:AA294"/>
    <mergeCell ref="AB294:AC294"/>
    <mergeCell ref="AD294:AE294"/>
    <mergeCell ref="AD293:AE293"/>
    <mergeCell ref="AF293:AG293"/>
    <mergeCell ref="AH293:AI293"/>
    <mergeCell ref="B294:C294"/>
    <mergeCell ref="D294:E294"/>
    <mergeCell ref="F294:G294"/>
    <mergeCell ref="I294:J294"/>
    <mergeCell ref="K294:M294"/>
    <mergeCell ref="N294:O294"/>
    <mergeCell ref="P294:Q294"/>
    <mergeCell ref="P293:Q293"/>
    <mergeCell ref="R293:T293"/>
    <mergeCell ref="U293:V293"/>
    <mergeCell ref="W293:Y293"/>
    <mergeCell ref="Z293:AA293"/>
    <mergeCell ref="AB293:AC293"/>
    <mergeCell ref="B297:C297"/>
    <mergeCell ref="D297:E297"/>
    <mergeCell ref="F297:G297"/>
    <mergeCell ref="I297:J297"/>
    <mergeCell ref="K297:M297"/>
    <mergeCell ref="N297:O297"/>
    <mergeCell ref="W296:Y296"/>
    <mergeCell ref="Z296:AA296"/>
    <mergeCell ref="AB296:AC296"/>
    <mergeCell ref="AD296:AE296"/>
    <mergeCell ref="AF296:AG296"/>
    <mergeCell ref="AH296:AI296"/>
    <mergeCell ref="AH295:AI295"/>
    <mergeCell ref="B296:C296"/>
    <mergeCell ref="D296:E296"/>
    <mergeCell ref="F296:G296"/>
    <mergeCell ref="I296:J296"/>
    <mergeCell ref="K296:M296"/>
    <mergeCell ref="N296:O296"/>
    <mergeCell ref="P296:Q296"/>
    <mergeCell ref="R296:T296"/>
    <mergeCell ref="U296:V296"/>
    <mergeCell ref="U295:V295"/>
    <mergeCell ref="W295:Y295"/>
    <mergeCell ref="Z295:AA295"/>
    <mergeCell ref="AB295:AC295"/>
    <mergeCell ref="AD295:AE295"/>
    <mergeCell ref="AF295:AG295"/>
    <mergeCell ref="AF298:AG298"/>
    <mergeCell ref="AH298:AI298"/>
    <mergeCell ref="B299:C299"/>
    <mergeCell ref="D299:E299"/>
    <mergeCell ref="F299:G299"/>
    <mergeCell ref="I299:J299"/>
    <mergeCell ref="K299:M299"/>
    <mergeCell ref="N299:O299"/>
    <mergeCell ref="P299:Q299"/>
    <mergeCell ref="R299:T299"/>
    <mergeCell ref="R298:T298"/>
    <mergeCell ref="U298:V298"/>
    <mergeCell ref="W298:Y298"/>
    <mergeCell ref="Z298:AA298"/>
    <mergeCell ref="AB298:AC298"/>
    <mergeCell ref="AD298:AE298"/>
    <mergeCell ref="AD297:AE297"/>
    <mergeCell ref="AF297:AG297"/>
    <mergeCell ref="AH297:AI297"/>
    <mergeCell ref="B298:C298"/>
    <mergeCell ref="D298:E298"/>
    <mergeCell ref="F298:G298"/>
    <mergeCell ref="I298:J298"/>
    <mergeCell ref="K298:M298"/>
    <mergeCell ref="N298:O298"/>
    <mergeCell ref="P298:Q298"/>
    <mergeCell ref="P297:Q297"/>
    <mergeCell ref="R297:T297"/>
    <mergeCell ref="U297:V297"/>
    <mergeCell ref="W297:Y297"/>
    <mergeCell ref="Z297:AA297"/>
    <mergeCell ref="AB297:AC297"/>
    <mergeCell ref="B301:C301"/>
    <mergeCell ref="D301:E301"/>
    <mergeCell ref="F301:G301"/>
    <mergeCell ref="I301:J301"/>
    <mergeCell ref="K301:M301"/>
    <mergeCell ref="N301:O301"/>
    <mergeCell ref="W300:Y300"/>
    <mergeCell ref="Z300:AA300"/>
    <mergeCell ref="AB300:AC300"/>
    <mergeCell ref="AD300:AE300"/>
    <mergeCell ref="AF300:AG300"/>
    <mergeCell ref="AH300:AI300"/>
    <mergeCell ref="AH299:AI299"/>
    <mergeCell ref="B300:C300"/>
    <mergeCell ref="D300:E300"/>
    <mergeCell ref="F300:G300"/>
    <mergeCell ref="I300:J300"/>
    <mergeCell ref="K300:M300"/>
    <mergeCell ref="N300:O300"/>
    <mergeCell ref="P300:Q300"/>
    <mergeCell ref="R300:T300"/>
    <mergeCell ref="U300:V300"/>
    <mergeCell ref="U299:V299"/>
    <mergeCell ref="W299:Y299"/>
    <mergeCell ref="Z299:AA299"/>
    <mergeCell ref="AB299:AC299"/>
    <mergeCell ref="AD299:AE299"/>
    <mergeCell ref="AF299:AG299"/>
    <mergeCell ref="AF302:AG302"/>
    <mergeCell ref="AH302:AI302"/>
    <mergeCell ref="B303:C303"/>
    <mergeCell ref="D303:E303"/>
    <mergeCell ref="F303:G303"/>
    <mergeCell ref="I303:J303"/>
    <mergeCell ref="K303:M303"/>
    <mergeCell ref="N303:O303"/>
    <mergeCell ref="P303:Q303"/>
    <mergeCell ref="R303:T303"/>
    <mergeCell ref="R302:T302"/>
    <mergeCell ref="U302:V302"/>
    <mergeCell ref="W302:Y302"/>
    <mergeCell ref="Z302:AA302"/>
    <mergeCell ref="AB302:AC302"/>
    <mergeCell ref="AD302:AE302"/>
    <mergeCell ref="AD301:AE301"/>
    <mergeCell ref="AF301:AG301"/>
    <mergeCell ref="AH301:AI301"/>
    <mergeCell ref="B302:C302"/>
    <mergeCell ref="D302:E302"/>
    <mergeCell ref="F302:G302"/>
    <mergeCell ref="I302:J302"/>
    <mergeCell ref="K302:M302"/>
    <mergeCell ref="N302:O302"/>
    <mergeCell ref="P302:Q302"/>
    <mergeCell ref="P301:Q301"/>
    <mergeCell ref="R301:T301"/>
    <mergeCell ref="U301:V301"/>
    <mergeCell ref="W301:Y301"/>
    <mergeCell ref="Z301:AA301"/>
    <mergeCell ref="AB301:AC301"/>
    <mergeCell ref="B305:C305"/>
    <mergeCell ref="D305:E305"/>
    <mergeCell ref="F305:G305"/>
    <mergeCell ref="I305:J305"/>
    <mergeCell ref="K305:M305"/>
    <mergeCell ref="N305:O305"/>
    <mergeCell ref="W304:Y304"/>
    <mergeCell ref="Z304:AA304"/>
    <mergeCell ref="AB304:AC304"/>
    <mergeCell ref="AD304:AE304"/>
    <mergeCell ref="AF304:AG304"/>
    <mergeCell ref="AH304:AI304"/>
    <mergeCell ref="AH303:AI303"/>
    <mergeCell ref="B304:C304"/>
    <mergeCell ref="D304:E304"/>
    <mergeCell ref="F304:G304"/>
    <mergeCell ref="I304:J304"/>
    <mergeCell ref="K304:M304"/>
    <mergeCell ref="N304:O304"/>
    <mergeCell ref="P304:Q304"/>
    <mergeCell ref="R304:T304"/>
    <mergeCell ref="U304:V304"/>
    <mergeCell ref="U303:V303"/>
    <mergeCell ref="W303:Y303"/>
    <mergeCell ref="Z303:AA303"/>
    <mergeCell ref="AB303:AC303"/>
    <mergeCell ref="AD303:AE303"/>
    <mergeCell ref="AF303:AG303"/>
    <mergeCell ref="AF306:AG306"/>
    <mergeCell ref="AH306:AI306"/>
    <mergeCell ref="B307:C307"/>
    <mergeCell ref="D307:E307"/>
    <mergeCell ref="F307:G307"/>
    <mergeCell ref="I307:J307"/>
    <mergeCell ref="K307:M307"/>
    <mergeCell ref="N307:O307"/>
    <mergeCell ref="P307:Q307"/>
    <mergeCell ref="R307:T307"/>
    <mergeCell ref="R306:T306"/>
    <mergeCell ref="U306:V306"/>
    <mergeCell ref="W306:Y306"/>
    <mergeCell ref="Z306:AA306"/>
    <mergeCell ref="AB306:AC306"/>
    <mergeCell ref="AD306:AE306"/>
    <mergeCell ref="AD305:AE305"/>
    <mergeCell ref="AF305:AG305"/>
    <mergeCell ref="AH305:AI305"/>
    <mergeCell ref="B306:C306"/>
    <mergeCell ref="D306:E306"/>
    <mergeCell ref="F306:G306"/>
    <mergeCell ref="I306:J306"/>
    <mergeCell ref="K306:M306"/>
    <mergeCell ref="N306:O306"/>
    <mergeCell ref="P306:Q306"/>
    <mergeCell ref="P305:Q305"/>
    <mergeCell ref="R305:T305"/>
    <mergeCell ref="U305:V305"/>
    <mergeCell ref="W305:Y305"/>
    <mergeCell ref="Z305:AA305"/>
    <mergeCell ref="AB305:AC305"/>
    <mergeCell ref="B309:C309"/>
    <mergeCell ref="D309:E309"/>
    <mergeCell ref="F309:G309"/>
    <mergeCell ref="I309:J309"/>
    <mergeCell ref="K309:M309"/>
    <mergeCell ref="N309:O309"/>
    <mergeCell ref="W308:Y308"/>
    <mergeCell ref="Z308:AA308"/>
    <mergeCell ref="AB308:AC308"/>
    <mergeCell ref="AD308:AE308"/>
    <mergeCell ref="AF308:AG308"/>
    <mergeCell ref="AH308:AI308"/>
    <mergeCell ref="AH307:AI307"/>
    <mergeCell ref="B308:C308"/>
    <mergeCell ref="D308:E308"/>
    <mergeCell ref="F308:G308"/>
    <mergeCell ref="I308:J308"/>
    <mergeCell ref="K308:M308"/>
    <mergeCell ref="N308:O308"/>
    <mergeCell ref="P308:Q308"/>
    <mergeCell ref="R308:T308"/>
    <mergeCell ref="U308:V308"/>
    <mergeCell ref="U307:V307"/>
    <mergeCell ref="W307:Y307"/>
    <mergeCell ref="Z307:AA307"/>
    <mergeCell ref="AB307:AC307"/>
    <mergeCell ref="AD307:AE307"/>
    <mergeCell ref="AF307:AG307"/>
    <mergeCell ref="AF310:AG310"/>
    <mergeCell ref="AH310:AI310"/>
    <mergeCell ref="B311:C311"/>
    <mergeCell ref="D311:E311"/>
    <mergeCell ref="F311:G311"/>
    <mergeCell ref="I311:J311"/>
    <mergeCell ref="K311:M311"/>
    <mergeCell ref="N311:O311"/>
    <mergeCell ref="P311:Q311"/>
    <mergeCell ref="R311:T311"/>
    <mergeCell ref="R310:T310"/>
    <mergeCell ref="U310:V310"/>
    <mergeCell ref="W310:Y310"/>
    <mergeCell ref="Z310:AA310"/>
    <mergeCell ref="AB310:AC310"/>
    <mergeCell ref="AD310:AE310"/>
    <mergeCell ref="AD309:AE309"/>
    <mergeCell ref="AF309:AG309"/>
    <mergeCell ref="AH309:AI309"/>
    <mergeCell ref="B310:C310"/>
    <mergeCell ref="D310:E310"/>
    <mergeCell ref="F310:G310"/>
    <mergeCell ref="I310:J310"/>
    <mergeCell ref="K310:M310"/>
    <mergeCell ref="N310:O310"/>
    <mergeCell ref="P310:Q310"/>
    <mergeCell ref="P309:Q309"/>
    <mergeCell ref="R309:T309"/>
    <mergeCell ref="U309:V309"/>
    <mergeCell ref="W309:Y309"/>
    <mergeCell ref="Z309:AA309"/>
    <mergeCell ref="AB309:AC309"/>
    <mergeCell ref="B313:C313"/>
    <mergeCell ref="D313:E313"/>
    <mergeCell ref="F313:G313"/>
    <mergeCell ref="I313:J313"/>
    <mergeCell ref="K313:M313"/>
    <mergeCell ref="N313:O313"/>
    <mergeCell ref="W312:Y312"/>
    <mergeCell ref="Z312:AA312"/>
    <mergeCell ref="AB312:AC312"/>
    <mergeCell ref="AD312:AE312"/>
    <mergeCell ref="AF312:AG312"/>
    <mergeCell ref="AH312:AI312"/>
    <mergeCell ref="AH311:AI311"/>
    <mergeCell ref="B312:C312"/>
    <mergeCell ref="D312:E312"/>
    <mergeCell ref="F312:G312"/>
    <mergeCell ref="I312:J312"/>
    <mergeCell ref="K312:M312"/>
    <mergeCell ref="N312:O312"/>
    <mergeCell ref="P312:Q312"/>
    <mergeCell ref="R312:T312"/>
    <mergeCell ref="U312:V312"/>
    <mergeCell ref="U311:V311"/>
    <mergeCell ref="W311:Y311"/>
    <mergeCell ref="Z311:AA311"/>
    <mergeCell ref="AB311:AC311"/>
    <mergeCell ref="AD311:AE311"/>
    <mergeCell ref="AF311:AG311"/>
    <mergeCell ref="AF314:AG314"/>
    <mergeCell ref="AH314:AI314"/>
    <mergeCell ref="B315:C315"/>
    <mergeCell ref="D315:E315"/>
    <mergeCell ref="F315:G315"/>
    <mergeCell ref="I315:J315"/>
    <mergeCell ref="K315:M315"/>
    <mergeCell ref="N315:O315"/>
    <mergeCell ref="P315:Q315"/>
    <mergeCell ref="R315:T315"/>
    <mergeCell ref="R314:T314"/>
    <mergeCell ref="U314:V314"/>
    <mergeCell ref="W314:Y314"/>
    <mergeCell ref="Z314:AA314"/>
    <mergeCell ref="AB314:AC314"/>
    <mergeCell ref="AD314:AE314"/>
    <mergeCell ref="AD313:AE313"/>
    <mergeCell ref="AF313:AG313"/>
    <mergeCell ref="AH313:AI313"/>
    <mergeCell ref="B314:C314"/>
    <mergeCell ref="D314:E314"/>
    <mergeCell ref="F314:G314"/>
    <mergeCell ref="I314:J314"/>
    <mergeCell ref="K314:M314"/>
    <mergeCell ref="N314:O314"/>
    <mergeCell ref="P314:Q314"/>
    <mergeCell ref="P313:Q313"/>
    <mergeCell ref="R313:T313"/>
    <mergeCell ref="U313:V313"/>
    <mergeCell ref="W313:Y313"/>
    <mergeCell ref="Z313:AA313"/>
    <mergeCell ref="AB313:AC313"/>
    <mergeCell ref="B317:C317"/>
    <mergeCell ref="D317:E317"/>
    <mergeCell ref="F317:G317"/>
    <mergeCell ref="I317:J317"/>
    <mergeCell ref="K317:M317"/>
    <mergeCell ref="N317:O317"/>
    <mergeCell ref="W316:Y316"/>
    <mergeCell ref="Z316:AA316"/>
    <mergeCell ref="AB316:AC316"/>
    <mergeCell ref="AD316:AE316"/>
    <mergeCell ref="AF316:AG316"/>
    <mergeCell ref="AH316:AI316"/>
    <mergeCell ref="AH315:AI315"/>
    <mergeCell ref="B316:C316"/>
    <mergeCell ref="D316:E316"/>
    <mergeCell ref="F316:G316"/>
    <mergeCell ref="I316:J316"/>
    <mergeCell ref="K316:M316"/>
    <mergeCell ref="N316:O316"/>
    <mergeCell ref="P316:Q316"/>
    <mergeCell ref="R316:T316"/>
    <mergeCell ref="U316:V316"/>
    <mergeCell ref="U315:V315"/>
    <mergeCell ref="W315:Y315"/>
    <mergeCell ref="Z315:AA315"/>
    <mergeCell ref="AB315:AC315"/>
    <mergeCell ref="AD315:AE315"/>
    <mergeCell ref="AF315:AG315"/>
    <mergeCell ref="AF318:AG318"/>
    <mergeCell ref="AH318:AI318"/>
    <mergeCell ref="B319:C319"/>
    <mergeCell ref="D319:E319"/>
    <mergeCell ref="F319:G319"/>
    <mergeCell ref="I319:J319"/>
    <mergeCell ref="K319:M319"/>
    <mergeCell ref="N319:O319"/>
    <mergeCell ref="P319:Q319"/>
    <mergeCell ref="R319:T319"/>
    <mergeCell ref="R318:T318"/>
    <mergeCell ref="U318:V318"/>
    <mergeCell ref="W318:Y318"/>
    <mergeCell ref="Z318:AA318"/>
    <mergeCell ref="AB318:AC318"/>
    <mergeCell ref="AD318:AE318"/>
    <mergeCell ref="AD317:AE317"/>
    <mergeCell ref="AF317:AG317"/>
    <mergeCell ref="AH317:AI317"/>
    <mergeCell ref="B318:C318"/>
    <mergeCell ref="D318:E318"/>
    <mergeCell ref="F318:G318"/>
    <mergeCell ref="I318:J318"/>
    <mergeCell ref="K318:M318"/>
    <mergeCell ref="N318:O318"/>
    <mergeCell ref="P318:Q318"/>
    <mergeCell ref="P317:Q317"/>
    <mergeCell ref="R317:T317"/>
    <mergeCell ref="U317:V317"/>
    <mergeCell ref="W317:Y317"/>
    <mergeCell ref="Z317:AA317"/>
    <mergeCell ref="AB317:AC317"/>
    <mergeCell ref="B321:C321"/>
    <mergeCell ref="D321:E321"/>
    <mergeCell ref="F321:G321"/>
    <mergeCell ref="I321:J321"/>
    <mergeCell ref="K321:M321"/>
    <mergeCell ref="N321:O321"/>
    <mergeCell ref="W320:Y320"/>
    <mergeCell ref="Z320:AA320"/>
    <mergeCell ref="AB320:AC320"/>
    <mergeCell ref="AD320:AE320"/>
    <mergeCell ref="AF320:AG320"/>
    <mergeCell ref="AH320:AI320"/>
    <mergeCell ref="AH319:AI319"/>
    <mergeCell ref="B320:C320"/>
    <mergeCell ref="D320:E320"/>
    <mergeCell ref="F320:G320"/>
    <mergeCell ref="I320:J320"/>
    <mergeCell ref="K320:M320"/>
    <mergeCell ref="N320:O320"/>
    <mergeCell ref="P320:Q320"/>
    <mergeCell ref="R320:T320"/>
    <mergeCell ref="U320:V320"/>
    <mergeCell ref="U319:V319"/>
    <mergeCell ref="W319:Y319"/>
    <mergeCell ref="Z319:AA319"/>
    <mergeCell ref="AB319:AC319"/>
    <mergeCell ref="AD319:AE319"/>
    <mergeCell ref="AF319:AG319"/>
    <mergeCell ref="AF322:AG322"/>
    <mergeCell ref="AH322:AI322"/>
    <mergeCell ref="B323:C323"/>
    <mergeCell ref="D323:E323"/>
    <mergeCell ref="F323:G323"/>
    <mergeCell ref="I323:J323"/>
    <mergeCell ref="K323:M323"/>
    <mergeCell ref="N323:O323"/>
    <mergeCell ref="P323:Q323"/>
    <mergeCell ref="R323:T323"/>
    <mergeCell ref="R322:T322"/>
    <mergeCell ref="U322:V322"/>
    <mergeCell ref="W322:Y322"/>
    <mergeCell ref="Z322:AA322"/>
    <mergeCell ref="AB322:AC322"/>
    <mergeCell ref="AD322:AE322"/>
    <mergeCell ref="AD321:AE321"/>
    <mergeCell ref="AF321:AG321"/>
    <mergeCell ref="AH321:AI321"/>
    <mergeCell ref="B322:C322"/>
    <mergeCell ref="D322:E322"/>
    <mergeCell ref="F322:G322"/>
    <mergeCell ref="I322:J322"/>
    <mergeCell ref="K322:M322"/>
    <mergeCell ref="N322:O322"/>
    <mergeCell ref="P322:Q322"/>
    <mergeCell ref="P321:Q321"/>
    <mergeCell ref="R321:T321"/>
    <mergeCell ref="U321:V321"/>
    <mergeCell ref="W321:Y321"/>
    <mergeCell ref="Z321:AA321"/>
    <mergeCell ref="AB321:AC321"/>
    <mergeCell ref="B325:C325"/>
    <mergeCell ref="D325:E325"/>
    <mergeCell ref="F325:G325"/>
    <mergeCell ref="I325:J325"/>
    <mergeCell ref="K325:M325"/>
    <mergeCell ref="N325:O325"/>
    <mergeCell ref="W324:Y324"/>
    <mergeCell ref="Z324:AA324"/>
    <mergeCell ref="AB324:AC324"/>
    <mergeCell ref="AD324:AE324"/>
    <mergeCell ref="AF324:AG324"/>
    <mergeCell ref="AH324:AI324"/>
    <mergeCell ref="AH323:AI323"/>
    <mergeCell ref="B324:C324"/>
    <mergeCell ref="D324:E324"/>
    <mergeCell ref="F324:G324"/>
    <mergeCell ref="I324:J324"/>
    <mergeCell ref="K324:M324"/>
    <mergeCell ref="N324:O324"/>
    <mergeCell ref="P324:Q324"/>
    <mergeCell ref="R324:T324"/>
    <mergeCell ref="U324:V324"/>
    <mergeCell ref="U323:V323"/>
    <mergeCell ref="W323:Y323"/>
    <mergeCell ref="Z323:AA323"/>
    <mergeCell ref="AB323:AC323"/>
    <mergeCell ref="AD323:AE323"/>
    <mergeCell ref="AF323:AG323"/>
    <mergeCell ref="AF326:AG326"/>
    <mergeCell ref="AH326:AI326"/>
    <mergeCell ref="B327:C327"/>
    <mergeCell ref="D327:E327"/>
    <mergeCell ref="F327:G327"/>
    <mergeCell ref="I327:J327"/>
    <mergeCell ref="K327:M327"/>
    <mergeCell ref="N327:O327"/>
    <mergeCell ref="P327:Q327"/>
    <mergeCell ref="R327:T327"/>
    <mergeCell ref="R326:T326"/>
    <mergeCell ref="U326:V326"/>
    <mergeCell ref="W326:Y326"/>
    <mergeCell ref="Z326:AA326"/>
    <mergeCell ref="AB326:AC326"/>
    <mergeCell ref="AD326:AE326"/>
    <mergeCell ref="AD325:AE325"/>
    <mergeCell ref="AF325:AG325"/>
    <mergeCell ref="AH325:AI325"/>
    <mergeCell ref="B326:C326"/>
    <mergeCell ref="D326:E326"/>
    <mergeCell ref="F326:G326"/>
    <mergeCell ref="I326:J326"/>
    <mergeCell ref="K326:M326"/>
    <mergeCell ref="N326:O326"/>
    <mergeCell ref="P326:Q326"/>
    <mergeCell ref="P325:Q325"/>
    <mergeCell ref="R325:T325"/>
    <mergeCell ref="U325:V325"/>
    <mergeCell ref="W325:Y325"/>
    <mergeCell ref="Z325:AA325"/>
    <mergeCell ref="AB325:AC325"/>
    <mergeCell ref="B329:C329"/>
    <mergeCell ref="D329:E329"/>
    <mergeCell ref="F329:G329"/>
    <mergeCell ref="I329:J329"/>
    <mergeCell ref="K329:M329"/>
    <mergeCell ref="N329:O329"/>
    <mergeCell ref="W328:Y328"/>
    <mergeCell ref="Z328:AA328"/>
    <mergeCell ref="AB328:AC328"/>
    <mergeCell ref="AD328:AE328"/>
    <mergeCell ref="AF328:AG328"/>
    <mergeCell ref="AH328:AI328"/>
    <mergeCell ref="AH327:AI327"/>
    <mergeCell ref="B328:C328"/>
    <mergeCell ref="D328:E328"/>
    <mergeCell ref="F328:G328"/>
    <mergeCell ref="I328:J328"/>
    <mergeCell ref="K328:M328"/>
    <mergeCell ref="N328:O328"/>
    <mergeCell ref="P328:Q328"/>
    <mergeCell ref="R328:T328"/>
    <mergeCell ref="U328:V328"/>
    <mergeCell ref="U327:V327"/>
    <mergeCell ref="W327:Y327"/>
    <mergeCell ref="Z327:AA327"/>
    <mergeCell ref="AB327:AC327"/>
    <mergeCell ref="AD327:AE327"/>
    <mergeCell ref="AF327:AG327"/>
    <mergeCell ref="AF330:AG330"/>
    <mergeCell ref="AH330:AI330"/>
    <mergeCell ref="B331:C331"/>
    <mergeCell ref="D331:E331"/>
    <mergeCell ref="F331:G331"/>
    <mergeCell ref="I331:J331"/>
    <mergeCell ref="K331:M331"/>
    <mergeCell ref="N331:O331"/>
    <mergeCell ref="P331:Q331"/>
    <mergeCell ref="R331:T331"/>
    <mergeCell ref="R330:T330"/>
    <mergeCell ref="U330:V330"/>
    <mergeCell ref="W330:Y330"/>
    <mergeCell ref="Z330:AA330"/>
    <mergeCell ref="AB330:AC330"/>
    <mergeCell ref="AD330:AE330"/>
    <mergeCell ref="AD329:AE329"/>
    <mergeCell ref="AF329:AG329"/>
    <mergeCell ref="AH329:AI329"/>
    <mergeCell ref="B330:C330"/>
    <mergeCell ref="D330:E330"/>
    <mergeCell ref="F330:G330"/>
    <mergeCell ref="I330:J330"/>
    <mergeCell ref="K330:M330"/>
    <mergeCell ref="N330:O330"/>
    <mergeCell ref="P330:Q330"/>
    <mergeCell ref="P329:Q329"/>
    <mergeCell ref="R329:T329"/>
    <mergeCell ref="U329:V329"/>
    <mergeCell ref="W329:Y329"/>
    <mergeCell ref="Z329:AA329"/>
    <mergeCell ref="AB329:AC329"/>
    <mergeCell ref="B333:C333"/>
    <mergeCell ref="D333:E333"/>
    <mergeCell ref="F333:G333"/>
    <mergeCell ref="I333:J333"/>
    <mergeCell ref="K333:M333"/>
    <mergeCell ref="N333:O333"/>
    <mergeCell ref="W332:Y332"/>
    <mergeCell ref="Z332:AA332"/>
    <mergeCell ref="AB332:AC332"/>
    <mergeCell ref="AD332:AE332"/>
    <mergeCell ref="AF332:AG332"/>
    <mergeCell ref="AH332:AI332"/>
    <mergeCell ref="AH331:AI331"/>
    <mergeCell ref="B332:C332"/>
    <mergeCell ref="D332:E332"/>
    <mergeCell ref="F332:G332"/>
    <mergeCell ref="I332:J332"/>
    <mergeCell ref="K332:M332"/>
    <mergeCell ref="N332:O332"/>
    <mergeCell ref="P332:Q332"/>
    <mergeCell ref="R332:T332"/>
    <mergeCell ref="U332:V332"/>
    <mergeCell ref="U331:V331"/>
    <mergeCell ref="W331:Y331"/>
    <mergeCell ref="Z331:AA331"/>
    <mergeCell ref="AB331:AC331"/>
    <mergeCell ref="AD331:AE331"/>
    <mergeCell ref="AF331:AG331"/>
    <mergeCell ref="AF334:AG334"/>
    <mergeCell ref="AH334:AI334"/>
    <mergeCell ref="B335:C335"/>
    <mergeCell ref="D335:E335"/>
    <mergeCell ref="F335:G335"/>
    <mergeCell ref="I335:J335"/>
    <mergeCell ref="K335:M335"/>
    <mergeCell ref="N335:O335"/>
    <mergeCell ref="P335:Q335"/>
    <mergeCell ref="R335:T335"/>
    <mergeCell ref="R334:T334"/>
    <mergeCell ref="U334:V334"/>
    <mergeCell ref="W334:Y334"/>
    <mergeCell ref="Z334:AA334"/>
    <mergeCell ref="AB334:AC334"/>
    <mergeCell ref="AD334:AE334"/>
    <mergeCell ref="AD333:AE333"/>
    <mergeCell ref="AF333:AG333"/>
    <mergeCell ref="AH333:AI333"/>
    <mergeCell ref="B334:C334"/>
    <mergeCell ref="D334:E334"/>
    <mergeCell ref="F334:G334"/>
    <mergeCell ref="I334:J334"/>
    <mergeCell ref="K334:M334"/>
    <mergeCell ref="N334:O334"/>
    <mergeCell ref="P334:Q334"/>
    <mergeCell ref="P333:Q333"/>
    <mergeCell ref="R333:T333"/>
    <mergeCell ref="U333:V333"/>
    <mergeCell ref="W333:Y333"/>
    <mergeCell ref="Z333:AA333"/>
    <mergeCell ref="AB333:AC333"/>
    <mergeCell ref="B337:C337"/>
    <mergeCell ref="D337:E337"/>
    <mergeCell ref="F337:G337"/>
    <mergeCell ref="I337:J337"/>
    <mergeCell ref="K337:M337"/>
    <mergeCell ref="N337:O337"/>
    <mergeCell ref="W336:Y336"/>
    <mergeCell ref="Z336:AA336"/>
    <mergeCell ref="AB336:AC336"/>
    <mergeCell ref="AD336:AE336"/>
    <mergeCell ref="AF336:AG336"/>
    <mergeCell ref="AH336:AI336"/>
    <mergeCell ref="AH335:AI335"/>
    <mergeCell ref="B336:C336"/>
    <mergeCell ref="D336:E336"/>
    <mergeCell ref="F336:G336"/>
    <mergeCell ref="I336:J336"/>
    <mergeCell ref="K336:M336"/>
    <mergeCell ref="N336:O336"/>
    <mergeCell ref="P336:Q336"/>
    <mergeCell ref="R336:T336"/>
    <mergeCell ref="U336:V336"/>
    <mergeCell ref="U335:V335"/>
    <mergeCell ref="W335:Y335"/>
    <mergeCell ref="Z335:AA335"/>
    <mergeCell ref="AB335:AC335"/>
    <mergeCell ref="AD335:AE335"/>
    <mergeCell ref="AF335:AG335"/>
    <mergeCell ref="AF338:AG338"/>
    <mergeCell ref="AH338:AI338"/>
    <mergeCell ref="B339:C339"/>
    <mergeCell ref="D339:E339"/>
    <mergeCell ref="F339:G339"/>
    <mergeCell ref="I339:J339"/>
    <mergeCell ref="K339:M339"/>
    <mergeCell ref="N339:O339"/>
    <mergeCell ref="P339:Q339"/>
    <mergeCell ref="R339:T339"/>
    <mergeCell ref="R338:T338"/>
    <mergeCell ref="U338:V338"/>
    <mergeCell ref="W338:Y338"/>
    <mergeCell ref="Z338:AA338"/>
    <mergeCell ref="AB338:AC338"/>
    <mergeCell ref="AD338:AE338"/>
    <mergeCell ref="AD337:AE337"/>
    <mergeCell ref="AF337:AG337"/>
    <mergeCell ref="AH337:AI337"/>
    <mergeCell ref="B338:C338"/>
    <mergeCell ref="D338:E338"/>
    <mergeCell ref="F338:G338"/>
    <mergeCell ref="I338:J338"/>
    <mergeCell ref="K338:M338"/>
    <mergeCell ref="N338:O338"/>
    <mergeCell ref="P338:Q338"/>
    <mergeCell ref="P337:Q337"/>
    <mergeCell ref="R337:T337"/>
    <mergeCell ref="U337:V337"/>
    <mergeCell ref="W337:Y337"/>
    <mergeCell ref="Z337:AA337"/>
    <mergeCell ref="AB337:AC337"/>
    <mergeCell ref="B341:C341"/>
    <mergeCell ref="D341:E341"/>
    <mergeCell ref="F341:G341"/>
    <mergeCell ref="I341:J341"/>
    <mergeCell ref="K341:M341"/>
    <mergeCell ref="N341:O341"/>
    <mergeCell ref="W340:Y340"/>
    <mergeCell ref="Z340:AA340"/>
    <mergeCell ref="AB340:AC340"/>
    <mergeCell ref="AD340:AE340"/>
    <mergeCell ref="AF340:AG340"/>
    <mergeCell ref="AH340:AI340"/>
    <mergeCell ref="AH339:AI339"/>
    <mergeCell ref="B340:C340"/>
    <mergeCell ref="D340:E340"/>
    <mergeCell ref="F340:G340"/>
    <mergeCell ref="I340:J340"/>
    <mergeCell ref="K340:M340"/>
    <mergeCell ref="N340:O340"/>
    <mergeCell ref="P340:Q340"/>
    <mergeCell ref="R340:T340"/>
    <mergeCell ref="U340:V340"/>
    <mergeCell ref="U339:V339"/>
    <mergeCell ref="W339:Y339"/>
    <mergeCell ref="Z339:AA339"/>
    <mergeCell ref="AB339:AC339"/>
    <mergeCell ref="AD339:AE339"/>
    <mergeCell ref="AF339:AG339"/>
    <mergeCell ref="AF342:AG342"/>
    <mergeCell ref="AH342:AI342"/>
    <mergeCell ref="B343:C343"/>
    <mergeCell ref="D343:E343"/>
    <mergeCell ref="F343:G343"/>
    <mergeCell ref="I343:J343"/>
    <mergeCell ref="K343:M343"/>
    <mergeCell ref="N343:O343"/>
    <mergeCell ref="P343:Q343"/>
    <mergeCell ref="R343:T343"/>
    <mergeCell ref="R342:T342"/>
    <mergeCell ref="U342:V342"/>
    <mergeCell ref="W342:Y342"/>
    <mergeCell ref="Z342:AA342"/>
    <mergeCell ref="AB342:AC342"/>
    <mergeCell ref="AD342:AE342"/>
    <mergeCell ref="AD341:AE341"/>
    <mergeCell ref="AF341:AG341"/>
    <mergeCell ref="AH341:AI341"/>
    <mergeCell ref="B342:C342"/>
    <mergeCell ref="D342:E342"/>
    <mergeCell ref="F342:G342"/>
    <mergeCell ref="I342:J342"/>
    <mergeCell ref="K342:M342"/>
    <mergeCell ref="N342:O342"/>
    <mergeCell ref="P342:Q342"/>
    <mergeCell ref="P341:Q341"/>
    <mergeCell ref="R341:T341"/>
    <mergeCell ref="U341:V341"/>
    <mergeCell ref="W341:Y341"/>
    <mergeCell ref="Z341:AA341"/>
    <mergeCell ref="AB341:AC341"/>
    <mergeCell ref="B345:C345"/>
    <mergeCell ref="D345:E345"/>
    <mergeCell ref="F345:G345"/>
    <mergeCell ref="I345:J345"/>
    <mergeCell ref="K345:M345"/>
    <mergeCell ref="N345:O345"/>
    <mergeCell ref="W344:Y344"/>
    <mergeCell ref="Z344:AA344"/>
    <mergeCell ref="AB344:AC344"/>
    <mergeCell ref="AD344:AE344"/>
    <mergeCell ref="AF344:AG344"/>
    <mergeCell ref="AH344:AI344"/>
    <mergeCell ref="AH343:AI343"/>
    <mergeCell ref="B344:C344"/>
    <mergeCell ref="D344:E344"/>
    <mergeCell ref="F344:G344"/>
    <mergeCell ref="I344:J344"/>
    <mergeCell ref="K344:M344"/>
    <mergeCell ref="N344:O344"/>
    <mergeCell ref="P344:Q344"/>
    <mergeCell ref="R344:T344"/>
    <mergeCell ref="U344:V344"/>
    <mergeCell ref="U343:V343"/>
    <mergeCell ref="W343:Y343"/>
    <mergeCell ref="Z343:AA343"/>
    <mergeCell ref="AB343:AC343"/>
    <mergeCell ref="AD343:AE343"/>
    <mergeCell ref="AF343:AG343"/>
    <mergeCell ref="AF346:AG346"/>
    <mergeCell ref="AH346:AI346"/>
    <mergeCell ref="B347:C347"/>
    <mergeCell ref="D347:E347"/>
    <mergeCell ref="F347:G347"/>
    <mergeCell ref="I347:J347"/>
    <mergeCell ref="K347:M347"/>
    <mergeCell ref="N347:O347"/>
    <mergeCell ref="P347:Q347"/>
    <mergeCell ref="R347:T347"/>
    <mergeCell ref="R346:T346"/>
    <mergeCell ref="U346:V346"/>
    <mergeCell ref="W346:Y346"/>
    <mergeCell ref="Z346:AA346"/>
    <mergeCell ref="AB346:AC346"/>
    <mergeCell ref="AD346:AE346"/>
    <mergeCell ref="AD345:AE345"/>
    <mergeCell ref="AF345:AG345"/>
    <mergeCell ref="AH345:AI345"/>
    <mergeCell ref="B346:C346"/>
    <mergeCell ref="D346:E346"/>
    <mergeCell ref="F346:G346"/>
    <mergeCell ref="I346:J346"/>
    <mergeCell ref="K346:M346"/>
    <mergeCell ref="N346:O346"/>
    <mergeCell ref="P346:Q346"/>
    <mergeCell ref="P345:Q345"/>
    <mergeCell ref="R345:T345"/>
    <mergeCell ref="U345:V345"/>
    <mergeCell ref="W345:Y345"/>
    <mergeCell ref="Z345:AA345"/>
    <mergeCell ref="AB345:AC345"/>
    <mergeCell ref="B349:C349"/>
    <mergeCell ref="D349:E349"/>
    <mergeCell ref="F349:G349"/>
    <mergeCell ref="I349:J349"/>
    <mergeCell ref="K349:M349"/>
    <mergeCell ref="N349:O349"/>
    <mergeCell ref="W348:Y348"/>
    <mergeCell ref="Z348:AA348"/>
    <mergeCell ref="AB348:AC348"/>
    <mergeCell ref="AD348:AE348"/>
    <mergeCell ref="AF348:AG348"/>
    <mergeCell ref="AH348:AI348"/>
    <mergeCell ref="AH347:AI347"/>
    <mergeCell ref="B348:C348"/>
    <mergeCell ref="D348:E348"/>
    <mergeCell ref="F348:G348"/>
    <mergeCell ref="I348:J348"/>
    <mergeCell ref="K348:M348"/>
    <mergeCell ref="N348:O348"/>
    <mergeCell ref="P348:Q348"/>
    <mergeCell ref="R348:T348"/>
    <mergeCell ref="U348:V348"/>
    <mergeCell ref="U347:V347"/>
    <mergeCell ref="W347:Y347"/>
    <mergeCell ref="Z347:AA347"/>
    <mergeCell ref="AB347:AC347"/>
    <mergeCell ref="AD347:AE347"/>
    <mergeCell ref="AF347:AG347"/>
    <mergeCell ref="AF350:AG350"/>
    <mergeCell ref="AH350:AI350"/>
    <mergeCell ref="B351:C351"/>
    <mergeCell ref="D351:E351"/>
    <mergeCell ref="F351:G351"/>
    <mergeCell ref="I351:J351"/>
    <mergeCell ref="K351:M351"/>
    <mergeCell ref="N351:O351"/>
    <mergeCell ref="P351:Q351"/>
    <mergeCell ref="R351:T351"/>
    <mergeCell ref="R350:T350"/>
    <mergeCell ref="U350:V350"/>
    <mergeCell ref="W350:Y350"/>
    <mergeCell ref="Z350:AA350"/>
    <mergeCell ref="AB350:AC350"/>
    <mergeCell ref="AD350:AE350"/>
    <mergeCell ref="AD349:AE349"/>
    <mergeCell ref="AF349:AG349"/>
    <mergeCell ref="AH349:AI349"/>
    <mergeCell ref="B350:C350"/>
    <mergeCell ref="D350:E350"/>
    <mergeCell ref="F350:G350"/>
    <mergeCell ref="I350:J350"/>
    <mergeCell ref="K350:M350"/>
    <mergeCell ref="N350:O350"/>
    <mergeCell ref="P350:Q350"/>
    <mergeCell ref="P349:Q349"/>
    <mergeCell ref="R349:T349"/>
    <mergeCell ref="U349:V349"/>
    <mergeCell ref="W349:Y349"/>
    <mergeCell ref="Z349:AA349"/>
    <mergeCell ref="AB349:AC349"/>
    <mergeCell ref="B353:C353"/>
    <mergeCell ref="D353:E353"/>
    <mergeCell ref="F353:G353"/>
    <mergeCell ref="I353:J353"/>
    <mergeCell ref="K353:M353"/>
    <mergeCell ref="N353:O353"/>
    <mergeCell ref="W352:Y352"/>
    <mergeCell ref="Z352:AA352"/>
    <mergeCell ref="AB352:AC352"/>
    <mergeCell ref="AD352:AE352"/>
    <mergeCell ref="AF352:AG352"/>
    <mergeCell ref="AH352:AI352"/>
    <mergeCell ref="AH351:AI351"/>
    <mergeCell ref="B352:C352"/>
    <mergeCell ref="D352:E352"/>
    <mergeCell ref="F352:G352"/>
    <mergeCell ref="I352:J352"/>
    <mergeCell ref="K352:M352"/>
    <mergeCell ref="N352:O352"/>
    <mergeCell ref="P352:Q352"/>
    <mergeCell ref="R352:T352"/>
    <mergeCell ref="U352:V352"/>
    <mergeCell ref="U351:V351"/>
    <mergeCell ref="W351:Y351"/>
    <mergeCell ref="Z351:AA351"/>
    <mergeCell ref="AB351:AC351"/>
    <mergeCell ref="AD351:AE351"/>
    <mergeCell ref="AF351:AG351"/>
    <mergeCell ref="AF354:AG354"/>
    <mergeCell ref="AH354:AI354"/>
    <mergeCell ref="B355:C355"/>
    <mergeCell ref="D355:E355"/>
    <mergeCell ref="F355:G355"/>
    <mergeCell ref="I355:J355"/>
    <mergeCell ref="K355:M355"/>
    <mergeCell ref="N355:O355"/>
    <mergeCell ref="P355:Q355"/>
    <mergeCell ref="R355:T355"/>
    <mergeCell ref="R354:T354"/>
    <mergeCell ref="U354:V354"/>
    <mergeCell ref="W354:Y354"/>
    <mergeCell ref="Z354:AA354"/>
    <mergeCell ref="AB354:AC354"/>
    <mergeCell ref="AD354:AE354"/>
    <mergeCell ref="AD353:AE353"/>
    <mergeCell ref="AF353:AG353"/>
    <mergeCell ref="AH353:AI353"/>
    <mergeCell ref="B354:C354"/>
    <mergeCell ref="D354:E354"/>
    <mergeCell ref="F354:G354"/>
    <mergeCell ref="I354:J354"/>
    <mergeCell ref="K354:M354"/>
    <mergeCell ref="N354:O354"/>
    <mergeCell ref="P354:Q354"/>
    <mergeCell ref="P353:Q353"/>
    <mergeCell ref="R353:T353"/>
    <mergeCell ref="U353:V353"/>
    <mergeCell ref="W353:Y353"/>
    <mergeCell ref="Z353:AA353"/>
    <mergeCell ref="AB353:AC353"/>
    <mergeCell ref="B357:C357"/>
    <mergeCell ref="D357:E357"/>
    <mergeCell ref="F357:G357"/>
    <mergeCell ref="I357:J357"/>
    <mergeCell ref="K357:M357"/>
    <mergeCell ref="N357:O357"/>
    <mergeCell ref="W356:Y356"/>
    <mergeCell ref="Z356:AA356"/>
    <mergeCell ref="AB356:AC356"/>
    <mergeCell ref="AD356:AE356"/>
    <mergeCell ref="AF356:AG356"/>
    <mergeCell ref="AH356:AI356"/>
    <mergeCell ref="AH355:AI355"/>
    <mergeCell ref="B356:C356"/>
    <mergeCell ref="D356:E356"/>
    <mergeCell ref="F356:G356"/>
    <mergeCell ref="I356:J356"/>
    <mergeCell ref="K356:M356"/>
    <mergeCell ref="N356:O356"/>
    <mergeCell ref="P356:Q356"/>
    <mergeCell ref="R356:T356"/>
    <mergeCell ref="U356:V356"/>
    <mergeCell ref="U355:V355"/>
    <mergeCell ref="W355:Y355"/>
    <mergeCell ref="Z355:AA355"/>
    <mergeCell ref="AB355:AC355"/>
    <mergeCell ref="AD355:AE355"/>
    <mergeCell ref="AF355:AG355"/>
    <mergeCell ref="AF358:AG358"/>
    <mergeCell ref="AH358:AI358"/>
    <mergeCell ref="B359:C359"/>
    <mergeCell ref="D359:E359"/>
    <mergeCell ref="F359:G359"/>
    <mergeCell ref="I359:J359"/>
    <mergeCell ref="K359:M359"/>
    <mergeCell ref="N359:O359"/>
    <mergeCell ref="P359:Q359"/>
    <mergeCell ref="R359:T359"/>
    <mergeCell ref="R358:T358"/>
    <mergeCell ref="U358:V358"/>
    <mergeCell ref="W358:Y358"/>
    <mergeCell ref="Z358:AA358"/>
    <mergeCell ref="AB358:AC358"/>
    <mergeCell ref="AD358:AE358"/>
    <mergeCell ref="AD357:AE357"/>
    <mergeCell ref="AF357:AG357"/>
    <mergeCell ref="AH357:AI357"/>
    <mergeCell ref="B358:C358"/>
    <mergeCell ref="D358:E358"/>
    <mergeCell ref="F358:G358"/>
    <mergeCell ref="I358:J358"/>
    <mergeCell ref="K358:M358"/>
    <mergeCell ref="N358:O358"/>
    <mergeCell ref="P358:Q358"/>
    <mergeCell ref="P357:Q357"/>
    <mergeCell ref="R357:T357"/>
    <mergeCell ref="U357:V357"/>
    <mergeCell ref="W357:Y357"/>
    <mergeCell ref="Z357:AA357"/>
    <mergeCell ref="AB357:AC357"/>
    <mergeCell ref="B361:C361"/>
    <mergeCell ref="D361:E361"/>
    <mergeCell ref="F361:G361"/>
    <mergeCell ref="I361:J361"/>
    <mergeCell ref="K361:M361"/>
    <mergeCell ref="N361:O361"/>
    <mergeCell ref="W360:Y360"/>
    <mergeCell ref="Z360:AA360"/>
    <mergeCell ref="AB360:AC360"/>
    <mergeCell ref="AD360:AE360"/>
    <mergeCell ref="AF360:AG360"/>
    <mergeCell ref="AH360:AI360"/>
    <mergeCell ref="AH359:AI359"/>
    <mergeCell ref="B360:C360"/>
    <mergeCell ref="D360:E360"/>
    <mergeCell ref="F360:G360"/>
    <mergeCell ref="I360:J360"/>
    <mergeCell ref="K360:M360"/>
    <mergeCell ref="N360:O360"/>
    <mergeCell ref="P360:Q360"/>
    <mergeCell ref="R360:T360"/>
    <mergeCell ref="U360:V360"/>
    <mergeCell ref="U359:V359"/>
    <mergeCell ref="W359:Y359"/>
    <mergeCell ref="Z359:AA359"/>
    <mergeCell ref="AB359:AC359"/>
    <mergeCell ref="AD359:AE359"/>
    <mergeCell ref="AF359:AG359"/>
    <mergeCell ref="AF362:AG362"/>
    <mergeCell ref="AH362:AI362"/>
    <mergeCell ref="B363:C363"/>
    <mergeCell ref="D363:E363"/>
    <mergeCell ref="F363:G363"/>
    <mergeCell ref="I363:J363"/>
    <mergeCell ref="K363:M363"/>
    <mergeCell ref="N363:O363"/>
    <mergeCell ref="P363:Q363"/>
    <mergeCell ref="R363:T363"/>
    <mergeCell ref="R362:T362"/>
    <mergeCell ref="U362:V362"/>
    <mergeCell ref="W362:Y362"/>
    <mergeCell ref="Z362:AA362"/>
    <mergeCell ref="AB362:AC362"/>
    <mergeCell ref="AD362:AE362"/>
    <mergeCell ref="AD361:AE361"/>
    <mergeCell ref="AF361:AG361"/>
    <mergeCell ref="AH361:AI361"/>
    <mergeCell ref="B362:C362"/>
    <mergeCell ref="D362:E362"/>
    <mergeCell ref="F362:G362"/>
    <mergeCell ref="I362:J362"/>
    <mergeCell ref="K362:M362"/>
    <mergeCell ref="N362:O362"/>
    <mergeCell ref="P362:Q362"/>
    <mergeCell ref="P361:Q361"/>
    <mergeCell ref="R361:T361"/>
    <mergeCell ref="U361:V361"/>
    <mergeCell ref="W361:Y361"/>
    <mergeCell ref="Z361:AA361"/>
    <mergeCell ref="AB361:AC361"/>
    <mergeCell ref="B365:C365"/>
    <mergeCell ref="D365:E365"/>
    <mergeCell ref="F365:G365"/>
    <mergeCell ref="I365:J365"/>
    <mergeCell ref="K365:M365"/>
    <mergeCell ref="N365:O365"/>
    <mergeCell ref="W364:Y364"/>
    <mergeCell ref="Z364:AA364"/>
    <mergeCell ref="AB364:AC364"/>
    <mergeCell ref="AD364:AE364"/>
    <mergeCell ref="AF364:AG364"/>
    <mergeCell ref="AH364:AI364"/>
    <mergeCell ref="AH363:AI363"/>
    <mergeCell ref="B364:C364"/>
    <mergeCell ref="D364:E364"/>
    <mergeCell ref="F364:G364"/>
    <mergeCell ref="I364:J364"/>
    <mergeCell ref="K364:M364"/>
    <mergeCell ref="N364:O364"/>
    <mergeCell ref="P364:Q364"/>
    <mergeCell ref="R364:T364"/>
    <mergeCell ref="U364:V364"/>
    <mergeCell ref="U363:V363"/>
    <mergeCell ref="W363:Y363"/>
    <mergeCell ref="Z363:AA363"/>
    <mergeCell ref="AB363:AC363"/>
    <mergeCell ref="AD363:AE363"/>
    <mergeCell ref="AF363:AG363"/>
    <mergeCell ref="AF366:AG366"/>
    <mergeCell ref="AH366:AI366"/>
    <mergeCell ref="B367:C367"/>
    <mergeCell ref="D367:E367"/>
    <mergeCell ref="F367:G367"/>
    <mergeCell ref="I367:J367"/>
    <mergeCell ref="K367:M367"/>
    <mergeCell ref="N367:O367"/>
    <mergeCell ref="P367:Q367"/>
    <mergeCell ref="R367:T367"/>
    <mergeCell ref="R366:T366"/>
    <mergeCell ref="U366:V366"/>
    <mergeCell ref="W366:Y366"/>
    <mergeCell ref="Z366:AA366"/>
    <mergeCell ref="AB366:AC366"/>
    <mergeCell ref="AD366:AE366"/>
    <mergeCell ref="AD365:AE365"/>
    <mergeCell ref="AF365:AG365"/>
    <mergeCell ref="AH365:AI365"/>
    <mergeCell ref="B366:C366"/>
    <mergeCell ref="D366:E366"/>
    <mergeCell ref="F366:G366"/>
    <mergeCell ref="I366:J366"/>
    <mergeCell ref="K366:M366"/>
    <mergeCell ref="N366:O366"/>
    <mergeCell ref="P366:Q366"/>
    <mergeCell ref="P365:Q365"/>
    <mergeCell ref="R365:T365"/>
    <mergeCell ref="U365:V365"/>
    <mergeCell ref="W365:Y365"/>
    <mergeCell ref="Z365:AA365"/>
    <mergeCell ref="AB365:AC365"/>
    <mergeCell ref="B369:C369"/>
    <mergeCell ref="D369:E369"/>
    <mergeCell ref="F369:G369"/>
    <mergeCell ref="I369:J369"/>
    <mergeCell ref="K369:M369"/>
    <mergeCell ref="N369:O369"/>
    <mergeCell ref="W368:Y368"/>
    <mergeCell ref="Z368:AA368"/>
    <mergeCell ref="AB368:AC368"/>
    <mergeCell ref="AD368:AE368"/>
    <mergeCell ref="AF368:AG368"/>
    <mergeCell ref="AH368:AI368"/>
    <mergeCell ref="AH367:AI367"/>
    <mergeCell ref="B368:C368"/>
    <mergeCell ref="D368:E368"/>
    <mergeCell ref="F368:G368"/>
    <mergeCell ref="I368:J368"/>
    <mergeCell ref="K368:M368"/>
    <mergeCell ref="N368:O368"/>
    <mergeCell ref="P368:Q368"/>
    <mergeCell ref="R368:T368"/>
    <mergeCell ref="U368:V368"/>
    <mergeCell ref="U367:V367"/>
    <mergeCell ref="W367:Y367"/>
    <mergeCell ref="Z367:AA367"/>
    <mergeCell ref="AB367:AC367"/>
    <mergeCell ref="AD367:AE367"/>
    <mergeCell ref="AF367:AG367"/>
    <mergeCell ref="AF370:AG370"/>
    <mergeCell ref="AH370:AI370"/>
    <mergeCell ref="B371:C371"/>
    <mergeCell ref="D371:E371"/>
    <mergeCell ref="F371:G371"/>
    <mergeCell ref="I371:J371"/>
    <mergeCell ref="K371:M371"/>
    <mergeCell ref="N371:O371"/>
    <mergeCell ref="P371:Q371"/>
    <mergeCell ref="R371:T371"/>
    <mergeCell ref="R370:T370"/>
    <mergeCell ref="U370:V370"/>
    <mergeCell ref="W370:Y370"/>
    <mergeCell ref="Z370:AA370"/>
    <mergeCell ref="AB370:AC370"/>
    <mergeCell ref="AD370:AE370"/>
    <mergeCell ref="AD369:AE369"/>
    <mergeCell ref="AF369:AG369"/>
    <mergeCell ref="AH369:AI369"/>
    <mergeCell ref="B370:C370"/>
    <mergeCell ref="D370:E370"/>
    <mergeCell ref="F370:G370"/>
    <mergeCell ref="I370:J370"/>
    <mergeCell ref="K370:M370"/>
    <mergeCell ref="N370:O370"/>
    <mergeCell ref="P370:Q370"/>
    <mergeCell ref="P369:Q369"/>
    <mergeCell ref="R369:T369"/>
    <mergeCell ref="U369:V369"/>
    <mergeCell ref="W369:Y369"/>
    <mergeCell ref="Z369:AA369"/>
    <mergeCell ref="AB369:AC369"/>
    <mergeCell ref="B373:C373"/>
    <mergeCell ref="D373:E373"/>
    <mergeCell ref="F373:G373"/>
    <mergeCell ref="I373:J373"/>
    <mergeCell ref="K373:M373"/>
    <mergeCell ref="N373:O373"/>
    <mergeCell ref="W372:Y372"/>
    <mergeCell ref="Z372:AA372"/>
    <mergeCell ref="AB372:AC372"/>
    <mergeCell ref="AD372:AE372"/>
    <mergeCell ref="AF372:AG372"/>
    <mergeCell ref="AH372:AI372"/>
    <mergeCell ref="AH371:AI371"/>
    <mergeCell ref="B372:C372"/>
    <mergeCell ref="D372:E372"/>
    <mergeCell ref="F372:G372"/>
    <mergeCell ref="I372:J372"/>
    <mergeCell ref="K372:M372"/>
    <mergeCell ref="N372:O372"/>
    <mergeCell ref="P372:Q372"/>
    <mergeCell ref="R372:T372"/>
    <mergeCell ref="U372:V372"/>
    <mergeCell ref="U371:V371"/>
    <mergeCell ref="W371:Y371"/>
    <mergeCell ref="Z371:AA371"/>
    <mergeCell ref="AB371:AC371"/>
    <mergeCell ref="AD371:AE371"/>
    <mergeCell ref="AF371:AG371"/>
    <mergeCell ref="AF374:AG374"/>
    <mergeCell ref="AH374:AI374"/>
    <mergeCell ref="B375:C375"/>
    <mergeCell ref="D375:E375"/>
    <mergeCell ref="F375:G375"/>
    <mergeCell ref="I375:J375"/>
    <mergeCell ref="K375:M375"/>
    <mergeCell ref="N375:O375"/>
    <mergeCell ref="P375:Q375"/>
    <mergeCell ref="R375:T375"/>
    <mergeCell ref="R374:T374"/>
    <mergeCell ref="U374:V374"/>
    <mergeCell ref="W374:Y374"/>
    <mergeCell ref="Z374:AA374"/>
    <mergeCell ref="AB374:AC374"/>
    <mergeCell ref="AD374:AE374"/>
    <mergeCell ref="AD373:AE373"/>
    <mergeCell ref="AF373:AG373"/>
    <mergeCell ref="AH373:AI373"/>
    <mergeCell ref="B374:C374"/>
    <mergeCell ref="D374:E374"/>
    <mergeCell ref="F374:G374"/>
    <mergeCell ref="I374:J374"/>
    <mergeCell ref="K374:M374"/>
    <mergeCell ref="N374:O374"/>
    <mergeCell ref="P374:Q374"/>
    <mergeCell ref="P373:Q373"/>
    <mergeCell ref="R373:T373"/>
    <mergeCell ref="U373:V373"/>
    <mergeCell ref="W373:Y373"/>
    <mergeCell ref="Z373:AA373"/>
    <mergeCell ref="AB373:AC373"/>
    <mergeCell ref="B377:C377"/>
    <mergeCell ref="D377:E377"/>
    <mergeCell ref="F377:G377"/>
    <mergeCell ref="I377:J377"/>
    <mergeCell ref="K377:M377"/>
    <mergeCell ref="N377:O377"/>
    <mergeCell ref="W376:Y376"/>
    <mergeCell ref="Z376:AA376"/>
    <mergeCell ref="AB376:AC376"/>
    <mergeCell ref="AD376:AE376"/>
    <mergeCell ref="AF376:AG376"/>
    <mergeCell ref="AH376:AI376"/>
    <mergeCell ref="AH375:AI375"/>
    <mergeCell ref="B376:C376"/>
    <mergeCell ref="D376:E376"/>
    <mergeCell ref="F376:G376"/>
    <mergeCell ref="I376:J376"/>
    <mergeCell ref="K376:M376"/>
    <mergeCell ref="N376:O376"/>
    <mergeCell ref="P376:Q376"/>
    <mergeCell ref="R376:T376"/>
    <mergeCell ref="U376:V376"/>
    <mergeCell ref="U375:V375"/>
    <mergeCell ref="W375:Y375"/>
    <mergeCell ref="Z375:AA375"/>
    <mergeCell ref="AB375:AC375"/>
    <mergeCell ref="AD375:AE375"/>
    <mergeCell ref="AF375:AG375"/>
    <mergeCell ref="AF378:AG378"/>
    <mergeCell ref="AH378:AI378"/>
    <mergeCell ref="B379:C379"/>
    <mergeCell ref="D379:E379"/>
    <mergeCell ref="F379:G379"/>
    <mergeCell ref="I379:J379"/>
    <mergeCell ref="K379:M379"/>
    <mergeCell ref="N379:O379"/>
    <mergeCell ref="P379:Q379"/>
    <mergeCell ref="R379:T379"/>
    <mergeCell ref="R378:T378"/>
    <mergeCell ref="U378:V378"/>
    <mergeCell ref="W378:Y378"/>
    <mergeCell ref="Z378:AA378"/>
    <mergeCell ref="AB378:AC378"/>
    <mergeCell ref="AD378:AE378"/>
    <mergeCell ref="AD377:AE377"/>
    <mergeCell ref="AF377:AG377"/>
    <mergeCell ref="AH377:AI377"/>
    <mergeCell ref="B378:C378"/>
    <mergeCell ref="D378:E378"/>
    <mergeCell ref="F378:G378"/>
    <mergeCell ref="I378:J378"/>
    <mergeCell ref="K378:M378"/>
    <mergeCell ref="N378:O378"/>
    <mergeCell ref="P378:Q378"/>
    <mergeCell ref="P377:Q377"/>
    <mergeCell ref="R377:T377"/>
    <mergeCell ref="U377:V377"/>
    <mergeCell ref="W377:Y377"/>
    <mergeCell ref="Z377:AA377"/>
    <mergeCell ref="AB377:AC377"/>
    <mergeCell ref="W380:Y380"/>
    <mergeCell ref="Z380:AA380"/>
    <mergeCell ref="AB380:AC380"/>
    <mergeCell ref="AD380:AE380"/>
    <mergeCell ref="AF380:AG380"/>
    <mergeCell ref="AH380:AI380"/>
    <mergeCell ref="AH379:AI379"/>
    <mergeCell ref="B380:C380"/>
    <mergeCell ref="D380:E380"/>
    <mergeCell ref="F380:G380"/>
    <mergeCell ref="I380:J380"/>
    <mergeCell ref="K380:M380"/>
    <mergeCell ref="N380:O380"/>
    <mergeCell ref="P380:Q380"/>
    <mergeCell ref="R380:T380"/>
    <mergeCell ref="U380:V380"/>
    <mergeCell ref="U379:V379"/>
    <mergeCell ref="W379:Y379"/>
    <mergeCell ref="Z379:AA379"/>
    <mergeCell ref="AB379:AC379"/>
    <mergeCell ref="AD379:AE379"/>
    <mergeCell ref="AF379:AG379"/>
    <mergeCell ref="B393:E393"/>
    <mergeCell ref="B394:E394"/>
    <mergeCell ref="B395:E395"/>
    <mergeCell ref="B396:E396"/>
    <mergeCell ref="B397:E397"/>
    <mergeCell ref="B398:E398"/>
    <mergeCell ref="B387:E387"/>
    <mergeCell ref="B388:E388"/>
    <mergeCell ref="B389:E389"/>
    <mergeCell ref="B390:E390"/>
    <mergeCell ref="B391:E391"/>
    <mergeCell ref="B392:E392"/>
    <mergeCell ref="B381:E381"/>
    <mergeCell ref="B382:E382"/>
    <mergeCell ref="B383:E383"/>
    <mergeCell ref="B384:E384"/>
    <mergeCell ref="B385:E385"/>
    <mergeCell ref="B386:E386"/>
    <mergeCell ref="B411:E411"/>
    <mergeCell ref="B412:E412"/>
    <mergeCell ref="B413:E413"/>
    <mergeCell ref="B414:E414"/>
    <mergeCell ref="B415:E415"/>
    <mergeCell ref="B416:E416"/>
    <mergeCell ref="B405:E405"/>
    <mergeCell ref="B406:E406"/>
    <mergeCell ref="B407:E407"/>
    <mergeCell ref="B408:E408"/>
    <mergeCell ref="B409:E409"/>
    <mergeCell ref="B410:E410"/>
    <mergeCell ref="B399:E399"/>
    <mergeCell ref="B400:E400"/>
    <mergeCell ref="B401:E401"/>
    <mergeCell ref="B402:E402"/>
    <mergeCell ref="B403:E403"/>
    <mergeCell ref="B404:E404"/>
    <mergeCell ref="B429:E429"/>
    <mergeCell ref="B430:E430"/>
    <mergeCell ref="B431:E431"/>
    <mergeCell ref="B432:E432"/>
    <mergeCell ref="B433:E433"/>
    <mergeCell ref="B434:E434"/>
    <mergeCell ref="B423:E423"/>
    <mergeCell ref="B424:E424"/>
    <mergeCell ref="B425:E425"/>
    <mergeCell ref="B426:E426"/>
    <mergeCell ref="B427:E427"/>
    <mergeCell ref="B428:E428"/>
    <mergeCell ref="B417:E417"/>
    <mergeCell ref="B418:E418"/>
    <mergeCell ref="B419:E419"/>
    <mergeCell ref="B420:E420"/>
    <mergeCell ref="B421:E421"/>
    <mergeCell ref="B422:E422"/>
    <mergeCell ref="B447:E447"/>
    <mergeCell ref="B448:E448"/>
    <mergeCell ref="B449:E449"/>
    <mergeCell ref="B450:E450"/>
    <mergeCell ref="B451:E451"/>
    <mergeCell ref="B452:E452"/>
    <mergeCell ref="B441:E441"/>
    <mergeCell ref="B442:E442"/>
    <mergeCell ref="B443:E443"/>
    <mergeCell ref="B444:E444"/>
    <mergeCell ref="B445:E445"/>
    <mergeCell ref="B446:E446"/>
    <mergeCell ref="B435:E435"/>
    <mergeCell ref="B436:E436"/>
    <mergeCell ref="B437:E437"/>
    <mergeCell ref="B438:E438"/>
    <mergeCell ref="B439:E439"/>
    <mergeCell ref="B440:E440"/>
    <mergeCell ref="B465:E465"/>
    <mergeCell ref="B466:E466"/>
    <mergeCell ref="B467:E467"/>
    <mergeCell ref="B468:E468"/>
    <mergeCell ref="B469:E469"/>
    <mergeCell ref="B470:E470"/>
    <mergeCell ref="B459:E459"/>
    <mergeCell ref="B460:E460"/>
    <mergeCell ref="B461:E461"/>
    <mergeCell ref="B462:E462"/>
    <mergeCell ref="B463:E463"/>
    <mergeCell ref="B464:E464"/>
    <mergeCell ref="B453:E453"/>
    <mergeCell ref="B454:E454"/>
    <mergeCell ref="B455:E455"/>
    <mergeCell ref="B456:E456"/>
    <mergeCell ref="B457:E457"/>
    <mergeCell ref="B458:E458"/>
    <mergeCell ref="B483:E483"/>
    <mergeCell ref="B484:E484"/>
    <mergeCell ref="B485:E485"/>
    <mergeCell ref="B486:E486"/>
    <mergeCell ref="B487:E487"/>
    <mergeCell ref="B488:E488"/>
    <mergeCell ref="B477:E477"/>
    <mergeCell ref="B478:E478"/>
    <mergeCell ref="B479:E479"/>
    <mergeCell ref="B480:E480"/>
    <mergeCell ref="B481:E481"/>
    <mergeCell ref="B482:E482"/>
    <mergeCell ref="B471:E471"/>
    <mergeCell ref="B472:E472"/>
    <mergeCell ref="B473:E473"/>
    <mergeCell ref="B474:E474"/>
    <mergeCell ref="B475:E475"/>
    <mergeCell ref="B476:E476"/>
    <mergeCell ref="B501:E501"/>
    <mergeCell ref="B502:E502"/>
    <mergeCell ref="B503:E503"/>
    <mergeCell ref="B504:E504"/>
    <mergeCell ref="B505:E505"/>
    <mergeCell ref="B506:E506"/>
    <mergeCell ref="B495:E495"/>
    <mergeCell ref="B496:E496"/>
    <mergeCell ref="B497:E497"/>
    <mergeCell ref="B498:E498"/>
    <mergeCell ref="B499:E499"/>
    <mergeCell ref="B500:E500"/>
    <mergeCell ref="B489:E489"/>
    <mergeCell ref="B490:E490"/>
    <mergeCell ref="B491:E491"/>
    <mergeCell ref="B492:E492"/>
    <mergeCell ref="B493:E493"/>
    <mergeCell ref="B494:E494"/>
    <mergeCell ref="B519:E519"/>
    <mergeCell ref="B520:E520"/>
    <mergeCell ref="B521:E521"/>
    <mergeCell ref="B522:E522"/>
    <mergeCell ref="B523:E523"/>
    <mergeCell ref="B524:E524"/>
    <mergeCell ref="B513:E513"/>
    <mergeCell ref="B514:E514"/>
    <mergeCell ref="B515:E515"/>
    <mergeCell ref="B516:E516"/>
    <mergeCell ref="B517:E517"/>
    <mergeCell ref="B518:E518"/>
    <mergeCell ref="B507:E507"/>
    <mergeCell ref="B508:E508"/>
    <mergeCell ref="B509:E509"/>
    <mergeCell ref="B510:E510"/>
    <mergeCell ref="B511:E511"/>
    <mergeCell ref="B512:E512"/>
    <mergeCell ref="B537:E537"/>
    <mergeCell ref="B538:E538"/>
    <mergeCell ref="B539:E539"/>
    <mergeCell ref="B540:E540"/>
    <mergeCell ref="B541:E541"/>
    <mergeCell ref="B542:E542"/>
    <mergeCell ref="B531:E531"/>
    <mergeCell ref="B532:E532"/>
    <mergeCell ref="B533:E533"/>
    <mergeCell ref="B534:E534"/>
    <mergeCell ref="B535:E535"/>
    <mergeCell ref="B536:E536"/>
    <mergeCell ref="B525:E525"/>
    <mergeCell ref="B526:E526"/>
    <mergeCell ref="B527:E527"/>
    <mergeCell ref="B528:E528"/>
    <mergeCell ref="B529:E529"/>
    <mergeCell ref="B530:E530"/>
    <mergeCell ref="B555:E555"/>
    <mergeCell ref="B556:E556"/>
    <mergeCell ref="B557:E557"/>
    <mergeCell ref="B558:E558"/>
    <mergeCell ref="B559:E559"/>
    <mergeCell ref="B560:E560"/>
    <mergeCell ref="B549:E549"/>
    <mergeCell ref="B550:E550"/>
    <mergeCell ref="B551:E551"/>
    <mergeCell ref="B552:E552"/>
    <mergeCell ref="B553:E553"/>
    <mergeCell ref="B554:E554"/>
    <mergeCell ref="B543:E543"/>
    <mergeCell ref="B544:E544"/>
    <mergeCell ref="B545:E545"/>
    <mergeCell ref="B546:E546"/>
    <mergeCell ref="B547:E547"/>
    <mergeCell ref="B548:E548"/>
    <mergeCell ref="B573:E573"/>
    <mergeCell ref="B574:E574"/>
    <mergeCell ref="B575:E575"/>
    <mergeCell ref="B576:E576"/>
    <mergeCell ref="B577:E577"/>
    <mergeCell ref="B578:E578"/>
    <mergeCell ref="B567:E567"/>
    <mergeCell ref="B568:E568"/>
    <mergeCell ref="B569:E569"/>
    <mergeCell ref="B570:E570"/>
    <mergeCell ref="B571:E571"/>
    <mergeCell ref="B572:E572"/>
    <mergeCell ref="B561:E561"/>
    <mergeCell ref="B562:E562"/>
    <mergeCell ref="B563:E563"/>
    <mergeCell ref="B564:E564"/>
    <mergeCell ref="B565:E565"/>
    <mergeCell ref="B566:E566"/>
    <mergeCell ref="B591:E591"/>
    <mergeCell ref="B592:E592"/>
    <mergeCell ref="B593:E593"/>
    <mergeCell ref="B594:E594"/>
    <mergeCell ref="B595:E595"/>
    <mergeCell ref="B596:E596"/>
    <mergeCell ref="B585:E585"/>
    <mergeCell ref="B586:E586"/>
    <mergeCell ref="B587:E587"/>
    <mergeCell ref="B588:E588"/>
    <mergeCell ref="B589:E589"/>
    <mergeCell ref="B590:E590"/>
    <mergeCell ref="B579:E579"/>
    <mergeCell ref="B580:E580"/>
    <mergeCell ref="B581:E581"/>
    <mergeCell ref="B582:E582"/>
    <mergeCell ref="B583:E583"/>
    <mergeCell ref="B584:E584"/>
    <mergeCell ref="B609:E609"/>
    <mergeCell ref="B610:E610"/>
    <mergeCell ref="B611:E611"/>
    <mergeCell ref="B612:E612"/>
    <mergeCell ref="B613:E613"/>
    <mergeCell ref="B614:E614"/>
    <mergeCell ref="B603:E603"/>
    <mergeCell ref="B604:E604"/>
    <mergeCell ref="B605:E605"/>
    <mergeCell ref="B606:E606"/>
    <mergeCell ref="B607:E607"/>
    <mergeCell ref="B608:E608"/>
    <mergeCell ref="B597:E597"/>
    <mergeCell ref="B598:E598"/>
    <mergeCell ref="B599:E599"/>
    <mergeCell ref="B600:E600"/>
    <mergeCell ref="B601:E601"/>
    <mergeCell ref="B602:E602"/>
    <mergeCell ref="B627:E627"/>
    <mergeCell ref="B628:E628"/>
    <mergeCell ref="B629:E629"/>
    <mergeCell ref="B630:E630"/>
    <mergeCell ref="B631:E631"/>
    <mergeCell ref="B632:E632"/>
    <mergeCell ref="B621:E621"/>
    <mergeCell ref="B622:E622"/>
    <mergeCell ref="B623:E623"/>
    <mergeCell ref="B624:E624"/>
    <mergeCell ref="B625:E625"/>
    <mergeCell ref="B626:E626"/>
    <mergeCell ref="B615:E615"/>
    <mergeCell ref="B616:E616"/>
    <mergeCell ref="B617:E617"/>
    <mergeCell ref="B618:E618"/>
    <mergeCell ref="B619:E619"/>
    <mergeCell ref="B620:E620"/>
    <mergeCell ref="B645:E645"/>
    <mergeCell ref="B646:E646"/>
    <mergeCell ref="B647:E647"/>
    <mergeCell ref="B648:E648"/>
    <mergeCell ref="B649:E649"/>
    <mergeCell ref="B650:E650"/>
    <mergeCell ref="B639:E639"/>
    <mergeCell ref="B640:E640"/>
    <mergeCell ref="B641:E641"/>
    <mergeCell ref="B642:E642"/>
    <mergeCell ref="B643:E643"/>
    <mergeCell ref="B644:E644"/>
    <mergeCell ref="B633:E633"/>
    <mergeCell ref="B634:E634"/>
    <mergeCell ref="B635:E635"/>
    <mergeCell ref="B636:E636"/>
    <mergeCell ref="B637:E637"/>
    <mergeCell ref="B638:E638"/>
    <mergeCell ref="B663:E663"/>
    <mergeCell ref="B664:E664"/>
    <mergeCell ref="B665:E665"/>
    <mergeCell ref="B666:E666"/>
    <mergeCell ref="B667:E667"/>
    <mergeCell ref="B668:E668"/>
    <mergeCell ref="B657:E657"/>
    <mergeCell ref="B658:E658"/>
    <mergeCell ref="B659:E659"/>
    <mergeCell ref="B660:E660"/>
    <mergeCell ref="B661:E661"/>
    <mergeCell ref="B662:E662"/>
    <mergeCell ref="B651:E651"/>
    <mergeCell ref="B652:E652"/>
    <mergeCell ref="B653:E653"/>
    <mergeCell ref="B654:E654"/>
    <mergeCell ref="B655:E655"/>
    <mergeCell ref="B656:E656"/>
    <mergeCell ref="B681:E681"/>
    <mergeCell ref="B682:E682"/>
    <mergeCell ref="B683:E683"/>
    <mergeCell ref="B684:E684"/>
    <mergeCell ref="B685:E685"/>
    <mergeCell ref="B686:E686"/>
    <mergeCell ref="B675:E675"/>
    <mergeCell ref="B676:E676"/>
    <mergeCell ref="B677:E677"/>
    <mergeCell ref="B678:E678"/>
    <mergeCell ref="B679:E679"/>
    <mergeCell ref="B680:E680"/>
    <mergeCell ref="B669:E669"/>
    <mergeCell ref="B670:E670"/>
    <mergeCell ref="B671:E671"/>
    <mergeCell ref="B672:E672"/>
    <mergeCell ref="B673:E673"/>
    <mergeCell ref="B674:E674"/>
    <mergeCell ref="B709:E709"/>
    <mergeCell ref="B710:E710"/>
    <mergeCell ref="B699:E699"/>
    <mergeCell ref="B700:E700"/>
    <mergeCell ref="B701:E701"/>
    <mergeCell ref="B702:E702"/>
    <mergeCell ref="B703:E703"/>
    <mergeCell ref="B704:E704"/>
    <mergeCell ref="B693:E693"/>
    <mergeCell ref="B694:E694"/>
    <mergeCell ref="B695:E695"/>
    <mergeCell ref="B696:E696"/>
    <mergeCell ref="B697:E697"/>
    <mergeCell ref="B698:E698"/>
    <mergeCell ref="B687:E687"/>
    <mergeCell ref="B688:E688"/>
    <mergeCell ref="B689:E689"/>
    <mergeCell ref="B690:E690"/>
    <mergeCell ref="B691:E691"/>
    <mergeCell ref="B692:E692"/>
    <mergeCell ref="F1:J1"/>
    <mergeCell ref="B735:E735"/>
    <mergeCell ref="B736:E736"/>
    <mergeCell ref="B737:E737"/>
    <mergeCell ref="B729:E729"/>
    <mergeCell ref="B730:E730"/>
    <mergeCell ref="B731:E731"/>
    <mergeCell ref="B732:E732"/>
    <mergeCell ref="B733:E733"/>
    <mergeCell ref="B734:E734"/>
    <mergeCell ref="B723:E723"/>
    <mergeCell ref="B724:E724"/>
    <mergeCell ref="B725:E725"/>
    <mergeCell ref="B726:E726"/>
    <mergeCell ref="B727:E727"/>
    <mergeCell ref="B728:E728"/>
    <mergeCell ref="B717:E717"/>
    <mergeCell ref="B718:E718"/>
    <mergeCell ref="B719:E719"/>
    <mergeCell ref="B720:E720"/>
    <mergeCell ref="B721:E721"/>
    <mergeCell ref="B722:E722"/>
    <mergeCell ref="B711:E711"/>
    <mergeCell ref="B712:E712"/>
    <mergeCell ref="B713:E713"/>
    <mergeCell ref="B714:E714"/>
    <mergeCell ref="B715:E715"/>
    <mergeCell ref="B716:E716"/>
    <mergeCell ref="B705:E705"/>
    <mergeCell ref="B706:E706"/>
    <mergeCell ref="B707:E707"/>
    <mergeCell ref="B708:E708"/>
  </mergeCells>
  <phoneticPr fontId="1"/>
  <pageMargins left="0.31496062992125984" right="0.31496062992125984" top="0.35433070866141736" bottom="0.15748031496062992" header="0.31496062992125984" footer="0.31496062992125984"/>
  <pageSetup paperSize="9" scale="70" orientation="landscape" r:id="rId1"/>
  <rowBreaks count="1" manualBreakCount="1">
    <brk id="33" min="1"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showGridLines="0" view="pageBreakPreview" zoomScaleNormal="100" zoomScaleSheetLayoutView="100" workbookViewId="0">
      <selection activeCell="G17" sqref="G17:H17"/>
    </sheetView>
  </sheetViews>
  <sheetFormatPr defaultRowHeight="18.75"/>
  <cols>
    <col min="1" max="1" width="10.375" style="2" customWidth="1"/>
    <col min="2" max="4" width="9" style="2"/>
    <col min="5" max="5" width="3" style="2" customWidth="1"/>
    <col min="6" max="7" width="10.25" style="2" bestFit="1" customWidth="1"/>
    <col min="8" max="8" width="9" style="2"/>
    <col min="9" max="9" width="12.25" style="2" customWidth="1"/>
    <col min="10" max="10" width="1.625" style="2" customWidth="1"/>
    <col min="11" max="11" width="11.625" style="2" customWidth="1"/>
    <col min="12" max="12" width="1.625" style="2" customWidth="1"/>
    <col min="13" max="13" width="9" style="2"/>
    <col min="14" max="16" width="10.125" style="2" customWidth="1"/>
    <col min="17" max="16384" width="9" style="2"/>
  </cols>
  <sheetData>
    <row r="1" spans="1:16">
      <c r="A1" s="7" t="s">
        <v>87</v>
      </c>
    </row>
    <row r="3" spans="1:16">
      <c r="A3" s="7" t="s">
        <v>88</v>
      </c>
    </row>
    <row r="4" spans="1:16" ht="40.5" customHeight="1">
      <c r="A4" s="3" t="s">
        <v>59</v>
      </c>
      <c r="B4" s="3"/>
      <c r="C4" s="273" t="s">
        <v>89</v>
      </c>
      <c r="D4" s="273"/>
      <c r="E4" s="295"/>
      <c r="F4" s="295"/>
      <c r="G4" s="295"/>
      <c r="H4" s="295"/>
      <c r="I4" s="295"/>
      <c r="J4" s="295"/>
      <c r="K4" s="295"/>
      <c r="L4" s="295"/>
      <c r="M4" s="295"/>
      <c r="N4" s="295"/>
      <c r="O4" s="295"/>
      <c r="P4" s="295"/>
    </row>
    <row r="5" spans="1:16">
      <c r="A5" s="273" t="s">
        <v>90</v>
      </c>
      <c r="B5" s="273"/>
      <c r="C5" s="305" t="s">
        <v>91</v>
      </c>
      <c r="D5" s="305"/>
      <c r="E5" s="280" t="s">
        <v>92</v>
      </c>
      <c r="F5" s="280"/>
      <c r="G5" s="280"/>
      <c r="H5" s="280"/>
      <c r="I5" s="280"/>
      <c r="J5" s="280"/>
      <c r="K5" s="280"/>
      <c r="L5" s="306" t="s">
        <v>93</v>
      </c>
      <c r="M5" s="307"/>
      <c r="N5" s="308"/>
      <c r="O5" s="307" t="s">
        <v>94</v>
      </c>
      <c r="P5" s="308"/>
    </row>
    <row r="6" spans="1:16">
      <c r="A6" s="273"/>
      <c r="B6" s="273"/>
      <c r="C6" s="305"/>
      <c r="D6" s="305"/>
      <c r="E6" s="282" t="s">
        <v>95</v>
      </c>
      <c r="F6" s="282"/>
      <c r="G6" s="282"/>
      <c r="H6" s="282"/>
      <c r="I6" s="282"/>
      <c r="J6" s="282"/>
      <c r="K6" s="282"/>
      <c r="L6" s="309"/>
      <c r="M6" s="310"/>
      <c r="N6" s="311"/>
      <c r="O6" s="310"/>
      <c r="P6" s="311"/>
    </row>
    <row r="7" spans="1:16" ht="37.5">
      <c r="A7" s="273"/>
      <c r="B7" s="273"/>
      <c r="C7" s="305"/>
      <c r="D7" s="305"/>
      <c r="E7" s="9"/>
      <c r="F7" s="17" t="s">
        <v>96</v>
      </c>
      <c r="G7" s="17" t="s">
        <v>97</v>
      </c>
      <c r="H7" s="284" t="s">
        <v>98</v>
      </c>
      <c r="I7" s="315"/>
      <c r="J7" s="315"/>
      <c r="K7" s="315"/>
      <c r="L7" s="309"/>
      <c r="M7" s="310"/>
      <c r="N7" s="311"/>
      <c r="O7" s="310"/>
      <c r="P7" s="311"/>
    </row>
    <row r="8" spans="1:16">
      <c r="A8" s="273"/>
      <c r="B8" s="273"/>
      <c r="C8" s="305"/>
      <c r="D8" s="305"/>
      <c r="E8" s="9"/>
      <c r="F8" s="8" t="s">
        <v>99</v>
      </c>
      <c r="G8" s="8" t="s">
        <v>99</v>
      </c>
      <c r="H8" s="316" t="s">
        <v>99</v>
      </c>
      <c r="I8" s="289"/>
      <c r="J8" s="289"/>
      <c r="K8" s="289"/>
      <c r="L8" s="309"/>
      <c r="M8" s="310"/>
      <c r="N8" s="311"/>
      <c r="O8" s="310"/>
      <c r="P8" s="311"/>
    </row>
    <row r="9" spans="1:16" ht="24" customHeight="1">
      <c r="A9" s="273"/>
      <c r="B9" s="273"/>
      <c r="C9" s="305"/>
      <c r="D9" s="305"/>
      <c r="E9" s="9"/>
      <c r="F9" s="22"/>
      <c r="G9" s="22"/>
      <c r="H9" s="317"/>
      <c r="I9" s="277"/>
      <c r="J9" s="277"/>
      <c r="K9" s="277"/>
      <c r="L9" s="309"/>
      <c r="M9" s="310"/>
      <c r="N9" s="311"/>
      <c r="O9" s="310"/>
      <c r="P9" s="311"/>
    </row>
    <row r="10" spans="1:16">
      <c r="A10" s="273"/>
      <c r="B10" s="273"/>
      <c r="C10" s="305"/>
      <c r="D10" s="305"/>
      <c r="E10" s="9"/>
      <c r="F10" s="30" t="s">
        <v>100</v>
      </c>
      <c r="G10" s="30" t="s">
        <v>100</v>
      </c>
      <c r="H10" s="316" t="s">
        <v>100</v>
      </c>
      <c r="I10" s="289"/>
      <c r="J10" s="289"/>
      <c r="K10" s="289"/>
      <c r="L10" s="309"/>
      <c r="M10" s="310"/>
      <c r="N10" s="311"/>
      <c r="O10" s="310"/>
      <c r="P10" s="311"/>
    </row>
    <row r="11" spans="1:16" ht="24" customHeight="1">
      <c r="A11" s="273" t="s">
        <v>101</v>
      </c>
      <c r="B11" s="318"/>
      <c r="C11" s="285" t="s">
        <v>101</v>
      </c>
      <c r="D11" s="318"/>
      <c r="E11" s="9"/>
      <c r="F11" s="15"/>
      <c r="G11" s="15"/>
      <c r="H11" s="300"/>
      <c r="I11" s="274"/>
      <c r="J11" s="274"/>
      <c r="K11" s="274"/>
      <c r="L11" s="312"/>
      <c r="M11" s="313"/>
      <c r="N11" s="314"/>
      <c r="O11" s="313"/>
      <c r="P11" s="314"/>
    </row>
    <row r="12" spans="1:16">
      <c r="A12" s="273"/>
      <c r="B12" s="318"/>
      <c r="C12" s="285"/>
      <c r="D12" s="318"/>
      <c r="E12" s="282" t="s">
        <v>102</v>
      </c>
      <c r="F12" s="282"/>
      <c r="G12" s="282"/>
      <c r="H12" s="282"/>
      <c r="I12" s="282"/>
      <c r="J12" s="282"/>
      <c r="K12" s="282"/>
      <c r="L12" s="273" t="s">
        <v>75</v>
      </c>
      <c r="M12" s="273"/>
      <c r="N12" s="3" t="s">
        <v>76</v>
      </c>
      <c r="O12" s="3" t="s">
        <v>75</v>
      </c>
      <c r="P12" s="3" t="s">
        <v>76</v>
      </c>
    </row>
    <row r="13" spans="1:16" ht="13.5" customHeight="1">
      <c r="A13" s="273"/>
      <c r="B13" s="318"/>
      <c r="C13" s="285"/>
      <c r="D13" s="318"/>
      <c r="E13" s="9"/>
      <c r="F13" s="302" t="s">
        <v>103</v>
      </c>
      <c r="G13" s="302"/>
      <c r="H13" s="303"/>
      <c r="I13" s="273" t="s">
        <v>104</v>
      </c>
      <c r="J13" s="273"/>
      <c r="K13" s="304"/>
      <c r="L13" s="284"/>
      <c r="M13" s="285"/>
      <c r="N13" s="21"/>
      <c r="O13" s="3"/>
      <c r="P13" s="3"/>
    </row>
    <row r="14" spans="1:16" ht="18" customHeight="1">
      <c r="A14" s="273" t="s">
        <v>105</v>
      </c>
      <c r="B14" s="295"/>
      <c r="C14" s="285"/>
      <c r="D14" s="318"/>
      <c r="E14" s="9"/>
      <c r="F14" s="31" t="s">
        <v>106</v>
      </c>
      <c r="G14" s="296"/>
      <c r="H14" s="297"/>
      <c r="I14" s="289" t="s">
        <v>106</v>
      </c>
      <c r="J14" s="289"/>
      <c r="K14" s="298"/>
      <c r="L14" s="284"/>
      <c r="M14" s="285"/>
      <c r="N14" s="21"/>
      <c r="O14" s="3"/>
      <c r="P14" s="3"/>
    </row>
    <row r="15" spans="1:16" ht="18" customHeight="1">
      <c r="A15" s="294"/>
      <c r="B15" s="295"/>
      <c r="C15" s="285"/>
      <c r="D15" s="318"/>
      <c r="E15" s="9"/>
      <c r="F15" s="11" t="s">
        <v>107</v>
      </c>
      <c r="G15" s="291"/>
      <c r="H15" s="292"/>
      <c r="I15" s="274" t="s">
        <v>107</v>
      </c>
      <c r="J15" s="274"/>
      <c r="K15" s="301"/>
      <c r="L15" s="284"/>
      <c r="M15" s="285"/>
      <c r="N15" s="21"/>
      <c r="O15" s="3"/>
      <c r="P15" s="3"/>
    </row>
    <row r="16" spans="1:16" ht="18" customHeight="1">
      <c r="A16" s="294"/>
      <c r="B16" s="295"/>
      <c r="C16" s="273" t="s">
        <v>105</v>
      </c>
      <c r="D16" s="295"/>
      <c r="E16" s="9"/>
      <c r="F16" s="12" t="s">
        <v>108</v>
      </c>
      <c r="G16" s="275"/>
      <c r="H16" s="276"/>
      <c r="I16" s="277" t="s">
        <v>108</v>
      </c>
      <c r="J16" s="277"/>
      <c r="K16" s="299"/>
      <c r="L16" s="284"/>
      <c r="M16" s="285"/>
      <c r="N16" s="21"/>
      <c r="O16" s="3"/>
      <c r="P16" s="3"/>
    </row>
    <row r="17" spans="1:16" ht="18" customHeight="1">
      <c r="A17" s="273" t="s">
        <v>77</v>
      </c>
      <c r="B17" s="295"/>
      <c r="C17" s="294"/>
      <c r="D17" s="295"/>
      <c r="E17" s="9"/>
      <c r="F17" s="31" t="s">
        <v>109</v>
      </c>
      <c r="G17" s="296"/>
      <c r="H17" s="297"/>
      <c r="I17" s="289" t="s">
        <v>109</v>
      </c>
      <c r="J17" s="289"/>
      <c r="K17" s="290"/>
      <c r="L17" s="284"/>
      <c r="M17" s="285"/>
      <c r="N17" s="21"/>
      <c r="O17" s="32"/>
      <c r="P17" s="3"/>
    </row>
    <row r="18" spans="1:16" ht="18" customHeight="1">
      <c r="A18" s="273"/>
      <c r="B18" s="295"/>
      <c r="C18" s="294"/>
      <c r="D18" s="295"/>
      <c r="E18" s="9"/>
      <c r="F18" s="11" t="s">
        <v>110</v>
      </c>
      <c r="G18" s="291"/>
      <c r="H18" s="292"/>
      <c r="I18" s="274" t="s">
        <v>110</v>
      </c>
      <c r="J18" s="274"/>
      <c r="K18" s="293"/>
      <c r="L18" s="284"/>
      <c r="M18" s="285"/>
      <c r="N18" s="21"/>
      <c r="O18" s="32"/>
      <c r="P18" s="3"/>
    </row>
    <row r="19" spans="1:16" ht="18" customHeight="1">
      <c r="A19" s="273"/>
      <c r="B19" s="295"/>
      <c r="C19" s="294"/>
      <c r="D19" s="295"/>
      <c r="E19" s="22"/>
      <c r="F19" s="12" t="s">
        <v>111</v>
      </c>
      <c r="G19" s="275"/>
      <c r="H19" s="276"/>
      <c r="I19" s="277" t="s">
        <v>111</v>
      </c>
      <c r="J19" s="277"/>
      <c r="K19" s="278"/>
      <c r="L19" s="284"/>
      <c r="M19" s="285"/>
      <c r="N19" s="21"/>
      <c r="O19" s="32"/>
      <c r="P19" s="3"/>
    </row>
    <row r="20" spans="1:16">
      <c r="A20" s="279" t="s">
        <v>112</v>
      </c>
      <c r="B20" s="280"/>
      <c r="C20" s="280"/>
      <c r="D20" s="280"/>
      <c r="E20" s="280"/>
      <c r="F20" s="280"/>
      <c r="G20" s="280"/>
      <c r="H20" s="280"/>
      <c r="I20" s="281" t="s">
        <v>113</v>
      </c>
      <c r="J20" s="282"/>
      <c r="K20" s="282"/>
      <c r="L20" s="282"/>
      <c r="M20" s="282"/>
      <c r="N20" s="282"/>
      <c r="O20" s="282"/>
      <c r="P20" s="283"/>
    </row>
    <row r="21" spans="1:16">
      <c r="A21" s="273" t="s">
        <v>114</v>
      </c>
      <c r="B21" s="284" t="s">
        <v>115</v>
      </c>
      <c r="C21" s="281" t="s">
        <v>116</v>
      </c>
      <c r="D21" s="283"/>
      <c r="E21" s="285" t="s">
        <v>70</v>
      </c>
      <c r="F21" s="273"/>
      <c r="G21" s="273"/>
      <c r="H21" s="286" t="s">
        <v>117</v>
      </c>
      <c r="I21" s="273" t="s">
        <v>118</v>
      </c>
      <c r="J21" s="273"/>
      <c r="K21" s="273" t="s">
        <v>119</v>
      </c>
      <c r="L21" s="273"/>
      <c r="M21" s="281" t="s">
        <v>70</v>
      </c>
      <c r="N21" s="282"/>
      <c r="O21" s="282"/>
      <c r="P21" s="283"/>
    </row>
    <row r="22" spans="1:16">
      <c r="A22" s="273"/>
      <c r="B22" s="284"/>
      <c r="C22" s="287" t="s">
        <v>120</v>
      </c>
      <c r="D22" s="288"/>
      <c r="E22" s="285"/>
      <c r="F22" s="273"/>
      <c r="G22" s="273"/>
      <c r="H22" s="286"/>
      <c r="I22" s="273"/>
      <c r="J22" s="273"/>
      <c r="K22" s="273"/>
      <c r="L22" s="273"/>
      <c r="M22" s="287"/>
      <c r="N22" s="280"/>
      <c r="O22" s="280"/>
      <c r="P22" s="288"/>
    </row>
    <row r="23" spans="1:16">
      <c r="A23" s="273"/>
      <c r="B23" s="284"/>
      <c r="C23" s="14" t="s">
        <v>121</v>
      </c>
      <c r="D23" s="14" t="s">
        <v>122</v>
      </c>
      <c r="E23" s="285" t="s">
        <v>123</v>
      </c>
      <c r="F23" s="273"/>
      <c r="G23" s="273" t="s">
        <v>72</v>
      </c>
      <c r="H23" s="286"/>
      <c r="I23" s="273"/>
      <c r="J23" s="273"/>
      <c r="K23" s="273"/>
      <c r="L23" s="273"/>
      <c r="M23" s="6"/>
      <c r="N23" s="6"/>
      <c r="O23" s="273" t="s">
        <v>124</v>
      </c>
      <c r="P23" s="273"/>
    </row>
    <row r="24" spans="1:16">
      <c r="A24" s="273"/>
      <c r="B24" s="284"/>
      <c r="C24" s="13" t="s">
        <v>75</v>
      </c>
      <c r="D24" s="33" t="s">
        <v>20</v>
      </c>
      <c r="E24" s="285"/>
      <c r="F24" s="273"/>
      <c r="G24" s="273"/>
      <c r="H24" s="286"/>
      <c r="I24" s="273"/>
      <c r="J24" s="273"/>
      <c r="K24" s="273"/>
      <c r="L24" s="273"/>
      <c r="M24" s="1" t="s">
        <v>123</v>
      </c>
      <c r="N24" s="3" t="s">
        <v>72</v>
      </c>
      <c r="O24" s="3" t="s">
        <v>123</v>
      </c>
      <c r="P24" s="3" t="s">
        <v>72</v>
      </c>
    </row>
    <row r="25" spans="1:16" ht="16.5" customHeight="1">
      <c r="A25" s="34"/>
      <c r="B25" s="26"/>
      <c r="C25" s="17"/>
      <c r="D25" s="17"/>
      <c r="E25" s="268"/>
      <c r="F25" s="269"/>
      <c r="G25" s="35"/>
      <c r="H25" s="17"/>
      <c r="I25" s="270"/>
      <c r="J25" s="271"/>
      <c r="K25" s="272"/>
      <c r="L25" s="272"/>
      <c r="M25" s="27"/>
      <c r="N25" s="35"/>
      <c r="O25" s="35"/>
      <c r="P25" s="35"/>
    </row>
    <row r="26" spans="1:16" ht="16.5" customHeight="1">
      <c r="A26" s="34"/>
      <c r="B26" s="26"/>
      <c r="C26" s="17"/>
      <c r="D26" s="35"/>
      <c r="E26" s="268"/>
      <c r="F26" s="269"/>
      <c r="G26" s="35"/>
      <c r="H26" s="17"/>
      <c r="I26" s="270"/>
      <c r="J26" s="271"/>
      <c r="K26" s="272"/>
      <c r="L26" s="272"/>
      <c r="M26" s="27"/>
      <c r="N26" s="35"/>
      <c r="O26" s="35"/>
      <c r="P26" s="35"/>
    </row>
    <row r="27" spans="1:16" ht="16.5" customHeight="1">
      <c r="A27" s="34"/>
      <c r="B27" s="26"/>
      <c r="C27" s="17"/>
      <c r="D27" s="17"/>
      <c r="E27" s="268"/>
      <c r="F27" s="269"/>
      <c r="G27" s="35"/>
      <c r="H27" s="17"/>
      <c r="I27" s="270"/>
      <c r="J27" s="271"/>
      <c r="K27" s="272"/>
      <c r="L27" s="272"/>
      <c r="M27" s="27"/>
      <c r="N27" s="35"/>
      <c r="O27" s="35"/>
      <c r="P27" s="35"/>
    </row>
    <row r="28" spans="1:16" ht="17.25" customHeight="1">
      <c r="A28" s="273" t="s">
        <v>78</v>
      </c>
      <c r="B28" s="273"/>
      <c r="C28" s="273"/>
      <c r="D28" s="269" t="s">
        <v>125</v>
      </c>
      <c r="E28" s="269"/>
      <c r="F28" s="269"/>
      <c r="G28" s="9"/>
      <c r="H28" s="9"/>
      <c r="I28" s="274"/>
      <c r="J28" s="274"/>
      <c r="K28" s="274"/>
      <c r="L28" s="274"/>
      <c r="M28" s="9"/>
      <c r="N28" s="9"/>
      <c r="O28" s="9"/>
      <c r="P28" s="9"/>
    </row>
    <row r="29" spans="1:16" ht="18" customHeight="1">
      <c r="A29" s="36" t="s">
        <v>80</v>
      </c>
      <c r="B29" s="37"/>
      <c r="C29" s="37"/>
      <c r="D29" s="37"/>
      <c r="E29" s="37"/>
      <c r="F29" s="37"/>
      <c r="G29" s="37"/>
      <c r="H29" s="37"/>
      <c r="I29" s="37"/>
      <c r="J29" s="37"/>
      <c r="K29" s="37"/>
      <c r="L29" s="37"/>
      <c r="M29" s="37"/>
      <c r="N29" s="37"/>
      <c r="O29" s="37"/>
      <c r="P29" s="37"/>
    </row>
    <row r="30" spans="1:16" ht="18" customHeight="1">
      <c r="A30" s="38" t="s">
        <v>126</v>
      </c>
      <c r="B30" s="38"/>
      <c r="C30" s="38"/>
      <c r="D30" s="38"/>
      <c r="E30" s="38"/>
      <c r="F30" s="38"/>
      <c r="G30" s="38"/>
      <c r="H30" s="38"/>
      <c r="I30" s="38"/>
      <c r="J30" s="38"/>
      <c r="K30" s="38"/>
      <c r="L30" s="38"/>
      <c r="M30" s="38"/>
      <c r="N30" s="38"/>
      <c r="O30" s="38"/>
      <c r="P30" s="38"/>
    </row>
    <row r="31" spans="1:16" ht="18" customHeight="1">
      <c r="A31" s="38" t="s">
        <v>127</v>
      </c>
      <c r="B31" s="38"/>
      <c r="C31" s="38"/>
      <c r="D31" s="38"/>
      <c r="E31" s="38"/>
      <c r="F31" s="38"/>
      <c r="G31" s="38"/>
      <c r="H31" s="38"/>
      <c r="I31" s="38"/>
      <c r="J31" s="38"/>
      <c r="K31" s="38"/>
      <c r="L31" s="38"/>
      <c r="M31" s="38"/>
      <c r="N31" s="38"/>
      <c r="O31" s="38"/>
      <c r="P31" s="38"/>
    </row>
    <row r="32" spans="1:16" ht="18" customHeight="1">
      <c r="A32" s="38" t="s">
        <v>128</v>
      </c>
      <c r="B32" s="38"/>
      <c r="C32" s="38"/>
      <c r="D32" s="38"/>
      <c r="E32" s="38"/>
      <c r="F32" s="38"/>
      <c r="G32" s="38"/>
      <c r="H32" s="38"/>
      <c r="I32" s="38"/>
      <c r="J32" s="38"/>
      <c r="K32" s="38"/>
      <c r="L32" s="38"/>
      <c r="M32" s="38"/>
      <c r="N32" s="38"/>
      <c r="O32" s="38"/>
      <c r="P32" s="38"/>
    </row>
    <row r="33" spans="1:16" ht="18" customHeight="1">
      <c r="A33" s="266" t="s">
        <v>129</v>
      </c>
      <c r="B33" s="266"/>
      <c r="C33" s="266"/>
      <c r="D33" s="266"/>
      <c r="E33" s="266"/>
      <c r="F33" s="266"/>
      <c r="G33" s="266"/>
      <c r="H33" s="266"/>
      <c r="I33" s="266"/>
      <c r="J33" s="266"/>
      <c r="K33" s="266"/>
      <c r="L33" s="266"/>
      <c r="M33" s="266"/>
      <c r="N33" s="266"/>
      <c r="O33" s="266"/>
      <c r="P33" s="266"/>
    </row>
    <row r="34" spans="1:16" ht="18" customHeight="1">
      <c r="A34" s="266"/>
      <c r="B34" s="266"/>
      <c r="C34" s="266"/>
      <c r="D34" s="266"/>
      <c r="E34" s="266"/>
      <c r="F34" s="266"/>
      <c r="G34" s="266"/>
      <c r="H34" s="266"/>
      <c r="I34" s="266"/>
      <c r="J34" s="266"/>
      <c r="K34" s="266"/>
      <c r="L34" s="266"/>
      <c r="M34" s="266"/>
      <c r="N34" s="266"/>
      <c r="O34" s="266"/>
      <c r="P34" s="266"/>
    </row>
    <row r="35" spans="1:16" ht="18" customHeight="1">
      <c r="A35" s="266" t="s">
        <v>130</v>
      </c>
      <c r="B35" s="266"/>
      <c r="C35" s="266"/>
      <c r="D35" s="266"/>
      <c r="E35" s="266"/>
      <c r="F35" s="266"/>
      <c r="G35" s="266"/>
      <c r="H35" s="266"/>
      <c r="I35" s="266"/>
      <c r="J35" s="266"/>
      <c r="K35" s="266"/>
      <c r="L35" s="266"/>
      <c r="M35" s="266"/>
      <c r="N35" s="266"/>
      <c r="O35" s="266"/>
      <c r="P35" s="266"/>
    </row>
    <row r="36" spans="1:16" ht="18" customHeight="1">
      <c r="A36" s="266"/>
      <c r="B36" s="266"/>
      <c r="C36" s="266"/>
      <c r="D36" s="266"/>
      <c r="E36" s="266"/>
      <c r="F36" s="266"/>
      <c r="G36" s="266"/>
      <c r="H36" s="266"/>
      <c r="I36" s="266"/>
      <c r="J36" s="266"/>
      <c r="K36" s="266"/>
      <c r="L36" s="266"/>
      <c r="M36" s="266"/>
      <c r="N36" s="266"/>
      <c r="O36" s="266"/>
      <c r="P36" s="266"/>
    </row>
    <row r="37" spans="1:16" ht="18" customHeight="1">
      <c r="A37" s="266"/>
      <c r="B37" s="266"/>
      <c r="C37" s="266"/>
      <c r="D37" s="266"/>
      <c r="E37" s="266"/>
      <c r="F37" s="266"/>
      <c r="G37" s="266"/>
      <c r="H37" s="266"/>
      <c r="I37" s="266"/>
      <c r="J37" s="266"/>
      <c r="K37" s="266"/>
      <c r="L37" s="266"/>
      <c r="M37" s="266"/>
      <c r="N37" s="266"/>
      <c r="O37" s="266"/>
      <c r="P37" s="266"/>
    </row>
    <row r="38" spans="1:16" ht="18" customHeight="1">
      <c r="A38" s="266" t="s">
        <v>131</v>
      </c>
      <c r="B38" s="266"/>
      <c r="C38" s="266"/>
      <c r="D38" s="266"/>
      <c r="E38" s="266"/>
      <c r="F38" s="266"/>
      <c r="G38" s="266"/>
      <c r="H38" s="266"/>
      <c r="I38" s="266"/>
      <c r="J38" s="266"/>
      <c r="K38" s="266"/>
      <c r="L38" s="266"/>
      <c r="M38" s="266"/>
      <c r="N38" s="266"/>
      <c r="O38" s="266"/>
      <c r="P38" s="266"/>
    </row>
    <row r="39" spans="1:16" ht="18" customHeight="1">
      <c r="A39" s="266"/>
      <c r="B39" s="266"/>
      <c r="C39" s="266"/>
      <c r="D39" s="266"/>
      <c r="E39" s="266"/>
      <c r="F39" s="266"/>
      <c r="G39" s="266"/>
      <c r="H39" s="266"/>
      <c r="I39" s="266"/>
      <c r="J39" s="266"/>
      <c r="K39" s="266"/>
      <c r="L39" s="266"/>
      <c r="M39" s="266"/>
      <c r="N39" s="266"/>
      <c r="O39" s="266"/>
      <c r="P39" s="266"/>
    </row>
    <row r="40" spans="1:16" ht="18" customHeight="1">
      <c r="A40" s="266" t="s">
        <v>132</v>
      </c>
      <c r="B40" s="266"/>
      <c r="C40" s="266"/>
      <c r="D40" s="266"/>
      <c r="E40" s="266"/>
      <c r="F40" s="266"/>
      <c r="G40" s="266"/>
      <c r="H40" s="266"/>
      <c r="I40" s="266"/>
      <c r="J40" s="266"/>
      <c r="K40" s="266"/>
      <c r="L40" s="266"/>
      <c r="M40" s="266"/>
      <c r="N40" s="266"/>
      <c r="O40" s="266"/>
      <c r="P40" s="266"/>
    </row>
    <row r="41" spans="1:16" ht="18" customHeight="1">
      <c r="A41" s="266"/>
      <c r="B41" s="266"/>
      <c r="C41" s="266"/>
      <c r="D41" s="266"/>
      <c r="E41" s="266"/>
      <c r="F41" s="266"/>
      <c r="G41" s="266"/>
      <c r="H41" s="266"/>
      <c r="I41" s="266"/>
      <c r="J41" s="266"/>
      <c r="K41" s="266"/>
      <c r="L41" s="266"/>
      <c r="M41" s="266"/>
      <c r="N41" s="266"/>
      <c r="O41" s="266"/>
      <c r="P41" s="266"/>
    </row>
    <row r="42" spans="1:16" ht="18" customHeight="1">
      <c r="A42" s="266"/>
      <c r="B42" s="266"/>
      <c r="C42" s="266"/>
      <c r="D42" s="266"/>
      <c r="E42" s="266"/>
      <c r="F42" s="266"/>
      <c r="G42" s="266"/>
      <c r="H42" s="266"/>
      <c r="I42" s="266"/>
      <c r="J42" s="266"/>
      <c r="K42" s="266"/>
      <c r="L42" s="266"/>
      <c r="M42" s="266"/>
      <c r="N42" s="266"/>
      <c r="O42" s="266"/>
      <c r="P42" s="266"/>
    </row>
    <row r="43" spans="1:16" ht="18" customHeight="1">
      <c r="A43" s="267"/>
      <c r="B43" s="267"/>
      <c r="C43" s="267"/>
      <c r="D43" s="267"/>
      <c r="E43" s="267"/>
      <c r="F43" s="267"/>
      <c r="G43" s="267"/>
      <c r="H43" s="267"/>
      <c r="I43" s="267"/>
      <c r="J43" s="267"/>
      <c r="K43" s="267"/>
      <c r="L43" s="267"/>
      <c r="M43" s="267"/>
      <c r="N43" s="267"/>
      <c r="O43" s="267"/>
      <c r="P43" s="267"/>
    </row>
    <row r="44" spans="1:16" ht="18" customHeight="1">
      <c r="A44" s="38" t="s">
        <v>133</v>
      </c>
      <c r="B44" s="38"/>
      <c r="C44" s="38"/>
      <c r="D44" s="38"/>
      <c r="E44" s="38"/>
      <c r="F44" s="38"/>
      <c r="G44" s="38"/>
      <c r="H44" s="38"/>
      <c r="I44" s="38"/>
      <c r="J44" s="38"/>
      <c r="K44" s="38"/>
      <c r="L44" s="38"/>
      <c r="M44" s="38"/>
      <c r="N44" s="38"/>
      <c r="O44" s="38"/>
      <c r="P44" s="38"/>
    </row>
    <row r="45" spans="1:16" ht="18" customHeight="1">
      <c r="A45" s="266" t="s">
        <v>134</v>
      </c>
      <c r="B45" s="266"/>
      <c r="C45" s="266"/>
      <c r="D45" s="266"/>
      <c r="E45" s="266"/>
      <c r="F45" s="266"/>
      <c r="G45" s="266"/>
      <c r="H45" s="266"/>
      <c r="I45" s="266"/>
      <c r="J45" s="266"/>
      <c r="K45" s="266"/>
      <c r="L45" s="266"/>
      <c r="M45" s="266"/>
      <c r="N45" s="266"/>
      <c r="O45" s="266"/>
      <c r="P45" s="266"/>
    </row>
    <row r="46" spans="1:16" ht="18" customHeight="1">
      <c r="A46" s="266"/>
      <c r="B46" s="266"/>
      <c r="C46" s="266"/>
      <c r="D46" s="266"/>
      <c r="E46" s="266"/>
      <c r="F46" s="266"/>
      <c r="G46" s="266"/>
      <c r="H46" s="266"/>
      <c r="I46" s="266"/>
      <c r="J46" s="266"/>
      <c r="K46" s="266"/>
      <c r="L46" s="266"/>
      <c r="M46" s="266"/>
      <c r="N46" s="266"/>
      <c r="O46" s="266"/>
      <c r="P46" s="266"/>
    </row>
    <row r="47" spans="1:16" ht="18" customHeight="1">
      <c r="A47" s="266"/>
      <c r="B47" s="266"/>
      <c r="C47" s="266"/>
      <c r="D47" s="266"/>
      <c r="E47" s="266"/>
      <c r="F47" s="266"/>
      <c r="G47" s="266"/>
      <c r="H47" s="266"/>
      <c r="I47" s="266"/>
      <c r="J47" s="266"/>
      <c r="K47" s="266"/>
      <c r="L47" s="266"/>
      <c r="M47" s="266"/>
      <c r="N47" s="266"/>
      <c r="O47" s="266"/>
      <c r="P47" s="266"/>
    </row>
    <row r="48" spans="1:16" ht="18" customHeight="1">
      <c r="A48" s="38" t="s">
        <v>86</v>
      </c>
      <c r="B48" s="38"/>
      <c r="C48" s="38"/>
      <c r="D48" s="38"/>
      <c r="E48" s="38"/>
      <c r="F48" s="38"/>
      <c r="G48" s="38"/>
      <c r="H48" s="38"/>
      <c r="I48" s="38"/>
      <c r="J48" s="38"/>
      <c r="K48" s="38"/>
      <c r="L48" s="38"/>
      <c r="M48" s="38"/>
      <c r="N48" s="38"/>
      <c r="O48" s="38"/>
      <c r="P48" s="38"/>
    </row>
    <row r="49" spans="1:16" ht="18" customHeight="1">
      <c r="A49" s="266" t="s">
        <v>135</v>
      </c>
      <c r="B49" s="266"/>
      <c r="C49" s="266"/>
      <c r="D49" s="266"/>
      <c r="E49" s="266"/>
      <c r="F49" s="266"/>
      <c r="G49" s="266"/>
      <c r="H49" s="266"/>
      <c r="I49" s="266"/>
      <c r="J49" s="266"/>
      <c r="K49" s="266"/>
      <c r="L49" s="266"/>
      <c r="M49" s="266"/>
      <c r="N49" s="266"/>
      <c r="O49" s="266"/>
      <c r="P49" s="266"/>
    </row>
    <row r="50" spans="1:16" ht="18" customHeight="1">
      <c r="A50" s="266"/>
      <c r="B50" s="266"/>
      <c r="C50" s="266"/>
      <c r="D50" s="266"/>
      <c r="E50" s="266"/>
      <c r="F50" s="266"/>
      <c r="G50" s="266"/>
      <c r="H50" s="266"/>
      <c r="I50" s="266"/>
      <c r="J50" s="266"/>
      <c r="K50" s="266"/>
      <c r="L50" s="266"/>
      <c r="M50" s="266"/>
      <c r="N50" s="266"/>
      <c r="O50" s="266"/>
      <c r="P50" s="266"/>
    </row>
    <row r="51" spans="1:16" ht="18" customHeight="1">
      <c r="A51" s="266" t="s">
        <v>136</v>
      </c>
      <c r="B51" s="266"/>
      <c r="C51" s="266"/>
      <c r="D51" s="266"/>
      <c r="E51" s="266"/>
      <c r="F51" s="266"/>
      <c r="G51" s="266"/>
      <c r="H51" s="266"/>
      <c r="I51" s="266"/>
      <c r="J51" s="266"/>
      <c r="K51" s="266"/>
      <c r="L51" s="266"/>
      <c r="M51" s="266"/>
      <c r="N51" s="266"/>
      <c r="O51" s="266"/>
      <c r="P51" s="266"/>
    </row>
    <row r="52" spans="1:16" ht="18" customHeight="1">
      <c r="A52" s="266"/>
      <c r="B52" s="266"/>
      <c r="C52" s="266"/>
      <c r="D52" s="266"/>
      <c r="E52" s="266"/>
      <c r="F52" s="266"/>
      <c r="G52" s="266"/>
      <c r="H52" s="266"/>
      <c r="I52" s="266"/>
      <c r="J52" s="266"/>
      <c r="K52" s="266"/>
      <c r="L52" s="266"/>
      <c r="M52" s="266"/>
      <c r="N52" s="266"/>
      <c r="O52" s="266"/>
      <c r="P52" s="266"/>
    </row>
    <row r="53" spans="1:16" ht="18" customHeight="1">
      <c r="A53" s="266" t="s">
        <v>137</v>
      </c>
      <c r="B53" s="266"/>
      <c r="C53" s="266"/>
      <c r="D53" s="266"/>
      <c r="E53" s="266"/>
      <c r="F53" s="266"/>
      <c r="G53" s="266"/>
      <c r="H53" s="266"/>
      <c r="I53" s="266"/>
      <c r="J53" s="266"/>
      <c r="K53" s="266"/>
      <c r="L53" s="266"/>
      <c r="M53" s="266"/>
      <c r="N53" s="266"/>
      <c r="O53" s="266"/>
      <c r="P53" s="266"/>
    </row>
    <row r="54" spans="1:16" ht="18" customHeight="1">
      <c r="A54" s="266"/>
      <c r="B54" s="266"/>
      <c r="C54" s="266"/>
      <c r="D54" s="266"/>
      <c r="E54" s="266"/>
      <c r="F54" s="266"/>
      <c r="G54" s="266"/>
      <c r="H54" s="266"/>
      <c r="I54" s="266"/>
      <c r="J54" s="266"/>
      <c r="K54" s="266"/>
      <c r="L54" s="266"/>
      <c r="M54" s="266"/>
      <c r="N54" s="266"/>
      <c r="O54" s="266"/>
      <c r="P54" s="266"/>
    </row>
    <row r="55" spans="1:16" ht="18" customHeight="1">
      <c r="A55" s="266"/>
      <c r="B55" s="266"/>
      <c r="C55" s="266"/>
      <c r="D55" s="266"/>
      <c r="E55" s="266"/>
      <c r="F55" s="266"/>
      <c r="G55" s="266"/>
      <c r="H55" s="266"/>
      <c r="I55" s="266"/>
      <c r="J55" s="266"/>
      <c r="K55" s="266"/>
      <c r="L55" s="266"/>
      <c r="M55" s="266"/>
      <c r="N55" s="266"/>
      <c r="O55" s="266"/>
      <c r="P55" s="266"/>
    </row>
    <row r="56" spans="1:16" ht="18" customHeight="1">
      <c r="A56" s="38" t="s">
        <v>86</v>
      </c>
      <c r="B56" s="38"/>
      <c r="C56" s="38"/>
      <c r="D56" s="38"/>
      <c r="E56" s="38"/>
      <c r="F56" s="38"/>
      <c r="G56" s="38"/>
      <c r="H56" s="38"/>
      <c r="I56" s="38"/>
      <c r="J56" s="38"/>
      <c r="K56" s="38"/>
      <c r="L56" s="38"/>
      <c r="M56" s="38"/>
      <c r="N56" s="38"/>
      <c r="O56" s="38"/>
      <c r="P56" s="38"/>
    </row>
    <row r="57" spans="1:16" ht="18" customHeight="1">
      <c r="A57" s="266" t="s">
        <v>138</v>
      </c>
      <c r="B57" s="266"/>
      <c r="C57" s="266"/>
      <c r="D57" s="266"/>
      <c r="E57" s="266"/>
      <c r="F57" s="266"/>
      <c r="G57" s="266"/>
      <c r="H57" s="266"/>
      <c r="I57" s="266"/>
      <c r="J57" s="266"/>
      <c r="K57" s="266"/>
      <c r="L57" s="266"/>
      <c r="M57" s="266"/>
      <c r="N57" s="266"/>
      <c r="O57" s="266"/>
      <c r="P57" s="266"/>
    </row>
    <row r="58" spans="1:16" ht="18" customHeight="1">
      <c r="A58" s="266"/>
      <c r="B58" s="266"/>
      <c r="C58" s="266"/>
      <c r="D58" s="266"/>
      <c r="E58" s="266"/>
      <c r="F58" s="266"/>
      <c r="G58" s="266"/>
      <c r="H58" s="266"/>
      <c r="I58" s="266"/>
      <c r="J58" s="266"/>
      <c r="K58" s="266"/>
      <c r="L58" s="266"/>
      <c r="M58" s="266"/>
      <c r="N58" s="266"/>
      <c r="O58" s="266"/>
      <c r="P58" s="266"/>
    </row>
    <row r="59" spans="1:16" ht="18" customHeight="1">
      <c r="A59" s="266"/>
      <c r="B59" s="266"/>
      <c r="C59" s="266"/>
      <c r="D59" s="266"/>
      <c r="E59" s="266"/>
      <c r="F59" s="266"/>
      <c r="G59" s="266"/>
      <c r="H59" s="266"/>
      <c r="I59" s="266"/>
      <c r="J59" s="266"/>
      <c r="K59" s="266"/>
      <c r="L59" s="266"/>
      <c r="M59" s="266"/>
      <c r="N59" s="266"/>
      <c r="O59" s="266"/>
      <c r="P59" s="266"/>
    </row>
    <row r="60" spans="1:16" ht="18" customHeight="1">
      <c r="A60" s="266"/>
      <c r="B60" s="266"/>
      <c r="C60" s="266"/>
      <c r="D60" s="266"/>
      <c r="E60" s="266"/>
      <c r="F60" s="266"/>
      <c r="G60" s="266"/>
      <c r="H60" s="266"/>
      <c r="I60" s="266"/>
      <c r="J60" s="266"/>
      <c r="K60" s="266"/>
      <c r="L60" s="266"/>
      <c r="M60" s="266"/>
      <c r="N60" s="266"/>
      <c r="O60" s="266"/>
      <c r="P60" s="266"/>
    </row>
    <row r="61" spans="1:16">
      <c r="A61" s="7"/>
    </row>
    <row r="62" spans="1:16">
      <c r="A62" s="7"/>
    </row>
  </sheetData>
  <mergeCells count="82">
    <mergeCell ref="C4:D4"/>
    <mergeCell ref="E4:P4"/>
    <mergeCell ref="A5:B10"/>
    <mergeCell ref="C5:D10"/>
    <mergeCell ref="E5:K5"/>
    <mergeCell ref="L5:N11"/>
    <mergeCell ref="O5:P11"/>
    <mergeCell ref="E6:K6"/>
    <mergeCell ref="H7:K7"/>
    <mergeCell ref="H8:K8"/>
    <mergeCell ref="H9:K9"/>
    <mergeCell ref="H10:K10"/>
    <mergeCell ref="A11:A13"/>
    <mergeCell ref="B11:B13"/>
    <mergeCell ref="C11:C15"/>
    <mergeCell ref="D11:D15"/>
    <mergeCell ref="H11:K11"/>
    <mergeCell ref="E12:K12"/>
    <mergeCell ref="I15:K15"/>
    <mergeCell ref="L12:M12"/>
    <mergeCell ref="F13:H13"/>
    <mergeCell ref="I13:K13"/>
    <mergeCell ref="L13:M13"/>
    <mergeCell ref="A14:A16"/>
    <mergeCell ref="B14:B16"/>
    <mergeCell ref="G14:H14"/>
    <mergeCell ref="I14:K14"/>
    <mergeCell ref="L14:M14"/>
    <mergeCell ref="G15:H15"/>
    <mergeCell ref="L15:M15"/>
    <mergeCell ref="C16:C19"/>
    <mergeCell ref="D16:D19"/>
    <mergeCell ref="G16:H16"/>
    <mergeCell ref="I16:K16"/>
    <mergeCell ref="L16:M16"/>
    <mergeCell ref="L19:M19"/>
    <mergeCell ref="A17:A19"/>
    <mergeCell ref="B17:B19"/>
    <mergeCell ref="G17:H17"/>
    <mergeCell ref="I17:K17"/>
    <mergeCell ref="L17:M17"/>
    <mergeCell ref="G18:H18"/>
    <mergeCell ref="I18:K18"/>
    <mergeCell ref="L18:M18"/>
    <mergeCell ref="G19:H19"/>
    <mergeCell ref="I19:K19"/>
    <mergeCell ref="A20:H20"/>
    <mergeCell ref="I20:P20"/>
    <mergeCell ref="A21:A24"/>
    <mergeCell ref="B21:B24"/>
    <mergeCell ref="C21:D21"/>
    <mergeCell ref="E21:G22"/>
    <mergeCell ref="H21:H24"/>
    <mergeCell ref="I21:J24"/>
    <mergeCell ref="K21:L24"/>
    <mergeCell ref="M21:P22"/>
    <mergeCell ref="C22:D22"/>
    <mergeCell ref="E23:F24"/>
    <mergeCell ref="G23:G24"/>
    <mergeCell ref="O23:P23"/>
    <mergeCell ref="E25:F25"/>
    <mergeCell ref="I25:J25"/>
    <mergeCell ref="K25:L25"/>
    <mergeCell ref="A35:P37"/>
    <mergeCell ref="E26:F26"/>
    <mergeCell ref="I26:J26"/>
    <mergeCell ref="K26:L26"/>
    <mergeCell ref="E27:F27"/>
    <mergeCell ref="I27:J27"/>
    <mergeCell ref="K27:L27"/>
    <mergeCell ref="A28:C28"/>
    <mergeCell ref="D28:F28"/>
    <mergeCell ref="I28:J28"/>
    <mergeCell ref="K28:L28"/>
    <mergeCell ref="A33:P34"/>
    <mergeCell ref="A57:P60"/>
    <mergeCell ref="A38:P39"/>
    <mergeCell ref="A40:P43"/>
    <mergeCell ref="A45:P47"/>
    <mergeCell ref="A49:P50"/>
    <mergeCell ref="A51:P52"/>
    <mergeCell ref="A53:P55"/>
  </mergeCells>
  <phoneticPr fontId="1"/>
  <pageMargins left="0.51181102362204722" right="0.51181102362204722" top="0.55118110236220474" bottom="0.55118110236220474" header="0.31496062992125984" footer="0.31496062992125984"/>
  <pageSetup paperSize="9" scale="91" fitToHeight="0" orientation="landscape"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showGridLines="0" tabSelected="1" view="pageBreakPreview" zoomScaleNormal="100" zoomScaleSheetLayoutView="100" workbookViewId="0">
      <selection activeCell="N18" sqref="N18"/>
    </sheetView>
  </sheetViews>
  <sheetFormatPr defaultRowHeight="18.75"/>
  <cols>
    <col min="1" max="1" width="10.375" style="80" customWidth="1"/>
    <col min="2" max="4" width="9" style="80"/>
    <col min="5" max="5" width="3" style="80" customWidth="1"/>
    <col min="6" max="7" width="10.25" style="80" bestFit="1" customWidth="1"/>
    <col min="8" max="8" width="9" style="80"/>
    <col min="9" max="9" width="12.25" style="80" customWidth="1"/>
    <col min="10" max="10" width="1.625" style="80" customWidth="1"/>
    <col min="11" max="11" width="11.625" style="80" customWidth="1"/>
    <col min="12" max="12" width="1.625" style="80" customWidth="1"/>
    <col min="13" max="13" width="9" style="80"/>
    <col min="14" max="16" width="10.125" style="80" customWidth="1"/>
    <col min="17" max="16384" width="9" style="80"/>
  </cols>
  <sheetData>
    <row r="1" spans="1:16">
      <c r="A1" s="7" t="s">
        <v>87</v>
      </c>
    </row>
    <row r="3" spans="1:16">
      <c r="A3" s="7" t="s">
        <v>88</v>
      </c>
    </row>
    <row r="4" spans="1:16" ht="40.5" customHeight="1">
      <c r="A4" s="75" t="s">
        <v>59</v>
      </c>
      <c r="B4" s="75"/>
      <c r="C4" s="273" t="s">
        <v>89</v>
      </c>
      <c r="D4" s="273"/>
      <c r="E4" s="338" t="s">
        <v>180</v>
      </c>
      <c r="F4" s="338"/>
      <c r="G4" s="338"/>
      <c r="H4" s="338"/>
      <c r="I4" s="338"/>
      <c r="J4" s="338"/>
      <c r="K4" s="338"/>
      <c r="L4" s="338"/>
      <c r="M4" s="338"/>
      <c r="N4" s="338"/>
      <c r="O4" s="338"/>
      <c r="P4" s="338"/>
    </row>
    <row r="5" spans="1:16">
      <c r="A5" s="273" t="s">
        <v>90</v>
      </c>
      <c r="B5" s="273"/>
      <c r="C5" s="305" t="s">
        <v>91</v>
      </c>
      <c r="D5" s="305"/>
      <c r="E5" s="327" t="s">
        <v>92</v>
      </c>
      <c r="F5" s="327"/>
      <c r="G5" s="327"/>
      <c r="H5" s="327"/>
      <c r="I5" s="327"/>
      <c r="J5" s="327"/>
      <c r="K5" s="327"/>
      <c r="L5" s="306" t="s">
        <v>93</v>
      </c>
      <c r="M5" s="307"/>
      <c r="N5" s="308"/>
      <c r="O5" s="307" t="s">
        <v>94</v>
      </c>
      <c r="P5" s="308"/>
    </row>
    <row r="6" spans="1:16">
      <c r="A6" s="273"/>
      <c r="B6" s="273"/>
      <c r="C6" s="305"/>
      <c r="D6" s="305"/>
      <c r="E6" s="282" t="s">
        <v>95</v>
      </c>
      <c r="F6" s="282"/>
      <c r="G6" s="282"/>
      <c r="H6" s="282"/>
      <c r="I6" s="282"/>
      <c r="J6" s="282"/>
      <c r="K6" s="282"/>
      <c r="L6" s="309"/>
      <c r="M6" s="339"/>
      <c r="N6" s="311"/>
      <c r="O6" s="339"/>
      <c r="P6" s="311"/>
    </row>
    <row r="7" spans="1:16" ht="37.5">
      <c r="A7" s="273"/>
      <c r="B7" s="273"/>
      <c r="C7" s="305"/>
      <c r="D7" s="305"/>
      <c r="E7" s="114"/>
      <c r="F7" s="79" t="s">
        <v>96</v>
      </c>
      <c r="G7" s="79" t="s">
        <v>97</v>
      </c>
      <c r="H7" s="284" t="s">
        <v>98</v>
      </c>
      <c r="I7" s="315"/>
      <c r="J7" s="315"/>
      <c r="K7" s="315"/>
      <c r="L7" s="309"/>
      <c r="M7" s="339"/>
      <c r="N7" s="311"/>
      <c r="O7" s="339"/>
      <c r="P7" s="311"/>
    </row>
    <row r="8" spans="1:16">
      <c r="A8" s="273"/>
      <c r="B8" s="273"/>
      <c r="C8" s="305"/>
      <c r="D8" s="305"/>
      <c r="E8" s="114"/>
      <c r="F8" s="82" t="s">
        <v>99</v>
      </c>
      <c r="G8" s="82" t="s">
        <v>99</v>
      </c>
      <c r="H8" s="316" t="s">
        <v>99</v>
      </c>
      <c r="I8" s="289"/>
      <c r="J8" s="289"/>
      <c r="K8" s="289"/>
      <c r="L8" s="309"/>
      <c r="M8" s="339"/>
      <c r="N8" s="311"/>
      <c r="O8" s="339"/>
      <c r="P8" s="311"/>
    </row>
    <row r="9" spans="1:16" ht="24" customHeight="1">
      <c r="A9" s="273"/>
      <c r="B9" s="273"/>
      <c r="C9" s="305"/>
      <c r="D9" s="305"/>
      <c r="E9" s="114"/>
      <c r="F9" s="108" t="s">
        <v>196</v>
      </c>
      <c r="G9" s="87"/>
      <c r="H9" s="317"/>
      <c r="I9" s="277"/>
      <c r="J9" s="277"/>
      <c r="K9" s="277"/>
      <c r="L9" s="309"/>
      <c r="M9" s="339"/>
      <c r="N9" s="311"/>
      <c r="O9" s="339"/>
      <c r="P9" s="311"/>
    </row>
    <row r="10" spans="1:16">
      <c r="A10" s="273"/>
      <c r="B10" s="273"/>
      <c r="C10" s="305"/>
      <c r="D10" s="305"/>
      <c r="E10" s="114"/>
      <c r="F10" s="30" t="s">
        <v>100</v>
      </c>
      <c r="G10" s="30" t="s">
        <v>100</v>
      </c>
      <c r="H10" s="316" t="s">
        <v>100</v>
      </c>
      <c r="I10" s="289"/>
      <c r="J10" s="289"/>
      <c r="K10" s="289"/>
      <c r="L10" s="309"/>
      <c r="M10" s="339"/>
      <c r="N10" s="311"/>
      <c r="O10" s="339"/>
      <c r="P10" s="311"/>
    </row>
    <row r="11" spans="1:16" ht="24" customHeight="1">
      <c r="A11" s="273" t="s">
        <v>101</v>
      </c>
      <c r="B11" s="340">
        <v>3819</v>
      </c>
      <c r="C11" s="285" t="s">
        <v>101</v>
      </c>
      <c r="D11" s="342">
        <v>164220</v>
      </c>
      <c r="E11" s="114"/>
      <c r="F11" s="109" t="s">
        <v>197</v>
      </c>
      <c r="G11" s="109" t="s">
        <v>198</v>
      </c>
      <c r="H11" s="300"/>
      <c r="I11" s="336"/>
      <c r="J11" s="336"/>
      <c r="K11" s="336"/>
      <c r="L11" s="312"/>
      <c r="M11" s="313"/>
      <c r="N11" s="314"/>
      <c r="O11" s="313"/>
      <c r="P11" s="314"/>
    </row>
    <row r="12" spans="1:16">
      <c r="A12" s="273"/>
      <c r="B12" s="341"/>
      <c r="C12" s="285"/>
      <c r="D12" s="343"/>
      <c r="E12" s="282" t="s">
        <v>102</v>
      </c>
      <c r="F12" s="282"/>
      <c r="G12" s="282"/>
      <c r="H12" s="282"/>
      <c r="I12" s="282"/>
      <c r="J12" s="282"/>
      <c r="K12" s="282"/>
      <c r="L12" s="273" t="s">
        <v>75</v>
      </c>
      <c r="M12" s="273"/>
      <c r="N12" s="75" t="s">
        <v>76</v>
      </c>
      <c r="O12" s="75" t="s">
        <v>75</v>
      </c>
      <c r="P12" s="75" t="s">
        <v>76</v>
      </c>
    </row>
    <row r="13" spans="1:16" ht="13.5" customHeight="1">
      <c r="A13" s="273"/>
      <c r="B13" s="341"/>
      <c r="C13" s="285"/>
      <c r="D13" s="343"/>
      <c r="E13" s="114"/>
      <c r="F13" s="302" t="s">
        <v>103</v>
      </c>
      <c r="G13" s="302"/>
      <c r="H13" s="303"/>
      <c r="I13" s="273" t="s">
        <v>104</v>
      </c>
      <c r="J13" s="273"/>
      <c r="K13" s="304"/>
      <c r="L13" s="284"/>
      <c r="M13" s="285"/>
      <c r="N13" s="78"/>
      <c r="O13" s="102" t="s">
        <v>182</v>
      </c>
      <c r="P13" s="115" t="s">
        <v>183</v>
      </c>
    </row>
    <row r="14" spans="1:16" ht="18" customHeight="1">
      <c r="A14" s="273" t="s">
        <v>105</v>
      </c>
      <c r="B14" s="295"/>
      <c r="C14" s="285"/>
      <c r="D14" s="343"/>
      <c r="E14" s="114"/>
      <c r="F14" s="31" t="s">
        <v>106</v>
      </c>
      <c r="G14" s="330">
        <v>9500000</v>
      </c>
      <c r="H14" s="331"/>
      <c r="I14" s="289" t="s">
        <v>106</v>
      </c>
      <c r="J14" s="289"/>
      <c r="K14" s="298"/>
      <c r="L14" s="284"/>
      <c r="M14" s="285"/>
      <c r="N14" s="78"/>
      <c r="O14" s="102" t="s">
        <v>184</v>
      </c>
      <c r="P14" s="115" t="s">
        <v>185</v>
      </c>
    </row>
    <row r="15" spans="1:16" ht="18" customHeight="1">
      <c r="A15" s="294"/>
      <c r="B15" s="295"/>
      <c r="C15" s="285"/>
      <c r="D15" s="343"/>
      <c r="E15" s="114"/>
      <c r="F15" s="83" t="s">
        <v>107</v>
      </c>
      <c r="G15" s="328">
        <v>9830000</v>
      </c>
      <c r="H15" s="329"/>
      <c r="I15" s="336" t="s">
        <v>107</v>
      </c>
      <c r="J15" s="336"/>
      <c r="K15" s="337"/>
      <c r="L15" s="284"/>
      <c r="M15" s="285"/>
      <c r="N15" s="78"/>
      <c r="O15" s="102" t="s">
        <v>186</v>
      </c>
      <c r="P15" s="115" t="s">
        <v>187</v>
      </c>
    </row>
    <row r="16" spans="1:16" ht="18" customHeight="1">
      <c r="A16" s="294"/>
      <c r="B16" s="295"/>
      <c r="C16" s="273" t="s">
        <v>105</v>
      </c>
      <c r="D16" s="295"/>
      <c r="E16" s="114"/>
      <c r="F16" s="84" t="s">
        <v>108</v>
      </c>
      <c r="G16" s="334">
        <v>10000000</v>
      </c>
      <c r="H16" s="335"/>
      <c r="I16" s="277" t="s">
        <v>108</v>
      </c>
      <c r="J16" s="277"/>
      <c r="K16" s="299"/>
      <c r="L16" s="284"/>
      <c r="M16" s="285"/>
      <c r="N16" s="78"/>
      <c r="O16" s="102" t="s">
        <v>188</v>
      </c>
      <c r="P16" s="115" t="s">
        <v>189</v>
      </c>
    </row>
    <row r="17" spans="1:16" ht="18" customHeight="1">
      <c r="A17" s="273" t="s">
        <v>77</v>
      </c>
      <c r="B17" s="295"/>
      <c r="C17" s="294"/>
      <c r="D17" s="295"/>
      <c r="E17" s="114"/>
      <c r="F17" s="31" t="s">
        <v>109</v>
      </c>
      <c r="G17" s="330">
        <v>10250000</v>
      </c>
      <c r="H17" s="331"/>
      <c r="I17" s="289" t="s">
        <v>109</v>
      </c>
      <c r="J17" s="289"/>
      <c r="K17" s="290"/>
      <c r="L17" s="284"/>
      <c r="M17" s="285"/>
      <c r="N17" s="78"/>
      <c r="O17" s="32"/>
      <c r="P17" s="75"/>
    </row>
    <row r="18" spans="1:16" ht="18" customHeight="1">
      <c r="A18" s="273"/>
      <c r="B18" s="295"/>
      <c r="C18" s="294"/>
      <c r="D18" s="295"/>
      <c r="E18" s="114"/>
      <c r="F18" s="83" t="s">
        <v>110</v>
      </c>
      <c r="G18" s="328">
        <v>10500000</v>
      </c>
      <c r="H18" s="329"/>
      <c r="I18" s="83" t="s">
        <v>181</v>
      </c>
      <c r="J18" s="116"/>
      <c r="K18" s="117">
        <v>1200000</v>
      </c>
      <c r="L18" s="284"/>
      <c r="M18" s="285"/>
      <c r="N18" s="78"/>
      <c r="O18" s="32"/>
      <c r="P18" s="75"/>
    </row>
    <row r="19" spans="1:16" ht="18" customHeight="1">
      <c r="A19" s="302"/>
      <c r="B19" s="333"/>
      <c r="C19" s="332"/>
      <c r="D19" s="333"/>
      <c r="E19" s="86"/>
      <c r="F19" s="83" t="s">
        <v>111</v>
      </c>
      <c r="G19" s="328">
        <v>11000000</v>
      </c>
      <c r="H19" s="329"/>
      <c r="I19" s="83" t="s">
        <v>111</v>
      </c>
      <c r="J19" s="116"/>
      <c r="K19" s="117">
        <v>1500000</v>
      </c>
      <c r="L19" s="281"/>
      <c r="M19" s="283"/>
      <c r="N19" s="110"/>
      <c r="O19" s="111"/>
      <c r="P19" s="81"/>
    </row>
    <row r="20" spans="1:16">
      <c r="A20" s="281" t="s">
        <v>112</v>
      </c>
      <c r="B20" s="282"/>
      <c r="C20" s="282"/>
      <c r="D20" s="282"/>
      <c r="E20" s="282"/>
      <c r="F20" s="282"/>
      <c r="G20" s="282"/>
      <c r="H20" s="282"/>
      <c r="I20" s="281"/>
      <c r="J20" s="282"/>
      <c r="K20" s="282"/>
      <c r="L20" s="282"/>
      <c r="M20" s="282"/>
      <c r="N20" s="282"/>
      <c r="O20" s="282"/>
      <c r="P20" s="283"/>
    </row>
    <row r="21" spans="1:16">
      <c r="A21" s="273" t="s">
        <v>114</v>
      </c>
      <c r="B21" s="284" t="s">
        <v>115</v>
      </c>
      <c r="C21" s="281" t="s">
        <v>116</v>
      </c>
      <c r="D21" s="283"/>
      <c r="E21" s="285" t="s">
        <v>70</v>
      </c>
      <c r="F21" s="273"/>
      <c r="G21" s="273"/>
      <c r="H21" s="286" t="s">
        <v>117</v>
      </c>
      <c r="I21" s="273" t="s">
        <v>118</v>
      </c>
      <c r="J21" s="273"/>
      <c r="K21" s="273" t="s">
        <v>119</v>
      </c>
      <c r="L21" s="273"/>
      <c r="M21" s="281" t="s">
        <v>70</v>
      </c>
      <c r="N21" s="282"/>
      <c r="O21" s="282"/>
      <c r="P21" s="283"/>
    </row>
    <row r="22" spans="1:16">
      <c r="A22" s="273"/>
      <c r="B22" s="284"/>
      <c r="C22" s="287" t="s">
        <v>120</v>
      </c>
      <c r="D22" s="288"/>
      <c r="E22" s="285"/>
      <c r="F22" s="273"/>
      <c r="G22" s="273"/>
      <c r="H22" s="286"/>
      <c r="I22" s="273"/>
      <c r="J22" s="273"/>
      <c r="K22" s="273"/>
      <c r="L22" s="273"/>
      <c r="M22" s="287"/>
      <c r="N22" s="327"/>
      <c r="O22" s="327"/>
      <c r="P22" s="288"/>
    </row>
    <row r="23" spans="1:16">
      <c r="A23" s="273"/>
      <c r="B23" s="284"/>
      <c r="C23" s="81" t="s">
        <v>121</v>
      </c>
      <c r="D23" s="81" t="s">
        <v>122</v>
      </c>
      <c r="E23" s="285" t="s">
        <v>123</v>
      </c>
      <c r="F23" s="273"/>
      <c r="G23" s="273" t="s">
        <v>72</v>
      </c>
      <c r="H23" s="286"/>
      <c r="I23" s="273"/>
      <c r="J23" s="273"/>
      <c r="K23" s="273"/>
      <c r="L23" s="273"/>
      <c r="M23" s="112"/>
      <c r="N23" s="112"/>
      <c r="O23" s="273" t="s">
        <v>124</v>
      </c>
      <c r="P23" s="273"/>
    </row>
    <row r="24" spans="1:16">
      <c r="A24" s="273"/>
      <c r="B24" s="284"/>
      <c r="C24" s="85" t="s">
        <v>75</v>
      </c>
      <c r="D24" s="33" t="s">
        <v>20</v>
      </c>
      <c r="E24" s="285"/>
      <c r="F24" s="273"/>
      <c r="G24" s="273"/>
      <c r="H24" s="286"/>
      <c r="I24" s="273"/>
      <c r="J24" s="273"/>
      <c r="K24" s="273"/>
      <c r="L24" s="273"/>
      <c r="M24" s="77" t="s">
        <v>123</v>
      </c>
      <c r="N24" s="75" t="s">
        <v>72</v>
      </c>
      <c r="O24" s="75" t="s">
        <v>123</v>
      </c>
      <c r="P24" s="75" t="s">
        <v>72</v>
      </c>
    </row>
    <row r="25" spans="1:16" ht="16.5" customHeight="1">
      <c r="A25" s="105" t="s">
        <v>190</v>
      </c>
      <c r="B25" s="103">
        <v>100</v>
      </c>
      <c r="C25" s="79"/>
      <c r="D25" s="79"/>
      <c r="E25" s="319">
        <v>280</v>
      </c>
      <c r="F25" s="320"/>
      <c r="G25" s="104">
        <v>280</v>
      </c>
      <c r="H25" s="79"/>
      <c r="I25" s="321" t="s">
        <v>194</v>
      </c>
      <c r="J25" s="322"/>
      <c r="K25" s="323" t="s">
        <v>191</v>
      </c>
      <c r="L25" s="324"/>
      <c r="M25" s="106">
        <v>300</v>
      </c>
      <c r="N25" s="104">
        <v>300</v>
      </c>
      <c r="O25" s="104">
        <v>280</v>
      </c>
      <c r="P25" s="104">
        <v>280</v>
      </c>
    </row>
    <row r="26" spans="1:16" ht="16.5" customHeight="1">
      <c r="A26" s="113" t="s">
        <v>192</v>
      </c>
      <c r="B26" s="103">
        <v>50</v>
      </c>
      <c r="C26" s="79"/>
      <c r="D26" s="74"/>
      <c r="E26" s="319">
        <v>200</v>
      </c>
      <c r="F26" s="320"/>
      <c r="G26" s="104">
        <v>200</v>
      </c>
      <c r="H26" s="79"/>
      <c r="I26" s="321" t="s">
        <v>192</v>
      </c>
      <c r="J26" s="322"/>
      <c r="K26" s="325" t="s">
        <v>193</v>
      </c>
      <c r="L26" s="326"/>
      <c r="M26" s="106">
        <v>250</v>
      </c>
      <c r="N26" s="104">
        <v>250</v>
      </c>
      <c r="O26" s="104">
        <v>200</v>
      </c>
      <c r="P26" s="104">
        <v>200</v>
      </c>
    </row>
    <row r="27" spans="1:16" ht="16.5" customHeight="1">
      <c r="A27" s="34"/>
      <c r="B27" s="88"/>
      <c r="C27" s="79"/>
      <c r="D27" s="79"/>
      <c r="E27" s="268"/>
      <c r="F27" s="269"/>
      <c r="G27" s="74"/>
      <c r="H27" s="79"/>
      <c r="I27" s="270"/>
      <c r="J27" s="271"/>
      <c r="K27" s="272"/>
      <c r="L27" s="272"/>
      <c r="M27" s="73"/>
      <c r="N27" s="74"/>
      <c r="O27" s="74"/>
      <c r="P27" s="74"/>
    </row>
    <row r="28" spans="1:16" ht="17.25" customHeight="1">
      <c r="A28" s="273" t="s">
        <v>78</v>
      </c>
      <c r="B28" s="273"/>
      <c r="C28" s="273"/>
      <c r="D28" s="269" t="s">
        <v>195</v>
      </c>
      <c r="E28" s="269"/>
      <c r="F28" s="269"/>
      <c r="G28" s="76"/>
      <c r="H28" s="76"/>
      <c r="I28" s="274"/>
      <c r="J28" s="274"/>
      <c r="K28" s="274"/>
      <c r="L28" s="274"/>
      <c r="M28" s="76"/>
      <c r="N28" s="76"/>
      <c r="O28" s="76"/>
      <c r="P28" s="76"/>
    </row>
    <row r="29" spans="1:16" ht="18" customHeight="1">
      <c r="A29" s="36" t="s">
        <v>80</v>
      </c>
      <c r="B29" s="37"/>
      <c r="C29" s="37"/>
      <c r="D29" s="37"/>
      <c r="E29" s="37"/>
      <c r="F29" s="37"/>
      <c r="G29" s="37"/>
      <c r="H29" s="37"/>
      <c r="I29" s="37"/>
      <c r="J29" s="37"/>
      <c r="K29" s="37"/>
      <c r="L29" s="37"/>
      <c r="M29" s="37"/>
      <c r="N29" s="37"/>
      <c r="O29" s="37"/>
      <c r="P29" s="37"/>
    </row>
    <row r="30" spans="1:16" ht="18" customHeight="1">
      <c r="A30" s="72" t="s">
        <v>126</v>
      </c>
      <c r="B30" s="72"/>
      <c r="C30" s="72"/>
      <c r="D30" s="72"/>
      <c r="E30" s="72"/>
      <c r="F30" s="72"/>
      <c r="G30" s="72"/>
      <c r="H30" s="72"/>
      <c r="I30" s="72"/>
      <c r="J30" s="72"/>
      <c r="K30" s="72"/>
      <c r="L30" s="72"/>
      <c r="M30" s="72"/>
      <c r="N30" s="72"/>
      <c r="O30" s="72"/>
      <c r="P30" s="72"/>
    </row>
    <row r="31" spans="1:16" ht="18" customHeight="1">
      <c r="A31" s="72" t="s">
        <v>127</v>
      </c>
      <c r="B31" s="72"/>
      <c r="C31" s="72"/>
      <c r="D31" s="72"/>
      <c r="E31" s="72"/>
      <c r="F31" s="72"/>
      <c r="G31" s="72"/>
      <c r="H31" s="72"/>
      <c r="I31" s="72"/>
      <c r="J31" s="72"/>
      <c r="K31" s="72"/>
      <c r="L31" s="72"/>
      <c r="M31" s="72"/>
      <c r="N31" s="72"/>
      <c r="O31" s="72"/>
      <c r="P31" s="72"/>
    </row>
    <row r="32" spans="1:16" ht="18" customHeight="1">
      <c r="A32" s="72" t="s">
        <v>128</v>
      </c>
      <c r="B32" s="72"/>
      <c r="C32" s="72"/>
      <c r="D32" s="72"/>
      <c r="E32" s="72"/>
      <c r="F32" s="72"/>
      <c r="G32" s="72"/>
      <c r="H32" s="72"/>
      <c r="I32" s="72"/>
      <c r="J32" s="72"/>
      <c r="K32" s="72"/>
      <c r="L32" s="72"/>
      <c r="M32" s="72"/>
      <c r="N32" s="72"/>
      <c r="O32" s="72"/>
      <c r="P32" s="72"/>
    </row>
    <row r="33" spans="1:16" ht="18" customHeight="1">
      <c r="A33" s="266" t="s">
        <v>129</v>
      </c>
      <c r="B33" s="266"/>
      <c r="C33" s="266"/>
      <c r="D33" s="266"/>
      <c r="E33" s="266"/>
      <c r="F33" s="266"/>
      <c r="G33" s="266"/>
      <c r="H33" s="266"/>
      <c r="I33" s="266"/>
      <c r="J33" s="266"/>
      <c r="K33" s="266"/>
      <c r="L33" s="266"/>
      <c r="M33" s="266"/>
      <c r="N33" s="266"/>
      <c r="O33" s="266"/>
      <c r="P33" s="266"/>
    </row>
    <row r="34" spans="1:16" ht="18" customHeight="1">
      <c r="A34" s="266"/>
      <c r="B34" s="266"/>
      <c r="C34" s="266"/>
      <c r="D34" s="266"/>
      <c r="E34" s="266"/>
      <c r="F34" s="266"/>
      <c r="G34" s="266"/>
      <c r="H34" s="266"/>
      <c r="I34" s="266"/>
      <c r="J34" s="266"/>
      <c r="K34" s="266"/>
      <c r="L34" s="266"/>
      <c r="M34" s="266"/>
      <c r="N34" s="266"/>
      <c r="O34" s="266"/>
      <c r="P34" s="266"/>
    </row>
    <row r="35" spans="1:16" ht="18" customHeight="1">
      <c r="A35" s="266" t="s">
        <v>130</v>
      </c>
      <c r="B35" s="266"/>
      <c r="C35" s="266"/>
      <c r="D35" s="266"/>
      <c r="E35" s="266"/>
      <c r="F35" s="266"/>
      <c r="G35" s="266"/>
      <c r="H35" s="266"/>
      <c r="I35" s="266"/>
      <c r="J35" s="266"/>
      <c r="K35" s="266"/>
      <c r="L35" s="266"/>
      <c r="M35" s="266"/>
      <c r="N35" s="266"/>
      <c r="O35" s="266"/>
      <c r="P35" s="266"/>
    </row>
    <row r="36" spans="1:16" ht="18" customHeight="1">
      <c r="A36" s="266"/>
      <c r="B36" s="266"/>
      <c r="C36" s="266"/>
      <c r="D36" s="266"/>
      <c r="E36" s="266"/>
      <c r="F36" s="266"/>
      <c r="G36" s="266"/>
      <c r="H36" s="266"/>
      <c r="I36" s="266"/>
      <c r="J36" s="266"/>
      <c r="K36" s="266"/>
      <c r="L36" s="266"/>
      <c r="M36" s="266"/>
      <c r="N36" s="266"/>
      <c r="O36" s="266"/>
      <c r="P36" s="266"/>
    </row>
    <row r="37" spans="1:16" ht="18" customHeight="1">
      <c r="A37" s="266"/>
      <c r="B37" s="266"/>
      <c r="C37" s="266"/>
      <c r="D37" s="266"/>
      <c r="E37" s="266"/>
      <c r="F37" s="266"/>
      <c r="G37" s="266"/>
      <c r="H37" s="266"/>
      <c r="I37" s="266"/>
      <c r="J37" s="266"/>
      <c r="K37" s="266"/>
      <c r="L37" s="266"/>
      <c r="M37" s="266"/>
      <c r="N37" s="266"/>
      <c r="O37" s="266"/>
      <c r="P37" s="266"/>
    </row>
    <row r="38" spans="1:16" ht="18" customHeight="1">
      <c r="A38" s="266" t="s">
        <v>131</v>
      </c>
      <c r="B38" s="266"/>
      <c r="C38" s="266"/>
      <c r="D38" s="266"/>
      <c r="E38" s="266"/>
      <c r="F38" s="266"/>
      <c r="G38" s="266"/>
      <c r="H38" s="266"/>
      <c r="I38" s="266"/>
      <c r="J38" s="266"/>
      <c r="K38" s="266"/>
      <c r="L38" s="266"/>
      <c r="M38" s="266"/>
      <c r="N38" s="266"/>
      <c r="O38" s="266"/>
      <c r="P38" s="266"/>
    </row>
    <row r="39" spans="1:16" ht="18" customHeight="1">
      <c r="A39" s="266"/>
      <c r="B39" s="266"/>
      <c r="C39" s="266"/>
      <c r="D39" s="266"/>
      <c r="E39" s="266"/>
      <c r="F39" s="266"/>
      <c r="G39" s="266"/>
      <c r="H39" s="266"/>
      <c r="I39" s="266"/>
      <c r="J39" s="266"/>
      <c r="K39" s="266"/>
      <c r="L39" s="266"/>
      <c r="M39" s="266"/>
      <c r="N39" s="266"/>
      <c r="O39" s="266"/>
      <c r="P39" s="266"/>
    </row>
    <row r="40" spans="1:16" ht="18" customHeight="1">
      <c r="A40" s="266" t="s">
        <v>132</v>
      </c>
      <c r="B40" s="266"/>
      <c r="C40" s="266"/>
      <c r="D40" s="266"/>
      <c r="E40" s="266"/>
      <c r="F40" s="266"/>
      <c r="G40" s="266"/>
      <c r="H40" s="266"/>
      <c r="I40" s="266"/>
      <c r="J40" s="266"/>
      <c r="K40" s="266"/>
      <c r="L40" s="266"/>
      <c r="M40" s="266"/>
      <c r="N40" s="266"/>
      <c r="O40" s="266"/>
      <c r="P40" s="266"/>
    </row>
    <row r="41" spans="1:16" ht="18" customHeight="1">
      <c r="A41" s="266"/>
      <c r="B41" s="266"/>
      <c r="C41" s="266"/>
      <c r="D41" s="266"/>
      <c r="E41" s="266"/>
      <c r="F41" s="266"/>
      <c r="G41" s="266"/>
      <c r="H41" s="266"/>
      <c r="I41" s="266"/>
      <c r="J41" s="266"/>
      <c r="K41" s="266"/>
      <c r="L41" s="266"/>
      <c r="M41" s="266"/>
      <c r="N41" s="266"/>
      <c r="O41" s="266"/>
      <c r="P41" s="266"/>
    </row>
    <row r="42" spans="1:16" ht="18" customHeight="1">
      <c r="A42" s="266"/>
      <c r="B42" s="266"/>
      <c r="C42" s="266"/>
      <c r="D42" s="266"/>
      <c r="E42" s="266"/>
      <c r="F42" s="266"/>
      <c r="G42" s="266"/>
      <c r="H42" s="266"/>
      <c r="I42" s="266"/>
      <c r="J42" s="266"/>
      <c r="K42" s="266"/>
      <c r="L42" s="266"/>
      <c r="M42" s="266"/>
      <c r="N42" s="266"/>
      <c r="O42" s="266"/>
      <c r="P42" s="266"/>
    </row>
    <row r="43" spans="1:16" ht="18" customHeight="1">
      <c r="A43" s="267"/>
      <c r="B43" s="267"/>
      <c r="C43" s="267"/>
      <c r="D43" s="267"/>
      <c r="E43" s="267"/>
      <c r="F43" s="267"/>
      <c r="G43" s="267"/>
      <c r="H43" s="267"/>
      <c r="I43" s="267"/>
      <c r="J43" s="267"/>
      <c r="K43" s="267"/>
      <c r="L43" s="267"/>
      <c r="M43" s="267"/>
      <c r="N43" s="267"/>
      <c r="O43" s="267"/>
      <c r="P43" s="267"/>
    </row>
    <row r="44" spans="1:16" ht="18" customHeight="1">
      <c r="A44" s="72" t="s">
        <v>133</v>
      </c>
      <c r="B44" s="72"/>
      <c r="C44" s="72"/>
      <c r="D44" s="72"/>
      <c r="E44" s="72"/>
      <c r="F44" s="72"/>
      <c r="G44" s="72"/>
      <c r="H44" s="72"/>
      <c r="I44" s="72"/>
      <c r="J44" s="72"/>
      <c r="K44" s="72"/>
      <c r="L44" s="72"/>
      <c r="M44" s="72"/>
      <c r="N44" s="72"/>
      <c r="O44" s="72"/>
      <c r="P44" s="72"/>
    </row>
    <row r="45" spans="1:16" ht="18" customHeight="1">
      <c r="A45" s="266" t="s">
        <v>134</v>
      </c>
      <c r="B45" s="266"/>
      <c r="C45" s="266"/>
      <c r="D45" s="266"/>
      <c r="E45" s="266"/>
      <c r="F45" s="266"/>
      <c r="G45" s="266"/>
      <c r="H45" s="266"/>
      <c r="I45" s="266"/>
      <c r="J45" s="266"/>
      <c r="K45" s="266"/>
      <c r="L45" s="266"/>
      <c r="M45" s="266"/>
      <c r="N45" s="266"/>
      <c r="O45" s="266"/>
      <c r="P45" s="266"/>
    </row>
    <row r="46" spans="1:16" ht="18" customHeight="1">
      <c r="A46" s="266"/>
      <c r="B46" s="266"/>
      <c r="C46" s="266"/>
      <c r="D46" s="266"/>
      <c r="E46" s="266"/>
      <c r="F46" s="266"/>
      <c r="G46" s="266"/>
      <c r="H46" s="266"/>
      <c r="I46" s="266"/>
      <c r="J46" s="266"/>
      <c r="K46" s="266"/>
      <c r="L46" s="266"/>
      <c r="M46" s="266"/>
      <c r="N46" s="266"/>
      <c r="O46" s="266"/>
      <c r="P46" s="266"/>
    </row>
    <row r="47" spans="1:16" ht="18" customHeight="1">
      <c r="A47" s="266"/>
      <c r="B47" s="266"/>
      <c r="C47" s="266"/>
      <c r="D47" s="266"/>
      <c r="E47" s="266"/>
      <c r="F47" s="266"/>
      <c r="G47" s="266"/>
      <c r="H47" s="266"/>
      <c r="I47" s="266"/>
      <c r="J47" s="266"/>
      <c r="K47" s="266"/>
      <c r="L47" s="266"/>
      <c r="M47" s="266"/>
      <c r="N47" s="266"/>
      <c r="O47" s="266"/>
      <c r="P47" s="266"/>
    </row>
    <row r="48" spans="1:16" ht="18" customHeight="1">
      <c r="A48" s="72" t="s">
        <v>86</v>
      </c>
      <c r="B48" s="72"/>
      <c r="C48" s="72"/>
      <c r="D48" s="72"/>
      <c r="E48" s="72"/>
      <c r="F48" s="72"/>
      <c r="G48" s="72"/>
      <c r="H48" s="72"/>
      <c r="I48" s="72"/>
      <c r="J48" s="72"/>
      <c r="K48" s="72"/>
      <c r="L48" s="72"/>
      <c r="M48" s="72"/>
      <c r="N48" s="72"/>
      <c r="O48" s="72"/>
      <c r="P48" s="72"/>
    </row>
    <row r="49" spans="1:16" ht="18" customHeight="1">
      <c r="A49" s="266" t="s">
        <v>135</v>
      </c>
      <c r="B49" s="266"/>
      <c r="C49" s="266"/>
      <c r="D49" s="266"/>
      <c r="E49" s="266"/>
      <c r="F49" s="266"/>
      <c r="G49" s="266"/>
      <c r="H49" s="266"/>
      <c r="I49" s="266"/>
      <c r="J49" s="266"/>
      <c r="K49" s="266"/>
      <c r="L49" s="266"/>
      <c r="M49" s="266"/>
      <c r="N49" s="266"/>
      <c r="O49" s="266"/>
      <c r="P49" s="266"/>
    </row>
    <row r="50" spans="1:16" ht="18" customHeight="1">
      <c r="A50" s="266"/>
      <c r="B50" s="266"/>
      <c r="C50" s="266"/>
      <c r="D50" s="266"/>
      <c r="E50" s="266"/>
      <c r="F50" s="266"/>
      <c r="G50" s="266"/>
      <c r="H50" s="266"/>
      <c r="I50" s="266"/>
      <c r="J50" s="266"/>
      <c r="K50" s="266"/>
      <c r="L50" s="266"/>
      <c r="M50" s="266"/>
      <c r="N50" s="266"/>
      <c r="O50" s="266"/>
      <c r="P50" s="266"/>
    </row>
    <row r="51" spans="1:16" ht="18" customHeight="1">
      <c r="A51" s="266" t="s">
        <v>136</v>
      </c>
      <c r="B51" s="266"/>
      <c r="C51" s="266"/>
      <c r="D51" s="266"/>
      <c r="E51" s="266"/>
      <c r="F51" s="266"/>
      <c r="G51" s="266"/>
      <c r="H51" s="266"/>
      <c r="I51" s="266"/>
      <c r="J51" s="266"/>
      <c r="K51" s="266"/>
      <c r="L51" s="266"/>
      <c r="M51" s="266"/>
      <c r="N51" s="266"/>
      <c r="O51" s="266"/>
      <c r="P51" s="266"/>
    </row>
    <row r="52" spans="1:16" ht="18" customHeight="1">
      <c r="A52" s="266"/>
      <c r="B52" s="266"/>
      <c r="C52" s="266"/>
      <c r="D52" s="266"/>
      <c r="E52" s="266"/>
      <c r="F52" s="266"/>
      <c r="G52" s="266"/>
      <c r="H52" s="266"/>
      <c r="I52" s="266"/>
      <c r="J52" s="266"/>
      <c r="K52" s="266"/>
      <c r="L52" s="266"/>
      <c r="M52" s="266"/>
      <c r="N52" s="266"/>
      <c r="O52" s="266"/>
      <c r="P52" s="266"/>
    </row>
    <row r="53" spans="1:16" ht="18" customHeight="1">
      <c r="A53" s="266" t="s">
        <v>137</v>
      </c>
      <c r="B53" s="266"/>
      <c r="C53" s="266"/>
      <c r="D53" s="266"/>
      <c r="E53" s="266"/>
      <c r="F53" s="266"/>
      <c r="G53" s="266"/>
      <c r="H53" s="266"/>
      <c r="I53" s="266"/>
      <c r="J53" s="266"/>
      <c r="K53" s="266"/>
      <c r="L53" s="266"/>
      <c r="M53" s="266"/>
      <c r="N53" s="266"/>
      <c r="O53" s="266"/>
      <c r="P53" s="266"/>
    </row>
    <row r="54" spans="1:16" ht="18" customHeight="1">
      <c r="A54" s="266"/>
      <c r="B54" s="266"/>
      <c r="C54" s="266"/>
      <c r="D54" s="266"/>
      <c r="E54" s="266"/>
      <c r="F54" s="266"/>
      <c r="G54" s="266"/>
      <c r="H54" s="266"/>
      <c r="I54" s="266"/>
      <c r="J54" s="266"/>
      <c r="K54" s="266"/>
      <c r="L54" s="266"/>
      <c r="M54" s="266"/>
      <c r="N54" s="266"/>
      <c r="O54" s="266"/>
      <c r="P54" s="266"/>
    </row>
    <row r="55" spans="1:16" ht="18" customHeight="1">
      <c r="A55" s="266"/>
      <c r="B55" s="266"/>
      <c r="C55" s="266"/>
      <c r="D55" s="266"/>
      <c r="E55" s="266"/>
      <c r="F55" s="266"/>
      <c r="G55" s="266"/>
      <c r="H55" s="266"/>
      <c r="I55" s="266"/>
      <c r="J55" s="266"/>
      <c r="K55" s="266"/>
      <c r="L55" s="266"/>
      <c r="M55" s="266"/>
      <c r="N55" s="266"/>
      <c r="O55" s="266"/>
      <c r="P55" s="266"/>
    </row>
    <row r="56" spans="1:16" ht="18" customHeight="1">
      <c r="A56" s="72" t="s">
        <v>86</v>
      </c>
      <c r="B56" s="72"/>
      <c r="C56" s="72"/>
      <c r="D56" s="72"/>
      <c r="E56" s="72"/>
      <c r="F56" s="72"/>
      <c r="G56" s="72"/>
      <c r="H56" s="72"/>
      <c r="I56" s="72"/>
      <c r="J56" s="72"/>
      <c r="K56" s="72"/>
      <c r="L56" s="72"/>
      <c r="M56" s="72"/>
      <c r="N56" s="72"/>
      <c r="O56" s="72"/>
      <c r="P56" s="72"/>
    </row>
    <row r="57" spans="1:16" ht="18" customHeight="1">
      <c r="A57" s="266" t="s">
        <v>138</v>
      </c>
      <c r="B57" s="266"/>
      <c r="C57" s="266"/>
      <c r="D57" s="266"/>
      <c r="E57" s="266"/>
      <c r="F57" s="266"/>
      <c r="G57" s="266"/>
      <c r="H57" s="266"/>
      <c r="I57" s="266"/>
      <c r="J57" s="266"/>
      <c r="K57" s="266"/>
      <c r="L57" s="266"/>
      <c r="M57" s="266"/>
      <c r="N57" s="266"/>
      <c r="O57" s="266"/>
      <c r="P57" s="266"/>
    </row>
    <row r="58" spans="1:16" ht="18" customHeight="1">
      <c r="A58" s="266"/>
      <c r="B58" s="266"/>
      <c r="C58" s="266"/>
      <c r="D58" s="266"/>
      <c r="E58" s="266"/>
      <c r="F58" s="266"/>
      <c r="G58" s="266"/>
      <c r="H58" s="266"/>
      <c r="I58" s="266"/>
      <c r="J58" s="266"/>
      <c r="K58" s="266"/>
      <c r="L58" s="266"/>
      <c r="M58" s="266"/>
      <c r="N58" s="266"/>
      <c r="O58" s="266"/>
      <c r="P58" s="266"/>
    </row>
    <row r="59" spans="1:16" ht="18" customHeight="1">
      <c r="A59" s="266"/>
      <c r="B59" s="266"/>
      <c r="C59" s="266"/>
      <c r="D59" s="266"/>
      <c r="E59" s="266"/>
      <c r="F59" s="266"/>
      <c r="G59" s="266"/>
      <c r="H59" s="266"/>
      <c r="I59" s="266"/>
      <c r="J59" s="266"/>
      <c r="K59" s="266"/>
      <c r="L59" s="266"/>
      <c r="M59" s="266"/>
      <c r="N59" s="266"/>
      <c r="O59" s="266"/>
      <c r="P59" s="266"/>
    </row>
    <row r="60" spans="1:16" ht="18" customHeight="1">
      <c r="A60" s="266"/>
      <c r="B60" s="266"/>
      <c r="C60" s="266"/>
      <c r="D60" s="266"/>
      <c r="E60" s="266"/>
      <c r="F60" s="266"/>
      <c r="G60" s="266"/>
      <c r="H60" s="266"/>
      <c r="I60" s="266"/>
      <c r="J60" s="266"/>
      <c r="K60" s="266"/>
      <c r="L60" s="266"/>
      <c r="M60" s="266"/>
      <c r="N60" s="266"/>
      <c r="O60" s="266"/>
      <c r="P60" s="266"/>
    </row>
    <row r="61" spans="1:16">
      <c r="A61" s="7"/>
    </row>
    <row r="62" spans="1:16">
      <c r="A62" s="7"/>
    </row>
  </sheetData>
  <mergeCells count="80">
    <mergeCell ref="C4:D4"/>
    <mergeCell ref="E4:P4"/>
    <mergeCell ref="A5:B10"/>
    <mergeCell ref="C5:D10"/>
    <mergeCell ref="E5:K5"/>
    <mergeCell ref="L5:N11"/>
    <mergeCell ref="O5:P11"/>
    <mergeCell ref="E6:K6"/>
    <mergeCell ref="H7:K7"/>
    <mergeCell ref="H8:K8"/>
    <mergeCell ref="H9:K9"/>
    <mergeCell ref="H10:K10"/>
    <mergeCell ref="A11:A13"/>
    <mergeCell ref="B11:B13"/>
    <mergeCell ref="C11:C15"/>
    <mergeCell ref="D11:D15"/>
    <mergeCell ref="H11:K11"/>
    <mergeCell ref="E12:K12"/>
    <mergeCell ref="I15:K15"/>
    <mergeCell ref="L12:M12"/>
    <mergeCell ref="F13:H13"/>
    <mergeCell ref="I13:K13"/>
    <mergeCell ref="L13:M13"/>
    <mergeCell ref="A14:A16"/>
    <mergeCell ref="B14:B16"/>
    <mergeCell ref="G14:H14"/>
    <mergeCell ref="I14:K14"/>
    <mergeCell ref="L14:M14"/>
    <mergeCell ref="G15:H15"/>
    <mergeCell ref="L15:M15"/>
    <mergeCell ref="C16:C19"/>
    <mergeCell ref="D16:D19"/>
    <mergeCell ref="G16:H16"/>
    <mergeCell ref="I16:K16"/>
    <mergeCell ref="L16:M16"/>
    <mergeCell ref="L19:M19"/>
    <mergeCell ref="A17:A19"/>
    <mergeCell ref="B17:B19"/>
    <mergeCell ref="G17:H17"/>
    <mergeCell ref="I17:K17"/>
    <mergeCell ref="L17:M17"/>
    <mergeCell ref="G18:H18"/>
    <mergeCell ref="L18:M18"/>
    <mergeCell ref="G19:H19"/>
    <mergeCell ref="A20:H20"/>
    <mergeCell ref="I20:P20"/>
    <mergeCell ref="A21:A24"/>
    <mergeCell ref="B21:B24"/>
    <mergeCell ref="C21:D21"/>
    <mergeCell ref="E21:G22"/>
    <mergeCell ref="H21:H24"/>
    <mergeCell ref="I21:J24"/>
    <mergeCell ref="K21:L24"/>
    <mergeCell ref="M21:P22"/>
    <mergeCell ref="C22:D22"/>
    <mergeCell ref="E23:F24"/>
    <mergeCell ref="G23:G24"/>
    <mergeCell ref="O23:P23"/>
    <mergeCell ref="E25:F25"/>
    <mergeCell ref="I25:J25"/>
    <mergeCell ref="K25:L25"/>
    <mergeCell ref="A35:P37"/>
    <mergeCell ref="E26:F26"/>
    <mergeCell ref="I26:J26"/>
    <mergeCell ref="K26:L26"/>
    <mergeCell ref="E27:F27"/>
    <mergeCell ref="I27:J27"/>
    <mergeCell ref="K27:L27"/>
    <mergeCell ref="A28:C28"/>
    <mergeCell ref="D28:F28"/>
    <mergeCell ref="I28:J28"/>
    <mergeCell ref="K28:L28"/>
    <mergeCell ref="A33:P34"/>
    <mergeCell ref="A57:P60"/>
    <mergeCell ref="A38:P39"/>
    <mergeCell ref="A40:P43"/>
    <mergeCell ref="A45:P47"/>
    <mergeCell ref="A49:P50"/>
    <mergeCell ref="A51:P52"/>
    <mergeCell ref="A53:P55"/>
  </mergeCells>
  <phoneticPr fontId="1"/>
  <pageMargins left="0.51181102362204722" right="0.51181102362204722" top="0.55118110236220474" bottom="0.55118110236220474" header="0.31496062992125984" footer="0.31496062992125984"/>
  <pageSetup paperSize="9" scale="91" fitToHeight="0" orientation="landscape"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view="pageBreakPreview" zoomScale="70" zoomScaleNormal="100" zoomScaleSheetLayoutView="70" workbookViewId="0">
      <selection activeCell="G11" sqref="G11"/>
    </sheetView>
  </sheetViews>
  <sheetFormatPr defaultColWidth="9" defaultRowHeight="18.75"/>
  <cols>
    <col min="1" max="2" width="9" style="2"/>
    <col min="3" max="3" width="8.875" style="2" customWidth="1"/>
    <col min="4" max="4" width="9" style="2"/>
    <col min="5" max="6" width="7.625" style="2" customWidth="1"/>
    <col min="7" max="8" width="9" style="2"/>
    <col min="9" max="9" width="15.125" style="2" customWidth="1"/>
    <col min="10" max="16384" width="9" style="2"/>
  </cols>
  <sheetData>
    <row r="1" spans="1:15">
      <c r="A1" s="7" t="s">
        <v>57</v>
      </c>
    </row>
    <row r="3" spans="1:15">
      <c r="A3" s="7" t="s">
        <v>58</v>
      </c>
    </row>
    <row r="4" spans="1:15" ht="40.5" customHeight="1">
      <c r="A4" s="3" t="s">
        <v>59</v>
      </c>
      <c r="B4" s="3"/>
      <c r="C4" s="273" t="s">
        <v>60</v>
      </c>
      <c r="D4" s="273"/>
      <c r="E4" s="333"/>
      <c r="F4" s="333"/>
      <c r="G4" s="333"/>
      <c r="H4" s="333"/>
      <c r="I4" s="333"/>
      <c r="J4" s="333"/>
      <c r="K4" s="333"/>
      <c r="L4" s="333"/>
      <c r="M4" s="333"/>
      <c r="N4" s="333"/>
      <c r="O4" s="333"/>
    </row>
    <row r="5" spans="1:15" ht="51" customHeight="1">
      <c r="A5" s="300" t="s">
        <v>61</v>
      </c>
      <c r="B5" s="274"/>
      <c r="C5" s="316" t="s">
        <v>62</v>
      </c>
      <c r="D5" s="344"/>
      <c r="E5" s="316" t="s">
        <v>63</v>
      </c>
      <c r="F5" s="344"/>
      <c r="G5" s="351" t="s">
        <v>64</v>
      </c>
      <c r="H5" s="352"/>
      <c r="I5" s="352"/>
      <c r="J5" s="352"/>
      <c r="K5" s="352"/>
      <c r="L5" s="316" t="s">
        <v>65</v>
      </c>
      <c r="M5" s="344"/>
      <c r="N5" s="316" t="s">
        <v>66</v>
      </c>
      <c r="O5" s="344"/>
    </row>
    <row r="6" spans="1:15">
      <c r="A6" s="300"/>
      <c r="B6" s="274"/>
      <c r="C6" s="345"/>
      <c r="D6" s="346"/>
      <c r="E6" s="300"/>
      <c r="F6" s="349"/>
      <c r="G6" s="288" t="s">
        <v>67</v>
      </c>
      <c r="H6" s="354" t="s">
        <v>68</v>
      </c>
      <c r="I6" s="354" t="s">
        <v>69</v>
      </c>
      <c r="J6" s="356" t="s">
        <v>70</v>
      </c>
      <c r="K6" s="356"/>
      <c r="L6" s="300"/>
      <c r="M6" s="349"/>
      <c r="N6" s="300"/>
      <c r="O6" s="349"/>
    </row>
    <row r="7" spans="1:15">
      <c r="A7" s="300"/>
      <c r="B7" s="274"/>
      <c r="C7" s="345"/>
      <c r="D7" s="346"/>
      <c r="E7" s="300"/>
      <c r="F7" s="349"/>
      <c r="G7" s="288"/>
      <c r="H7" s="354"/>
      <c r="I7" s="354"/>
      <c r="J7" s="5" t="s">
        <v>71</v>
      </c>
      <c r="K7" s="287" t="s">
        <v>72</v>
      </c>
      <c r="L7" s="300"/>
      <c r="M7" s="349"/>
      <c r="N7" s="300"/>
      <c r="O7" s="349"/>
    </row>
    <row r="8" spans="1:15">
      <c r="A8" s="317"/>
      <c r="B8" s="277"/>
      <c r="C8" s="347"/>
      <c r="D8" s="348"/>
      <c r="E8" s="317"/>
      <c r="F8" s="350"/>
      <c r="G8" s="353"/>
      <c r="H8" s="355"/>
      <c r="I8" s="355"/>
      <c r="J8" s="4" t="s">
        <v>73</v>
      </c>
      <c r="K8" s="357"/>
      <c r="L8" s="317"/>
      <c r="M8" s="350"/>
      <c r="N8" s="317"/>
      <c r="O8" s="350"/>
    </row>
    <row r="9" spans="1:15" ht="21" customHeight="1">
      <c r="A9" s="302" t="s">
        <v>74</v>
      </c>
      <c r="B9" s="302"/>
      <c r="C9" s="354" t="s">
        <v>74</v>
      </c>
      <c r="D9" s="358"/>
      <c r="E9" s="316"/>
      <c r="F9" s="344"/>
      <c r="G9" s="16"/>
      <c r="H9" s="17"/>
      <c r="I9" s="17"/>
      <c r="J9" s="17"/>
      <c r="K9" s="18"/>
      <c r="L9" s="302" t="s">
        <v>75</v>
      </c>
      <c r="M9" s="302" t="s">
        <v>76</v>
      </c>
      <c r="N9" s="302" t="s">
        <v>75</v>
      </c>
      <c r="O9" s="302" t="s">
        <v>76</v>
      </c>
    </row>
    <row r="10" spans="1:15" ht="21" customHeight="1">
      <c r="A10" s="354"/>
      <c r="B10" s="354"/>
      <c r="C10" s="354"/>
      <c r="D10" s="358"/>
      <c r="E10" s="300"/>
      <c r="F10" s="349"/>
      <c r="G10" s="19"/>
      <c r="H10" s="20"/>
      <c r="I10" s="20"/>
      <c r="J10" s="20"/>
      <c r="K10" s="10"/>
      <c r="L10" s="355"/>
      <c r="M10" s="355"/>
      <c r="N10" s="355"/>
      <c r="O10" s="355"/>
    </row>
    <row r="11" spans="1:15" ht="21" customHeight="1">
      <c r="A11" s="354"/>
      <c r="B11" s="354"/>
      <c r="C11" s="354"/>
      <c r="D11" s="358"/>
      <c r="E11" s="300"/>
      <c r="F11" s="349"/>
      <c r="G11" s="19"/>
      <c r="H11" s="20"/>
      <c r="I11" s="20"/>
      <c r="J11" s="20"/>
      <c r="K11" s="10"/>
      <c r="L11" s="21"/>
      <c r="M11" s="21"/>
      <c r="N11" s="21"/>
      <c r="O11" s="21"/>
    </row>
    <row r="12" spans="1:15" ht="21" customHeight="1">
      <c r="A12" s="354"/>
      <c r="B12" s="354"/>
      <c r="C12" s="354"/>
      <c r="D12" s="358"/>
      <c r="E12" s="300"/>
      <c r="F12" s="349"/>
      <c r="G12" s="16"/>
      <c r="H12" s="17"/>
      <c r="I12" s="20"/>
      <c r="J12" s="20"/>
      <c r="K12" s="10"/>
      <c r="L12" s="21"/>
      <c r="M12" s="21"/>
      <c r="N12" s="21"/>
      <c r="O12" s="21"/>
    </row>
    <row r="13" spans="1:15" ht="21" customHeight="1">
      <c r="A13" s="354"/>
      <c r="B13" s="354"/>
      <c r="C13" s="355"/>
      <c r="D13" s="359"/>
      <c r="E13" s="300"/>
      <c r="F13" s="349"/>
      <c r="G13" s="16"/>
      <c r="H13" s="17"/>
      <c r="I13" s="17"/>
      <c r="J13" s="17"/>
      <c r="K13" s="18"/>
      <c r="L13" s="21"/>
      <c r="M13" s="21"/>
      <c r="N13" s="21"/>
      <c r="O13" s="21"/>
    </row>
    <row r="14" spans="1:15" ht="21" customHeight="1">
      <c r="A14" s="355"/>
      <c r="B14" s="355"/>
      <c r="C14" s="302" t="s">
        <v>18</v>
      </c>
      <c r="D14" s="358"/>
      <c r="E14" s="300"/>
      <c r="F14" s="349"/>
      <c r="G14" s="23"/>
      <c r="H14" s="24"/>
      <c r="I14" s="24"/>
      <c r="J14" s="24"/>
      <c r="K14" s="25"/>
      <c r="L14" s="21"/>
      <c r="M14" s="21"/>
      <c r="N14" s="21"/>
      <c r="O14" s="21"/>
    </row>
    <row r="15" spans="1:15" ht="21" customHeight="1">
      <c r="A15" s="354" t="s">
        <v>77</v>
      </c>
      <c r="B15" s="300"/>
      <c r="C15" s="360"/>
      <c r="D15" s="358"/>
      <c r="E15" s="300"/>
      <c r="F15" s="349"/>
      <c r="G15" s="19"/>
      <c r="H15" s="20"/>
      <c r="I15" s="20"/>
      <c r="J15" s="20"/>
      <c r="K15" s="10"/>
      <c r="L15" s="21"/>
      <c r="M15" s="21"/>
      <c r="N15" s="21"/>
      <c r="O15" s="21"/>
    </row>
    <row r="16" spans="1:15" ht="21" customHeight="1">
      <c r="A16" s="354"/>
      <c r="B16" s="300"/>
      <c r="C16" s="360"/>
      <c r="D16" s="358"/>
      <c r="E16" s="300"/>
      <c r="F16" s="349"/>
      <c r="G16" s="16"/>
      <c r="H16" s="17"/>
      <c r="I16" s="20"/>
      <c r="J16" s="20"/>
      <c r="K16" s="10"/>
      <c r="L16" s="21"/>
      <c r="M16" s="21"/>
      <c r="N16" s="21"/>
      <c r="O16" s="21"/>
    </row>
    <row r="17" spans="1:15" ht="21" customHeight="1">
      <c r="A17" s="355"/>
      <c r="B17" s="317"/>
      <c r="C17" s="361"/>
      <c r="D17" s="359"/>
      <c r="E17" s="317"/>
      <c r="F17" s="350"/>
      <c r="G17" s="16"/>
      <c r="H17" s="17"/>
      <c r="I17" s="17"/>
      <c r="J17" s="17"/>
      <c r="K17" s="18"/>
      <c r="L17" s="21"/>
      <c r="M17" s="21"/>
      <c r="N17" s="21"/>
      <c r="O17" s="21"/>
    </row>
    <row r="18" spans="1:15" ht="24" customHeight="1">
      <c r="A18" s="284" t="s">
        <v>78</v>
      </c>
      <c r="B18" s="315"/>
      <c r="C18" s="315"/>
      <c r="D18" s="362" t="s">
        <v>79</v>
      </c>
      <c r="E18" s="363"/>
      <c r="F18" s="268"/>
      <c r="G18" s="28"/>
      <c r="H18" s="28"/>
      <c r="I18" s="9"/>
      <c r="J18" s="9"/>
      <c r="K18" s="9"/>
      <c r="L18" s="9"/>
      <c r="M18" s="9"/>
      <c r="N18" s="9"/>
      <c r="O18" s="9"/>
    </row>
    <row r="19" spans="1:15">
      <c r="A19" s="7" t="s">
        <v>80</v>
      </c>
      <c r="B19" s="28"/>
      <c r="C19" s="28"/>
      <c r="D19" s="28"/>
      <c r="E19" s="28"/>
      <c r="F19" s="28"/>
      <c r="G19" s="28"/>
      <c r="H19" s="28"/>
      <c r="I19" s="28"/>
      <c r="J19" s="28"/>
      <c r="K19" s="28"/>
      <c r="L19" s="28"/>
      <c r="M19" s="28"/>
      <c r="N19" s="28"/>
      <c r="O19" s="28"/>
    </row>
    <row r="20" spans="1:15">
      <c r="A20" s="29" t="s">
        <v>81</v>
      </c>
      <c r="B20" s="29"/>
      <c r="C20" s="29"/>
      <c r="D20" s="29"/>
      <c r="E20" s="29"/>
      <c r="F20" s="29"/>
      <c r="G20" s="29"/>
      <c r="H20" s="29"/>
      <c r="I20" s="29"/>
      <c r="J20" s="29"/>
      <c r="K20" s="29"/>
      <c r="L20" s="29"/>
      <c r="M20" s="29"/>
      <c r="N20" s="29"/>
      <c r="O20" s="29"/>
    </row>
    <row r="21" spans="1:15">
      <c r="A21" s="364" t="s">
        <v>82</v>
      </c>
      <c r="B21" s="364"/>
      <c r="C21" s="364"/>
      <c r="D21" s="364"/>
      <c r="E21" s="364"/>
      <c r="F21" s="364"/>
      <c r="G21" s="364"/>
      <c r="H21" s="364"/>
      <c r="I21" s="364"/>
      <c r="J21" s="364"/>
      <c r="K21" s="364"/>
      <c r="L21" s="364"/>
      <c r="M21" s="364"/>
      <c r="N21" s="364"/>
      <c r="O21" s="364"/>
    </row>
    <row r="22" spans="1:15">
      <c r="A22" s="364"/>
      <c r="B22" s="364"/>
      <c r="C22" s="364"/>
      <c r="D22" s="364"/>
      <c r="E22" s="364"/>
      <c r="F22" s="364"/>
      <c r="G22" s="364"/>
      <c r="H22" s="364"/>
      <c r="I22" s="364"/>
      <c r="J22" s="364"/>
      <c r="K22" s="364"/>
      <c r="L22" s="364"/>
      <c r="M22" s="364"/>
      <c r="N22" s="364"/>
      <c r="O22" s="364"/>
    </row>
    <row r="23" spans="1:15">
      <c r="A23" s="29" t="s">
        <v>83</v>
      </c>
      <c r="B23" s="29"/>
      <c r="C23" s="29"/>
      <c r="D23" s="29"/>
      <c r="E23" s="29"/>
      <c r="F23" s="29"/>
      <c r="G23" s="29"/>
      <c r="H23" s="29"/>
      <c r="I23" s="29"/>
      <c r="J23" s="29"/>
      <c r="K23" s="29"/>
      <c r="L23" s="29"/>
      <c r="M23" s="29"/>
      <c r="N23" s="29"/>
      <c r="O23" s="29"/>
    </row>
    <row r="24" spans="1:15">
      <c r="A24" s="364" t="s">
        <v>84</v>
      </c>
      <c r="B24" s="364"/>
      <c r="C24" s="364"/>
      <c r="D24" s="364"/>
      <c r="E24" s="364"/>
      <c r="F24" s="364"/>
      <c r="G24" s="364"/>
      <c r="H24" s="364"/>
      <c r="I24" s="364"/>
      <c r="J24" s="364"/>
      <c r="K24" s="364"/>
      <c r="L24" s="364"/>
      <c r="M24" s="364"/>
      <c r="N24" s="364"/>
      <c r="O24" s="364"/>
    </row>
    <row r="25" spans="1:15">
      <c r="A25" s="364"/>
      <c r="B25" s="364"/>
      <c r="C25" s="364"/>
      <c r="D25" s="364"/>
      <c r="E25" s="364"/>
      <c r="F25" s="364"/>
      <c r="G25" s="364"/>
      <c r="H25" s="364"/>
      <c r="I25" s="364"/>
      <c r="J25" s="364"/>
      <c r="K25" s="364"/>
      <c r="L25" s="364"/>
      <c r="M25" s="364"/>
      <c r="N25" s="364"/>
      <c r="O25" s="364"/>
    </row>
    <row r="26" spans="1:15">
      <c r="A26" s="364" t="s">
        <v>85</v>
      </c>
      <c r="B26" s="364"/>
      <c r="C26" s="364"/>
      <c r="D26" s="364"/>
      <c r="E26" s="364"/>
      <c r="F26" s="364"/>
      <c r="G26" s="364"/>
      <c r="H26" s="364"/>
      <c r="I26" s="364"/>
      <c r="J26" s="364"/>
      <c r="K26" s="364"/>
      <c r="L26" s="364"/>
      <c r="M26" s="364"/>
      <c r="N26" s="364"/>
      <c r="O26" s="364"/>
    </row>
    <row r="27" spans="1:15">
      <c r="A27" s="364"/>
      <c r="B27" s="364"/>
      <c r="C27" s="364"/>
      <c r="D27" s="364"/>
      <c r="E27" s="364"/>
      <c r="F27" s="364"/>
      <c r="G27" s="364"/>
      <c r="H27" s="364"/>
      <c r="I27" s="364"/>
      <c r="J27" s="364"/>
      <c r="K27" s="364"/>
      <c r="L27" s="364"/>
      <c r="M27" s="364"/>
      <c r="N27" s="364"/>
      <c r="O27" s="364"/>
    </row>
    <row r="28" spans="1:15">
      <c r="A28" s="365"/>
      <c r="B28" s="365"/>
      <c r="C28" s="365"/>
      <c r="D28" s="365"/>
      <c r="E28" s="365"/>
      <c r="F28" s="365"/>
      <c r="G28" s="365"/>
      <c r="H28" s="365"/>
      <c r="I28" s="365"/>
      <c r="J28" s="365"/>
      <c r="K28" s="365"/>
      <c r="L28" s="365"/>
      <c r="M28" s="365"/>
      <c r="N28" s="365"/>
      <c r="O28" s="365"/>
    </row>
    <row r="29" spans="1:15">
      <c r="A29" s="29" t="s">
        <v>86</v>
      </c>
      <c r="B29" s="29"/>
      <c r="C29" s="29"/>
      <c r="D29" s="29"/>
      <c r="E29" s="29"/>
      <c r="F29" s="29"/>
      <c r="G29" s="29"/>
      <c r="H29" s="29"/>
      <c r="I29" s="29"/>
      <c r="J29" s="29"/>
      <c r="K29" s="29"/>
      <c r="L29" s="29"/>
      <c r="M29" s="29"/>
      <c r="N29" s="29"/>
      <c r="O29" s="29"/>
    </row>
  </sheetData>
  <mergeCells count="31">
    <mergeCell ref="A18:C18"/>
    <mergeCell ref="D18:F18"/>
    <mergeCell ref="A21:O22"/>
    <mergeCell ref="A24:O25"/>
    <mergeCell ref="A26:O28"/>
    <mergeCell ref="L9:L10"/>
    <mergeCell ref="M9:M10"/>
    <mergeCell ref="N9:N10"/>
    <mergeCell ref="O9:O10"/>
    <mergeCell ref="C14:C17"/>
    <mergeCell ref="D14:D17"/>
    <mergeCell ref="A9:A14"/>
    <mergeCell ref="B9:B14"/>
    <mergeCell ref="C9:C13"/>
    <mergeCell ref="D9:D13"/>
    <mergeCell ref="E9:F17"/>
    <mergeCell ref="A15:A17"/>
    <mergeCell ref="B15:B17"/>
    <mergeCell ref="C4:D4"/>
    <mergeCell ref="E4:O4"/>
    <mergeCell ref="A5:B8"/>
    <mergeCell ref="C5:D8"/>
    <mergeCell ref="E5:F8"/>
    <mergeCell ref="G5:K5"/>
    <mergeCell ref="L5:M8"/>
    <mergeCell ref="N5:O8"/>
    <mergeCell ref="G6:G8"/>
    <mergeCell ref="H6:H8"/>
    <mergeCell ref="I6:I8"/>
    <mergeCell ref="J6:K6"/>
    <mergeCell ref="K7:K8"/>
  </mergeCells>
  <phoneticPr fontId="1"/>
  <pageMargins left="0.51181102362204722" right="0.51181102362204722" top="0.74803149606299213" bottom="0.55118110236220474"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view="pageBreakPreview" zoomScale="70" zoomScaleNormal="100" zoomScaleSheetLayoutView="70" workbookViewId="0">
      <selection activeCell="K11" sqref="K11"/>
    </sheetView>
  </sheetViews>
  <sheetFormatPr defaultColWidth="9" defaultRowHeight="18.75"/>
  <cols>
    <col min="1" max="2" width="9" style="95"/>
    <col min="3" max="3" width="8.875" style="95" customWidth="1"/>
    <col min="4" max="4" width="9" style="95"/>
    <col min="5" max="6" width="7.625" style="95" customWidth="1"/>
    <col min="7" max="8" width="9" style="95"/>
    <col min="9" max="9" width="15.125" style="95" customWidth="1"/>
    <col min="10" max="16384" width="9" style="95"/>
  </cols>
  <sheetData>
    <row r="1" spans="1:15">
      <c r="A1" s="7" t="s">
        <v>57</v>
      </c>
    </row>
    <row r="3" spans="1:15">
      <c r="A3" s="7" t="s">
        <v>58</v>
      </c>
    </row>
    <row r="4" spans="1:15" ht="40.5" customHeight="1">
      <c r="A4" s="89" t="s">
        <v>59</v>
      </c>
      <c r="B4" s="89"/>
      <c r="C4" s="273" t="s">
        <v>60</v>
      </c>
      <c r="D4" s="273"/>
      <c r="E4" s="366" t="s">
        <v>199</v>
      </c>
      <c r="F4" s="366"/>
      <c r="G4" s="366"/>
      <c r="H4" s="366"/>
      <c r="I4" s="366"/>
      <c r="J4" s="366"/>
      <c r="K4" s="366"/>
      <c r="L4" s="366"/>
      <c r="M4" s="366"/>
      <c r="N4" s="366"/>
      <c r="O4" s="366"/>
    </row>
    <row r="5" spans="1:15" ht="51" customHeight="1">
      <c r="A5" s="300" t="s">
        <v>61</v>
      </c>
      <c r="B5" s="274"/>
      <c r="C5" s="316" t="s">
        <v>62</v>
      </c>
      <c r="D5" s="344"/>
      <c r="E5" s="316" t="s">
        <v>63</v>
      </c>
      <c r="F5" s="344"/>
      <c r="G5" s="351" t="s">
        <v>64</v>
      </c>
      <c r="H5" s="352"/>
      <c r="I5" s="352"/>
      <c r="J5" s="352"/>
      <c r="K5" s="352"/>
      <c r="L5" s="316" t="s">
        <v>65</v>
      </c>
      <c r="M5" s="344"/>
      <c r="N5" s="316" t="s">
        <v>66</v>
      </c>
      <c r="O5" s="344"/>
    </row>
    <row r="6" spans="1:15">
      <c r="A6" s="300"/>
      <c r="B6" s="274"/>
      <c r="C6" s="345"/>
      <c r="D6" s="346"/>
      <c r="E6" s="300"/>
      <c r="F6" s="349"/>
      <c r="G6" s="288" t="s">
        <v>67</v>
      </c>
      <c r="H6" s="354" t="s">
        <v>68</v>
      </c>
      <c r="I6" s="354" t="s">
        <v>69</v>
      </c>
      <c r="J6" s="356" t="s">
        <v>70</v>
      </c>
      <c r="K6" s="356"/>
      <c r="L6" s="300"/>
      <c r="M6" s="349"/>
      <c r="N6" s="300"/>
      <c r="O6" s="349"/>
    </row>
    <row r="7" spans="1:15">
      <c r="A7" s="300"/>
      <c r="B7" s="274"/>
      <c r="C7" s="345"/>
      <c r="D7" s="346"/>
      <c r="E7" s="300"/>
      <c r="F7" s="349"/>
      <c r="G7" s="288"/>
      <c r="H7" s="354"/>
      <c r="I7" s="354"/>
      <c r="J7" s="97" t="s">
        <v>71</v>
      </c>
      <c r="K7" s="287" t="s">
        <v>72</v>
      </c>
      <c r="L7" s="300"/>
      <c r="M7" s="349"/>
      <c r="N7" s="300"/>
      <c r="O7" s="349"/>
    </row>
    <row r="8" spans="1:15">
      <c r="A8" s="317"/>
      <c r="B8" s="277"/>
      <c r="C8" s="347"/>
      <c r="D8" s="348"/>
      <c r="E8" s="317"/>
      <c r="F8" s="350"/>
      <c r="G8" s="288"/>
      <c r="H8" s="354"/>
      <c r="I8" s="354"/>
      <c r="J8" s="97" t="s">
        <v>73</v>
      </c>
      <c r="K8" s="287"/>
      <c r="L8" s="300"/>
      <c r="M8" s="349"/>
      <c r="N8" s="300"/>
      <c r="O8" s="349"/>
    </row>
    <row r="9" spans="1:15" ht="21" customHeight="1">
      <c r="A9" s="302" t="s">
        <v>74</v>
      </c>
      <c r="B9" s="302"/>
      <c r="C9" s="354" t="s">
        <v>74</v>
      </c>
      <c r="D9" s="367">
        <v>6490</v>
      </c>
      <c r="E9" s="316" t="s">
        <v>205</v>
      </c>
      <c r="F9" s="289"/>
      <c r="G9" s="121" t="s">
        <v>200</v>
      </c>
      <c r="H9" s="107" t="s">
        <v>202</v>
      </c>
      <c r="I9" s="107" t="s">
        <v>203</v>
      </c>
      <c r="J9" s="107">
        <v>300</v>
      </c>
      <c r="K9" s="107">
        <v>300</v>
      </c>
      <c r="L9" s="273" t="s">
        <v>75</v>
      </c>
      <c r="M9" s="273" t="s">
        <v>76</v>
      </c>
      <c r="N9" s="273" t="s">
        <v>75</v>
      </c>
      <c r="O9" s="273" t="s">
        <v>76</v>
      </c>
    </row>
    <row r="10" spans="1:15" ht="21" customHeight="1">
      <c r="A10" s="354"/>
      <c r="B10" s="354"/>
      <c r="C10" s="354"/>
      <c r="D10" s="358"/>
      <c r="E10" s="300"/>
      <c r="F10" s="336"/>
      <c r="G10" s="121" t="s">
        <v>201</v>
      </c>
      <c r="H10" s="118" t="s">
        <v>202</v>
      </c>
      <c r="I10" s="118" t="s">
        <v>204</v>
      </c>
      <c r="J10" s="118">
        <v>280</v>
      </c>
      <c r="K10" s="118">
        <v>300</v>
      </c>
      <c r="L10" s="273"/>
      <c r="M10" s="273"/>
      <c r="N10" s="273"/>
      <c r="O10" s="273"/>
    </row>
    <row r="11" spans="1:15" ht="21" customHeight="1">
      <c r="A11" s="354"/>
      <c r="B11" s="354"/>
      <c r="C11" s="354"/>
      <c r="D11" s="358"/>
      <c r="E11" s="300"/>
      <c r="F11" s="336"/>
      <c r="G11" s="91"/>
      <c r="H11" s="91"/>
      <c r="I11" s="91"/>
      <c r="J11" s="91"/>
      <c r="K11" s="91"/>
      <c r="L11" s="96"/>
      <c r="M11" s="96"/>
      <c r="N11" s="119" t="s">
        <v>206</v>
      </c>
      <c r="O11" s="120" t="s">
        <v>207</v>
      </c>
    </row>
    <row r="12" spans="1:15" ht="21" customHeight="1">
      <c r="A12" s="354"/>
      <c r="B12" s="354"/>
      <c r="C12" s="354"/>
      <c r="D12" s="358"/>
      <c r="E12" s="300"/>
      <c r="F12" s="349"/>
      <c r="G12" s="99"/>
      <c r="H12" s="90"/>
      <c r="I12" s="91"/>
      <c r="J12" s="91"/>
      <c r="K12" s="101"/>
      <c r="L12" s="96"/>
      <c r="M12" s="96"/>
      <c r="N12" s="96"/>
      <c r="O12" s="96"/>
    </row>
    <row r="13" spans="1:15" ht="21" customHeight="1">
      <c r="A13" s="354"/>
      <c r="B13" s="354"/>
      <c r="C13" s="355"/>
      <c r="D13" s="359"/>
      <c r="E13" s="300"/>
      <c r="F13" s="349"/>
      <c r="G13" s="99"/>
      <c r="H13" s="90"/>
      <c r="I13" s="90"/>
      <c r="J13" s="90"/>
      <c r="K13" s="98"/>
      <c r="L13" s="96"/>
      <c r="M13" s="96"/>
      <c r="N13" s="96"/>
      <c r="O13" s="96"/>
    </row>
    <row r="14" spans="1:15" ht="21" customHeight="1">
      <c r="A14" s="355"/>
      <c r="B14" s="355"/>
      <c r="C14" s="302" t="s">
        <v>18</v>
      </c>
      <c r="D14" s="358"/>
      <c r="E14" s="300"/>
      <c r="F14" s="349"/>
      <c r="G14" s="93"/>
      <c r="H14" s="24"/>
      <c r="I14" s="24"/>
      <c r="J14" s="24"/>
      <c r="K14" s="92"/>
      <c r="L14" s="96"/>
      <c r="M14" s="96"/>
      <c r="N14" s="96"/>
      <c r="O14" s="96"/>
    </row>
    <row r="15" spans="1:15" ht="21" customHeight="1">
      <c r="A15" s="354" t="s">
        <v>77</v>
      </c>
      <c r="B15" s="300"/>
      <c r="C15" s="360"/>
      <c r="D15" s="358"/>
      <c r="E15" s="300"/>
      <c r="F15" s="349"/>
      <c r="G15" s="19"/>
      <c r="H15" s="91"/>
      <c r="I15" s="91"/>
      <c r="J15" s="91"/>
      <c r="K15" s="101"/>
      <c r="L15" s="96"/>
      <c r="M15" s="96"/>
      <c r="N15" s="96"/>
      <c r="O15" s="96"/>
    </row>
    <row r="16" spans="1:15" ht="21" customHeight="1">
      <c r="A16" s="354"/>
      <c r="B16" s="300"/>
      <c r="C16" s="360"/>
      <c r="D16" s="358"/>
      <c r="E16" s="300"/>
      <c r="F16" s="349"/>
      <c r="G16" s="99"/>
      <c r="H16" s="90"/>
      <c r="I16" s="91"/>
      <c r="J16" s="91"/>
      <c r="K16" s="101"/>
      <c r="L16" s="96"/>
      <c r="M16" s="96"/>
      <c r="N16" s="96"/>
      <c r="O16" s="96"/>
    </row>
    <row r="17" spans="1:15" ht="21" customHeight="1">
      <c r="A17" s="355"/>
      <c r="B17" s="317"/>
      <c r="C17" s="361"/>
      <c r="D17" s="359"/>
      <c r="E17" s="317"/>
      <c r="F17" s="350"/>
      <c r="G17" s="99"/>
      <c r="H17" s="90"/>
      <c r="I17" s="90"/>
      <c r="J17" s="90"/>
      <c r="K17" s="98"/>
      <c r="L17" s="96"/>
      <c r="M17" s="96"/>
      <c r="N17" s="96"/>
      <c r="O17" s="96"/>
    </row>
    <row r="18" spans="1:15" ht="24" customHeight="1">
      <c r="A18" s="284" t="s">
        <v>78</v>
      </c>
      <c r="B18" s="315"/>
      <c r="C18" s="315"/>
      <c r="D18" s="362" t="s">
        <v>208</v>
      </c>
      <c r="E18" s="363"/>
      <c r="F18" s="268"/>
      <c r="G18" s="28"/>
      <c r="H18" s="28"/>
      <c r="I18" s="94"/>
      <c r="J18" s="94"/>
      <c r="K18" s="94"/>
      <c r="L18" s="94"/>
      <c r="M18" s="94"/>
      <c r="N18" s="94"/>
      <c r="O18" s="94"/>
    </row>
    <row r="19" spans="1:15">
      <c r="A19" s="7" t="s">
        <v>80</v>
      </c>
      <c r="B19" s="28"/>
      <c r="C19" s="28"/>
      <c r="D19" s="28"/>
      <c r="E19" s="28"/>
      <c r="F19" s="28"/>
      <c r="G19" s="28"/>
      <c r="H19" s="28"/>
      <c r="I19" s="28"/>
      <c r="J19" s="28"/>
      <c r="K19" s="28"/>
      <c r="L19" s="28"/>
      <c r="M19" s="28"/>
      <c r="N19" s="28"/>
      <c r="O19" s="28"/>
    </row>
    <row r="20" spans="1:15">
      <c r="A20" s="100" t="s">
        <v>81</v>
      </c>
      <c r="B20" s="100"/>
      <c r="C20" s="100"/>
      <c r="D20" s="100"/>
      <c r="E20" s="100"/>
      <c r="F20" s="100"/>
      <c r="G20" s="100"/>
      <c r="H20" s="100"/>
      <c r="I20" s="100"/>
      <c r="J20" s="100"/>
      <c r="K20" s="100"/>
      <c r="L20" s="100"/>
      <c r="M20" s="100"/>
      <c r="N20" s="100"/>
      <c r="O20" s="100"/>
    </row>
    <row r="21" spans="1:15">
      <c r="A21" s="364" t="s">
        <v>82</v>
      </c>
      <c r="B21" s="364"/>
      <c r="C21" s="364"/>
      <c r="D21" s="364"/>
      <c r="E21" s="364"/>
      <c r="F21" s="364"/>
      <c r="G21" s="364"/>
      <c r="H21" s="364"/>
      <c r="I21" s="364"/>
      <c r="J21" s="364"/>
      <c r="K21" s="364"/>
      <c r="L21" s="364"/>
      <c r="M21" s="364"/>
      <c r="N21" s="364"/>
      <c r="O21" s="364"/>
    </row>
    <row r="22" spans="1:15">
      <c r="A22" s="364"/>
      <c r="B22" s="364"/>
      <c r="C22" s="364"/>
      <c r="D22" s="364"/>
      <c r="E22" s="364"/>
      <c r="F22" s="364"/>
      <c r="G22" s="364"/>
      <c r="H22" s="364"/>
      <c r="I22" s="364"/>
      <c r="J22" s="364"/>
      <c r="K22" s="364"/>
      <c r="L22" s="364"/>
      <c r="M22" s="364"/>
      <c r="N22" s="364"/>
      <c r="O22" s="364"/>
    </row>
    <row r="23" spans="1:15">
      <c r="A23" s="100" t="s">
        <v>83</v>
      </c>
      <c r="B23" s="100"/>
      <c r="C23" s="100"/>
      <c r="D23" s="100"/>
      <c r="E23" s="100"/>
      <c r="F23" s="100"/>
      <c r="G23" s="100"/>
      <c r="H23" s="100"/>
      <c r="I23" s="100"/>
      <c r="J23" s="100"/>
      <c r="K23" s="100"/>
      <c r="L23" s="100"/>
      <c r="M23" s="100"/>
      <c r="N23" s="100"/>
      <c r="O23" s="100"/>
    </row>
    <row r="24" spans="1:15">
      <c r="A24" s="364" t="s">
        <v>84</v>
      </c>
      <c r="B24" s="364"/>
      <c r="C24" s="364"/>
      <c r="D24" s="364"/>
      <c r="E24" s="364"/>
      <c r="F24" s="364"/>
      <c r="G24" s="364"/>
      <c r="H24" s="364"/>
      <c r="I24" s="364"/>
      <c r="J24" s="364"/>
      <c r="K24" s="364"/>
      <c r="L24" s="364"/>
      <c r="M24" s="364"/>
      <c r="N24" s="364"/>
      <c r="O24" s="364"/>
    </row>
    <row r="25" spans="1:15">
      <c r="A25" s="364"/>
      <c r="B25" s="364"/>
      <c r="C25" s="364"/>
      <c r="D25" s="364"/>
      <c r="E25" s="364"/>
      <c r="F25" s="364"/>
      <c r="G25" s="364"/>
      <c r="H25" s="364"/>
      <c r="I25" s="364"/>
      <c r="J25" s="364"/>
      <c r="K25" s="364"/>
      <c r="L25" s="364"/>
      <c r="M25" s="364"/>
      <c r="N25" s="364"/>
      <c r="O25" s="364"/>
    </row>
    <row r="26" spans="1:15">
      <c r="A26" s="364" t="s">
        <v>85</v>
      </c>
      <c r="B26" s="364"/>
      <c r="C26" s="364"/>
      <c r="D26" s="364"/>
      <c r="E26" s="364"/>
      <c r="F26" s="364"/>
      <c r="G26" s="364"/>
      <c r="H26" s="364"/>
      <c r="I26" s="364"/>
      <c r="J26" s="364"/>
      <c r="K26" s="364"/>
      <c r="L26" s="364"/>
      <c r="M26" s="364"/>
      <c r="N26" s="364"/>
      <c r="O26" s="364"/>
    </row>
    <row r="27" spans="1:15">
      <c r="A27" s="364"/>
      <c r="B27" s="364"/>
      <c r="C27" s="364"/>
      <c r="D27" s="364"/>
      <c r="E27" s="364"/>
      <c r="F27" s="364"/>
      <c r="G27" s="364"/>
      <c r="H27" s="364"/>
      <c r="I27" s="364"/>
      <c r="J27" s="364"/>
      <c r="K27" s="364"/>
      <c r="L27" s="364"/>
      <c r="M27" s="364"/>
      <c r="N27" s="364"/>
      <c r="O27" s="364"/>
    </row>
    <row r="28" spans="1:15">
      <c r="A28" s="365"/>
      <c r="B28" s="365"/>
      <c r="C28" s="365"/>
      <c r="D28" s="365"/>
      <c r="E28" s="365"/>
      <c r="F28" s="365"/>
      <c r="G28" s="365"/>
      <c r="H28" s="365"/>
      <c r="I28" s="365"/>
      <c r="J28" s="365"/>
      <c r="K28" s="365"/>
      <c r="L28" s="365"/>
      <c r="M28" s="365"/>
      <c r="N28" s="365"/>
      <c r="O28" s="365"/>
    </row>
    <row r="29" spans="1:15">
      <c r="A29" s="100" t="s">
        <v>86</v>
      </c>
      <c r="B29" s="100"/>
      <c r="C29" s="100"/>
      <c r="D29" s="100"/>
      <c r="E29" s="100"/>
      <c r="F29" s="100"/>
      <c r="G29" s="100"/>
      <c r="H29" s="100"/>
      <c r="I29" s="100"/>
      <c r="J29" s="100"/>
      <c r="K29" s="100"/>
      <c r="L29" s="100"/>
      <c r="M29" s="100"/>
      <c r="N29" s="100"/>
      <c r="O29" s="100"/>
    </row>
  </sheetData>
  <mergeCells count="31">
    <mergeCell ref="A18:C18"/>
    <mergeCell ref="D18:F18"/>
    <mergeCell ref="A21:O22"/>
    <mergeCell ref="A24:O25"/>
    <mergeCell ref="A26:O28"/>
    <mergeCell ref="L9:L10"/>
    <mergeCell ref="M9:M10"/>
    <mergeCell ref="N9:N10"/>
    <mergeCell ref="O9:O10"/>
    <mergeCell ref="C14:C17"/>
    <mergeCell ref="D14:D17"/>
    <mergeCell ref="A9:A14"/>
    <mergeCell ref="B9:B14"/>
    <mergeCell ref="C9:C13"/>
    <mergeCell ref="D9:D13"/>
    <mergeCell ref="E9:F17"/>
    <mergeCell ref="A15:A17"/>
    <mergeCell ref="B15:B17"/>
    <mergeCell ref="C4:D4"/>
    <mergeCell ref="E4:O4"/>
    <mergeCell ref="A5:B8"/>
    <mergeCell ref="C5:D8"/>
    <mergeCell ref="E5:F8"/>
    <mergeCell ref="G5:K5"/>
    <mergeCell ref="L5:M8"/>
    <mergeCell ref="N5:O8"/>
    <mergeCell ref="G6:G8"/>
    <mergeCell ref="H6:H8"/>
    <mergeCell ref="I6:I8"/>
    <mergeCell ref="J6:K6"/>
    <mergeCell ref="K7:K8"/>
  </mergeCells>
  <phoneticPr fontId="1"/>
  <pageMargins left="0.51181102362204722" right="0.51181102362204722" top="0.74803149606299213" bottom="0.55118110236220474"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一括方式（出し手）</vt:lpstr>
      <vt:lpstr>一括方式（受け手）</vt:lpstr>
      <vt:lpstr>適格法人</vt:lpstr>
      <vt:lpstr>適格法人 (見本)</vt:lpstr>
      <vt:lpstr>適格法人以外の法人</vt:lpstr>
      <vt:lpstr>適格法人以外の法人 (見本)</vt:lpstr>
      <vt:lpstr>'一括方式（受け手）'!Print_Area</vt:lpstr>
      <vt:lpstr>'一括方式（出し手）'!Print_Area</vt:lpstr>
      <vt:lpstr>'一括方式（受け手）'!Print_Titles</vt:lpstr>
      <vt:lpstr>'一括方式（出し手）'!Print_Titles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kp1171113</dc:creator>
  <cp:lastModifiedBy>kp1171111</cp:lastModifiedBy>
  <cp:lastPrinted>2024-08-06T00:35:30Z</cp:lastPrinted>
  <dcterms:created xsi:type="dcterms:W3CDTF">2023-05-15T01:55:09Z</dcterms:created>
  <dcterms:modified xsi:type="dcterms:W3CDTF">2024-08-06T07:16:22Z</dcterms:modified>
</cp:coreProperties>
</file>